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defaultThemeVersion="166925"/>
  <mc:AlternateContent xmlns:mc="http://schemas.openxmlformats.org/markup-compatibility/2006">
    <mc:Choice Requires="x15">
      <x15ac:absPath xmlns:x15ac="http://schemas.microsoft.com/office/spreadsheetml/2010/11/ac" url="D:\Nhung2024\3.2024\1.Gói thầu tập trung 2024-2025\12.Giá KH\3.CV xin báo giá\"/>
    </mc:Choice>
  </mc:AlternateContent>
  <bookViews>
    <workbookView xWindow="0" yWindow="0" windowWidth="10485" windowHeight="7335" firstSheet="2" activeTab="3"/>
  </bookViews>
  <sheets>
    <sheet name="PLII.1" sheetId="8" state="hidden" r:id="rId1"/>
    <sheet name="PLII.1 (có mã phần lô)" sheetId="9" state="hidden" r:id="rId2"/>
    <sheet name="Phụ lục 2" sheetId="13" r:id="rId3"/>
    <sheet name="Phụ lục 4" sheetId="14" r:id="rId4"/>
  </sheets>
  <definedNames>
    <definedName name="_xlnm._FilterDatabase" localSheetId="2" hidden="1">'Phụ lục 2'!$A$3:$E$1079</definedName>
    <definedName name="_xlnm._FilterDatabase" localSheetId="3" hidden="1">'Phụ lục 4'!$A$5:$E$1082</definedName>
    <definedName name="_xlnm._FilterDatabase" localSheetId="0" hidden="1">PLII.1!$B$6:$AQ$878</definedName>
    <definedName name="_xlnm._FilterDatabase" localSheetId="1" hidden="1">'PLII.1 (có mã phần lô)'!$B$6:$AT$834</definedName>
    <definedName name="_xlnm.Print_Titles" localSheetId="2">'Phụ lục 2'!$3:$3</definedName>
    <definedName name="_xlnm.Print_Titles" localSheetId="3">'Phụ lục 4'!$5:$5</definedName>
    <definedName name="_xlnm.Print_Titles" localSheetId="0">PLII.1!$6:$6</definedName>
    <definedName name="_xlnm.Print_Titles" localSheetId="1">'PLII.1 (có mã phần lô)'!$6:$6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077" i="14" l="1"/>
  <c r="F1076" i="14"/>
  <c r="A1076" i="14"/>
  <c r="D1077" i="14" s="1"/>
  <c r="F1075" i="14"/>
  <c r="A1075" i="14"/>
  <c r="F1074" i="14"/>
  <c r="A1074" i="14"/>
  <c r="F1073" i="14"/>
  <c r="A1073" i="14"/>
  <c r="F1072" i="14"/>
  <c r="A1072" i="14"/>
  <c r="F1071" i="14"/>
  <c r="A1071" i="14"/>
  <c r="F1070" i="14"/>
  <c r="A1070" i="14"/>
  <c r="F1069" i="14"/>
  <c r="A1069" i="14"/>
  <c r="F1068" i="14"/>
  <c r="A1068" i="14"/>
  <c r="F1067" i="14"/>
  <c r="A1067" i="14"/>
  <c r="F1066" i="14"/>
  <c r="A1066" i="14"/>
  <c r="F1065" i="14"/>
  <c r="A1065" i="14"/>
  <c r="F1064" i="14"/>
  <c r="A1064" i="14"/>
  <c r="F1063" i="14"/>
  <c r="A1063" i="14"/>
  <c r="F1062" i="14"/>
  <c r="A1062" i="14"/>
  <c r="F1061" i="14"/>
  <c r="A1061" i="14"/>
  <c r="F1060" i="14"/>
  <c r="A1060" i="14"/>
  <c r="F1059" i="14"/>
  <c r="A1059" i="14"/>
  <c r="F1058" i="14"/>
  <c r="A1058" i="14"/>
  <c r="F1057" i="14"/>
  <c r="A1057" i="14"/>
  <c r="F1056" i="14"/>
  <c r="A1056" i="14"/>
  <c r="F1055" i="14"/>
  <c r="A1055" i="14"/>
  <c r="F1054" i="14"/>
  <c r="A1054" i="14"/>
  <c r="F1053" i="14"/>
  <c r="A1053" i="14"/>
  <c r="F1052" i="14"/>
  <c r="A1052" i="14"/>
  <c r="F1051" i="14"/>
  <c r="A1051" i="14"/>
  <c r="F1050" i="14"/>
  <c r="A1050" i="14"/>
  <c r="F1049" i="14"/>
  <c r="A1049" i="14"/>
  <c r="F1048" i="14"/>
  <c r="A1048" i="14"/>
  <c r="F1047" i="14"/>
  <c r="A1047" i="14"/>
  <c r="F1046" i="14"/>
  <c r="A1046" i="14"/>
  <c r="F1045" i="14"/>
  <c r="A1045" i="14"/>
  <c r="F1044" i="14"/>
  <c r="A1044" i="14"/>
  <c r="F1043" i="14"/>
  <c r="A1043" i="14"/>
  <c r="F1042" i="14"/>
  <c r="A1042" i="14"/>
  <c r="F1041" i="14"/>
  <c r="A1041" i="14"/>
  <c r="F1040" i="14"/>
  <c r="A1040" i="14"/>
  <c r="F1039" i="14"/>
  <c r="A1039" i="14"/>
  <c r="F1038" i="14"/>
  <c r="A1038" i="14"/>
  <c r="F1037" i="14"/>
  <c r="A1037" i="14"/>
  <c r="F1036" i="14"/>
  <c r="A1036" i="14"/>
  <c r="F1035" i="14"/>
  <c r="A1035" i="14"/>
  <c r="F1034" i="14"/>
  <c r="A1034" i="14"/>
  <c r="F1033" i="14"/>
  <c r="A1033" i="14"/>
  <c r="F1032" i="14"/>
  <c r="A1032" i="14"/>
  <c r="F1031" i="14"/>
  <c r="A1031" i="14"/>
  <c r="F1030" i="14"/>
  <c r="A1030" i="14"/>
  <c r="F1029" i="14"/>
  <c r="A1029" i="14"/>
  <c r="F1028" i="14"/>
  <c r="A1028" i="14"/>
  <c r="F1027" i="14"/>
  <c r="A1027" i="14"/>
  <c r="F1026" i="14"/>
  <c r="A1026" i="14"/>
  <c r="F1025" i="14"/>
  <c r="A1025" i="14"/>
  <c r="F1024" i="14"/>
  <c r="A1024" i="14"/>
  <c r="F1023" i="14"/>
  <c r="A1023" i="14"/>
  <c r="F1022" i="14"/>
  <c r="A1022" i="14"/>
  <c r="F1021" i="14"/>
  <c r="A1021" i="14"/>
  <c r="F1020" i="14"/>
  <c r="A1020" i="14"/>
  <c r="F1019" i="14"/>
  <c r="A1019" i="14"/>
  <c r="F1018" i="14"/>
  <c r="A1018" i="14"/>
  <c r="F1017" i="14"/>
  <c r="A1017" i="14"/>
  <c r="F1016" i="14"/>
  <c r="A1016" i="14"/>
  <c r="F1015" i="14"/>
  <c r="A1015" i="14"/>
  <c r="F1014" i="14"/>
  <c r="A1014" i="14"/>
  <c r="F1013" i="14"/>
  <c r="A1013" i="14"/>
  <c r="F1012" i="14"/>
  <c r="A1012" i="14"/>
  <c r="F1011" i="14"/>
  <c r="A1011" i="14"/>
  <c r="F1010" i="14"/>
  <c r="A1010" i="14"/>
  <c r="F1009" i="14"/>
  <c r="A1009" i="14"/>
  <c r="F1008" i="14"/>
  <c r="A1008" i="14"/>
  <c r="F1007" i="14"/>
  <c r="A1007" i="14"/>
  <c r="F1006" i="14"/>
  <c r="A1006" i="14"/>
  <c r="F1005" i="14"/>
  <c r="A1005" i="14"/>
  <c r="F1004" i="14"/>
  <c r="A1004" i="14"/>
  <c r="F1003" i="14"/>
  <c r="A1003" i="14"/>
  <c r="F1002" i="14"/>
  <c r="A1002" i="14"/>
  <c r="F1001" i="14"/>
  <c r="A1001" i="14"/>
  <c r="F1000" i="14"/>
  <c r="A1000" i="14"/>
  <c r="F999" i="14"/>
  <c r="A999" i="14"/>
  <c r="F998" i="14"/>
  <c r="A998" i="14"/>
  <c r="F997" i="14"/>
  <c r="A997" i="14"/>
  <c r="F996" i="14"/>
  <c r="A996" i="14"/>
  <c r="F995" i="14"/>
  <c r="A995" i="14"/>
  <c r="F994" i="14"/>
  <c r="A994" i="14"/>
  <c r="F993" i="14"/>
  <c r="A993" i="14"/>
  <c r="F992" i="14"/>
  <c r="A992" i="14"/>
  <c r="F991" i="14"/>
  <c r="A991" i="14"/>
  <c r="F990" i="14"/>
  <c r="A990" i="14"/>
  <c r="F989" i="14"/>
  <c r="A989" i="14"/>
  <c r="F988" i="14"/>
  <c r="A988" i="14"/>
  <c r="F987" i="14"/>
  <c r="A987" i="14"/>
  <c r="F986" i="14"/>
  <c r="A986" i="14"/>
  <c r="F985" i="14"/>
  <c r="A985" i="14"/>
  <c r="F984" i="14"/>
  <c r="A984" i="14"/>
  <c r="F983" i="14"/>
  <c r="A983" i="14"/>
  <c r="F982" i="14"/>
  <c r="A982" i="14"/>
  <c r="F981" i="14"/>
  <c r="A981" i="14"/>
  <c r="F980" i="14"/>
  <c r="A980" i="14"/>
  <c r="F979" i="14"/>
  <c r="A979" i="14"/>
  <c r="F978" i="14"/>
  <c r="A978" i="14"/>
  <c r="F977" i="14"/>
  <c r="A977" i="14"/>
  <c r="F976" i="14"/>
  <c r="A976" i="14"/>
  <c r="F975" i="14"/>
  <c r="A975" i="14"/>
  <c r="F974" i="14"/>
  <c r="A974" i="14"/>
  <c r="F973" i="14"/>
  <c r="A973" i="14"/>
  <c r="F972" i="14"/>
  <c r="A972" i="14"/>
  <c r="F971" i="14"/>
  <c r="A971" i="14"/>
  <c r="F970" i="14"/>
  <c r="A970" i="14"/>
  <c r="F969" i="14"/>
  <c r="A969" i="14"/>
  <c r="F968" i="14"/>
  <c r="A968" i="14"/>
  <c r="F967" i="14"/>
  <c r="A967" i="14"/>
  <c r="F966" i="14"/>
  <c r="A966" i="14"/>
  <c r="F965" i="14"/>
  <c r="A965" i="14"/>
  <c r="F964" i="14"/>
  <c r="A964" i="14"/>
  <c r="F963" i="14"/>
  <c r="A963" i="14"/>
  <c r="F962" i="14"/>
  <c r="A962" i="14"/>
  <c r="F961" i="14"/>
  <c r="A961" i="14"/>
  <c r="F960" i="14"/>
  <c r="A960" i="14"/>
  <c r="F959" i="14"/>
  <c r="A959" i="14"/>
  <c r="F958" i="14"/>
  <c r="A958" i="14"/>
  <c r="F957" i="14"/>
  <c r="A957" i="14"/>
  <c r="F956" i="14"/>
  <c r="A956" i="14"/>
  <c r="F955" i="14"/>
  <c r="A955" i="14"/>
  <c r="F954" i="14"/>
  <c r="A954" i="14"/>
  <c r="F953" i="14"/>
  <c r="A953" i="14"/>
  <c r="F952" i="14"/>
  <c r="A952" i="14"/>
  <c r="F951" i="14"/>
  <c r="A951" i="14"/>
  <c r="F950" i="14"/>
  <c r="A950" i="14"/>
  <c r="F949" i="14"/>
  <c r="A949" i="14"/>
  <c r="F948" i="14"/>
  <c r="A948" i="14"/>
  <c r="F947" i="14"/>
  <c r="A947" i="14"/>
  <c r="F946" i="14"/>
  <c r="A946" i="14"/>
  <c r="F945" i="14"/>
  <c r="A945" i="14"/>
  <c r="F944" i="14"/>
  <c r="A944" i="14"/>
  <c r="F943" i="14"/>
  <c r="A943" i="14"/>
  <c r="F942" i="14"/>
  <c r="A942" i="14"/>
  <c r="F941" i="14"/>
  <c r="A941" i="14"/>
  <c r="F940" i="14"/>
  <c r="A940" i="14"/>
  <c r="F939" i="14"/>
  <c r="A939" i="14"/>
  <c r="F938" i="14"/>
  <c r="A938" i="14"/>
  <c r="F937" i="14"/>
  <c r="A937" i="14"/>
  <c r="F936" i="14"/>
  <c r="A936" i="14"/>
  <c r="F935" i="14"/>
  <c r="A935" i="14"/>
  <c r="F934" i="14"/>
  <c r="A934" i="14"/>
  <c r="F933" i="14"/>
  <c r="A933" i="14"/>
  <c r="F932" i="14"/>
  <c r="A932" i="14"/>
  <c r="F931" i="14"/>
  <c r="A931" i="14"/>
  <c r="F930" i="14"/>
  <c r="A930" i="14"/>
  <c r="F929" i="14"/>
  <c r="A929" i="14"/>
  <c r="F928" i="14"/>
  <c r="A928" i="14"/>
  <c r="F927" i="14"/>
  <c r="A927" i="14"/>
  <c r="F926" i="14"/>
  <c r="A926" i="14"/>
  <c r="F925" i="14"/>
  <c r="A925" i="14"/>
  <c r="F924" i="14"/>
  <c r="A924" i="14"/>
  <c r="F923" i="14"/>
  <c r="A923" i="14"/>
  <c r="F922" i="14"/>
  <c r="A922" i="14"/>
  <c r="F921" i="14"/>
  <c r="A921" i="14"/>
  <c r="F920" i="14"/>
  <c r="A920" i="14"/>
  <c r="F919" i="14"/>
  <c r="A919" i="14"/>
  <c r="F918" i="14"/>
  <c r="A918" i="14"/>
  <c r="F917" i="14"/>
  <c r="A917" i="14"/>
  <c r="F916" i="14"/>
  <c r="A916" i="14"/>
  <c r="F915" i="14"/>
  <c r="A915" i="14"/>
  <c r="F914" i="14"/>
  <c r="A914" i="14"/>
  <c r="F913" i="14"/>
  <c r="A913" i="14"/>
  <c r="F912" i="14"/>
  <c r="A912" i="14"/>
  <c r="F911" i="14"/>
  <c r="A911" i="14"/>
  <c r="F910" i="14"/>
  <c r="A910" i="14"/>
  <c r="F909" i="14"/>
  <c r="A909" i="14"/>
  <c r="F908" i="14"/>
  <c r="A908" i="14"/>
  <c r="F907" i="14"/>
  <c r="A907" i="14"/>
  <c r="F906" i="14"/>
  <c r="A906" i="14"/>
  <c r="F905" i="14"/>
  <c r="A905" i="14"/>
  <c r="F904" i="14"/>
  <c r="A904" i="14"/>
  <c r="F903" i="14"/>
  <c r="A903" i="14"/>
  <c r="F902" i="14"/>
  <c r="A902" i="14"/>
  <c r="F901" i="14"/>
  <c r="A901" i="14"/>
  <c r="F900" i="14"/>
  <c r="A900" i="14"/>
  <c r="F899" i="14"/>
  <c r="A899" i="14"/>
  <c r="F898" i="14"/>
  <c r="A898" i="14"/>
  <c r="F897" i="14"/>
  <c r="A897" i="14"/>
  <c r="F896" i="14"/>
  <c r="A896" i="14"/>
  <c r="F895" i="14"/>
  <c r="A895" i="14"/>
  <c r="F894" i="14"/>
  <c r="A894" i="14"/>
  <c r="F893" i="14"/>
  <c r="A893" i="14"/>
  <c r="F892" i="14"/>
  <c r="A892" i="14"/>
  <c r="F891" i="14"/>
  <c r="A891" i="14"/>
  <c r="F890" i="14"/>
  <c r="A890" i="14"/>
  <c r="F889" i="14"/>
  <c r="A889" i="14"/>
  <c r="F888" i="14"/>
  <c r="A888" i="14"/>
  <c r="F887" i="14"/>
  <c r="A887" i="14"/>
  <c r="F886" i="14"/>
  <c r="A886" i="14"/>
  <c r="F885" i="14"/>
  <c r="A885" i="14"/>
  <c r="F884" i="14"/>
  <c r="A884" i="14"/>
  <c r="F883" i="14"/>
  <c r="A883" i="14"/>
  <c r="F882" i="14"/>
  <c r="A882" i="14"/>
  <c r="F881" i="14"/>
  <c r="A881" i="14"/>
  <c r="F880" i="14"/>
  <c r="A880" i="14"/>
  <c r="F879" i="14"/>
  <c r="A879" i="14"/>
  <c r="F878" i="14"/>
  <c r="A878" i="14"/>
  <c r="F877" i="14"/>
  <c r="A877" i="14"/>
  <c r="F876" i="14"/>
  <c r="A876" i="14"/>
  <c r="F875" i="14"/>
  <c r="A875" i="14"/>
  <c r="F874" i="14"/>
  <c r="A874" i="14"/>
  <c r="F873" i="14"/>
  <c r="A873" i="14"/>
  <c r="F872" i="14"/>
  <c r="A872" i="14"/>
  <c r="F871" i="14"/>
  <c r="A871" i="14"/>
  <c r="F870" i="14"/>
  <c r="A870" i="14"/>
  <c r="F869" i="14"/>
  <c r="A869" i="14"/>
  <c r="F868" i="14"/>
  <c r="A868" i="14"/>
  <c r="F867" i="14"/>
  <c r="A867" i="14"/>
  <c r="F866" i="14"/>
  <c r="A866" i="14"/>
  <c r="F865" i="14"/>
  <c r="A865" i="14"/>
  <c r="F864" i="14"/>
  <c r="A864" i="14"/>
  <c r="F863" i="14"/>
  <c r="A863" i="14"/>
  <c r="F862" i="14"/>
  <c r="A862" i="14"/>
  <c r="F861" i="14"/>
  <c r="A861" i="14"/>
  <c r="F860" i="14"/>
  <c r="A860" i="14"/>
  <c r="F859" i="14"/>
  <c r="A859" i="14"/>
  <c r="F858" i="14"/>
  <c r="A858" i="14"/>
  <c r="F857" i="14"/>
  <c r="A857" i="14"/>
  <c r="F856" i="14"/>
  <c r="A856" i="14"/>
  <c r="F855" i="14"/>
  <c r="A855" i="14"/>
  <c r="F854" i="14"/>
  <c r="A854" i="14"/>
  <c r="F853" i="14"/>
  <c r="A853" i="14"/>
  <c r="F852" i="14"/>
  <c r="A852" i="14"/>
  <c r="F851" i="14"/>
  <c r="A851" i="14"/>
  <c r="F850" i="14"/>
  <c r="A850" i="14"/>
  <c r="F849" i="14"/>
  <c r="A849" i="14"/>
  <c r="F848" i="14"/>
  <c r="A848" i="14"/>
  <c r="F847" i="14"/>
  <c r="A847" i="14"/>
  <c r="F846" i="14"/>
  <c r="A846" i="14"/>
  <c r="F845" i="14"/>
  <c r="A845" i="14"/>
  <c r="F844" i="14"/>
  <c r="A844" i="14"/>
  <c r="F843" i="14"/>
  <c r="A843" i="14"/>
  <c r="F842" i="14"/>
  <c r="A842" i="14"/>
  <c r="F841" i="14"/>
  <c r="A841" i="14"/>
  <c r="F840" i="14"/>
  <c r="A840" i="14"/>
  <c r="F839" i="14"/>
  <c r="A839" i="14"/>
  <c r="F838" i="14"/>
  <c r="A838" i="14"/>
  <c r="F837" i="14"/>
  <c r="A837" i="14"/>
  <c r="F836" i="14"/>
  <c r="A836" i="14"/>
  <c r="F835" i="14"/>
  <c r="A835" i="14"/>
  <c r="F834" i="14"/>
  <c r="A834" i="14"/>
  <c r="F833" i="14"/>
  <c r="A833" i="14"/>
  <c r="F832" i="14"/>
  <c r="A832" i="14"/>
  <c r="F831" i="14"/>
  <c r="A831" i="14"/>
  <c r="F830" i="14"/>
  <c r="A830" i="14"/>
  <c r="F829" i="14"/>
  <c r="A829" i="14"/>
  <c r="F828" i="14"/>
  <c r="A828" i="14"/>
  <c r="F827" i="14"/>
  <c r="A827" i="14"/>
  <c r="F826" i="14"/>
  <c r="A826" i="14"/>
  <c r="F825" i="14"/>
  <c r="A825" i="14"/>
  <c r="F824" i="14"/>
  <c r="A824" i="14"/>
  <c r="F823" i="14"/>
  <c r="A823" i="14"/>
  <c r="F822" i="14"/>
  <c r="A822" i="14"/>
  <c r="F821" i="14"/>
  <c r="A821" i="14"/>
  <c r="F820" i="14"/>
  <c r="A820" i="14"/>
  <c r="F819" i="14"/>
  <c r="A819" i="14"/>
  <c r="F818" i="14"/>
  <c r="A818" i="14"/>
  <c r="F817" i="14"/>
  <c r="A817" i="14"/>
  <c r="F816" i="14"/>
  <c r="A816" i="14"/>
  <c r="F815" i="14"/>
  <c r="A815" i="14"/>
  <c r="F814" i="14"/>
  <c r="A814" i="14"/>
  <c r="F813" i="14"/>
  <c r="A813" i="14"/>
  <c r="F812" i="14"/>
  <c r="A812" i="14"/>
  <c r="F811" i="14"/>
  <c r="A811" i="14"/>
  <c r="F810" i="14"/>
  <c r="A810" i="14"/>
  <c r="F809" i="14"/>
  <c r="A809" i="14"/>
  <c r="F808" i="14"/>
  <c r="A808" i="14"/>
  <c r="F807" i="14"/>
  <c r="A807" i="14"/>
  <c r="F806" i="14"/>
  <c r="A806" i="14"/>
  <c r="F805" i="14"/>
  <c r="A805" i="14"/>
  <c r="F804" i="14"/>
  <c r="A804" i="14"/>
  <c r="F803" i="14"/>
  <c r="A803" i="14"/>
  <c r="F802" i="14"/>
  <c r="A802" i="14"/>
  <c r="F801" i="14"/>
  <c r="A801" i="14"/>
  <c r="F800" i="14"/>
  <c r="A800" i="14"/>
  <c r="F799" i="14"/>
  <c r="A799" i="14"/>
  <c r="F798" i="14"/>
  <c r="A798" i="14"/>
  <c r="F797" i="14"/>
  <c r="A797" i="14"/>
  <c r="F796" i="14"/>
  <c r="A796" i="14"/>
  <c r="F795" i="14"/>
  <c r="A795" i="14"/>
  <c r="F794" i="14"/>
  <c r="A794" i="14"/>
  <c r="F793" i="14"/>
  <c r="A793" i="14"/>
  <c r="F792" i="14"/>
  <c r="A792" i="14"/>
  <c r="F791" i="14"/>
  <c r="A791" i="14"/>
  <c r="F790" i="14"/>
  <c r="A790" i="14"/>
  <c r="F789" i="14"/>
  <c r="A789" i="14"/>
  <c r="F788" i="14"/>
  <c r="A788" i="14"/>
  <c r="F787" i="14"/>
  <c r="A787" i="14"/>
  <c r="F786" i="14"/>
  <c r="A786" i="14"/>
  <c r="F785" i="14"/>
  <c r="A785" i="14"/>
  <c r="F784" i="14"/>
  <c r="A784" i="14"/>
  <c r="F783" i="14"/>
  <c r="A783" i="14"/>
  <c r="F782" i="14"/>
  <c r="A782" i="14"/>
  <c r="F781" i="14"/>
  <c r="A781" i="14"/>
  <c r="F780" i="14"/>
  <c r="A780" i="14"/>
  <c r="F779" i="14"/>
  <c r="A779" i="14"/>
  <c r="F778" i="14"/>
  <c r="A778" i="14"/>
  <c r="F777" i="14"/>
  <c r="A777" i="14"/>
  <c r="F776" i="14"/>
  <c r="A776" i="14"/>
  <c r="F775" i="14"/>
  <c r="A775" i="14"/>
  <c r="F774" i="14"/>
  <c r="A774" i="14"/>
  <c r="F773" i="14"/>
  <c r="A773" i="14"/>
  <c r="F772" i="14"/>
  <c r="A772" i="14"/>
  <c r="F771" i="14"/>
  <c r="A771" i="14"/>
  <c r="F770" i="14"/>
  <c r="A770" i="14"/>
  <c r="F769" i="14"/>
  <c r="A769" i="14"/>
  <c r="F768" i="14"/>
  <c r="A768" i="14"/>
  <c r="F767" i="14"/>
  <c r="A767" i="14"/>
  <c r="F766" i="14"/>
  <c r="A766" i="14"/>
  <c r="F765" i="14"/>
  <c r="A765" i="14"/>
  <c r="F764" i="14"/>
  <c r="A764" i="14"/>
  <c r="F763" i="14"/>
  <c r="A763" i="14"/>
  <c r="F762" i="14"/>
  <c r="A762" i="14"/>
  <c r="F761" i="14"/>
  <c r="A761" i="14"/>
  <c r="F760" i="14"/>
  <c r="A760" i="14"/>
  <c r="F759" i="14"/>
  <c r="A759" i="14"/>
  <c r="F758" i="14"/>
  <c r="A758" i="14"/>
  <c r="F757" i="14"/>
  <c r="A757" i="14"/>
  <c r="F756" i="14"/>
  <c r="A756" i="14"/>
  <c r="F755" i="14"/>
  <c r="A755" i="14"/>
  <c r="F754" i="14"/>
  <c r="A754" i="14"/>
  <c r="F753" i="14"/>
  <c r="A753" i="14"/>
  <c r="F752" i="14"/>
  <c r="A752" i="14"/>
  <c r="F751" i="14"/>
  <c r="A751" i="14"/>
  <c r="F750" i="14"/>
  <c r="A750" i="14"/>
  <c r="F749" i="14"/>
  <c r="A749" i="14"/>
  <c r="F748" i="14"/>
  <c r="A748" i="14"/>
  <c r="F747" i="14"/>
  <c r="A747" i="14"/>
  <c r="F746" i="14"/>
  <c r="A746" i="14"/>
  <c r="F745" i="14"/>
  <c r="A745" i="14"/>
  <c r="F744" i="14"/>
  <c r="A744" i="14"/>
  <c r="F743" i="14"/>
  <c r="A743" i="14"/>
  <c r="F742" i="14"/>
  <c r="A742" i="14"/>
  <c r="F741" i="14"/>
  <c r="A741" i="14"/>
  <c r="F740" i="14"/>
  <c r="A740" i="14"/>
  <c r="F739" i="14"/>
  <c r="A739" i="14"/>
  <c r="F738" i="14"/>
  <c r="A738" i="14"/>
  <c r="F737" i="14"/>
  <c r="A737" i="14"/>
  <c r="F736" i="14"/>
  <c r="A736" i="14"/>
  <c r="F735" i="14"/>
  <c r="A735" i="14"/>
  <c r="F734" i="14"/>
  <c r="A734" i="14"/>
  <c r="F733" i="14"/>
  <c r="A733" i="14"/>
  <c r="F732" i="14"/>
  <c r="A732" i="14"/>
  <c r="F731" i="14"/>
  <c r="A731" i="14"/>
  <c r="F730" i="14"/>
  <c r="A730" i="14"/>
  <c r="F729" i="14"/>
  <c r="A729" i="14"/>
  <c r="F728" i="14"/>
  <c r="A728" i="14"/>
  <c r="F727" i="14"/>
  <c r="A727" i="14"/>
  <c r="F726" i="14"/>
  <c r="A726" i="14"/>
  <c r="F725" i="14"/>
  <c r="A725" i="14"/>
  <c r="F724" i="14"/>
  <c r="A724" i="14"/>
  <c r="F723" i="14"/>
  <c r="A723" i="14"/>
  <c r="F722" i="14"/>
  <c r="A722" i="14"/>
  <c r="F721" i="14"/>
  <c r="A721" i="14"/>
  <c r="F720" i="14"/>
  <c r="A720" i="14"/>
  <c r="F719" i="14"/>
  <c r="A719" i="14"/>
  <c r="F718" i="14"/>
  <c r="A718" i="14"/>
  <c r="F717" i="14"/>
  <c r="A717" i="14"/>
  <c r="F716" i="14"/>
  <c r="A716" i="14"/>
  <c r="F715" i="14"/>
  <c r="A715" i="14"/>
  <c r="F714" i="14"/>
  <c r="A714" i="14"/>
  <c r="F713" i="14"/>
  <c r="A713" i="14"/>
  <c r="F712" i="14"/>
  <c r="A712" i="14"/>
  <c r="F711" i="14"/>
  <c r="A711" i="14"/>
  <c r="F710" i="14"/>
  <c r="A710" i="14"/>
  <c r="F709" i="14"/>
  <c r="A709" i="14"/>
  <c r="F708" i="14"/>
  <c r="A708" i="14"/>
  <c r="F707" i="14"/>
  <c r="A707" i="14"/>
  <c r="F706" i="14"/>
  <c r="A706" i="14"/>
  <c r="F705" i="14"/>
  <c r="A705" i="14"/>
  <c r="F704" i="14"/>
  <c r="A704" i="14"/>
  <c r="F703" i="14"/>
  <c r="A703" i="14"/>
  <c r="F702" i="14"/>
  <c r="A702" i="14"/>
  <c r="F701" i="14"/>
  <c r="A701" i="14"/>
  <c r="F700" i="14"/>
  <c r="A700" i="14"/>
  <c r="F699" i="14"/>
  <c r="A699" i="14"/>
  <c r="F698" i="14"/>
  <c r="A698" i="14"/>
  <c r="F697" i="14"/>
  <c r="A697" i="14"/>
  <c r="F696" i="14"/>
  <c r="A696" i="14"/>
  <c r="F695" i="14"/>
  <c r="A695" i="14"/>
  <c r="F694" i="14"/>
  <c r="A694" i="14"/>
  <c r="F693" i="14"/>
  <c r="A693" i="14"/>
  <c r="F692" i="14"/>
  <c r="A692" i="14"/>
  <c r="F691" i="14"/>
  <c r="A691" i="14"/>
  <c r="F690" i="14"/>
  <c r="A690" i="14"/>
  <c r="F689" i="14"/>
  <c r="A689" i="14"/>
  <c r="F688" i="14"/>
  <c r="A688" i="14"/>
  <c r="F687" i="14"/>
  <c r="A687" i="14"/>
  <c r="F686" i="14"/>
  <c r="A686" i="14"/>
  <c r="F685" i="14"/>
  <c r="A685" i="14"/>
  <c r="F684" i="14"/>
  <c r="A684" i="14"/>
  <c r="F683" i="14"/>
  <c r="A683" i="14"/>
  <c r="F682" i="14"/>
  <c r="A682" i="14"/>
  <c r="F681" i="14"/>
  <c r="A681" i="14"/>
  <c r="F680" i="14"/>
  <c r="A680" i="14"/>
  <c r="F679" i="14"/>
  <c r="A679" i="14"/>
  <c r="F678" i="14"/>
  <c r="A678" i="14"/>
  <c r="F677" i="14"/>
  <c r="A677" i="14"/>
  <c r="F676" i="14"/>
  <c r="A676" i="14"/>
  <c r="F675" i="14"/>
  <c r="A675" i="14"/>
  <c r="F674" i="14"/>
  <c r="A674" i="14"/>
  <c r="F673" i="14"/>
  <c r="A673" i="14"/>
  <c r="F672" i="14"/>
  <c r="A672" i="14"/>
  <c r="F671" i="14"/>
  <c r="A671" i="14"/>
  <c r="F670" i="14"/>
  <c r="A670" i="14"/>
  <c r="F669" i="14"/>
  <c r="A669" i="14"/>
  <c r="F668" i="14"/>
  <c r="A668" i="14"/>
  <c r="F667" i="14"/>
  <c r="A667" i="14"/>
  <c r="F666" i="14"/>
  <c r="A666" i="14"/>
  <c r="F665" i="14"/>
  <c r="A665" i="14"/>
  <c r="F664" i="14"/>
  <c r="A664" i="14"/>
  <c r="F663" i="14"/>
  <c r="A663" i="14"/>
  <c r="F662" i="14"/>
  <c r="A662" i="14"/>
  <c r="F661" i="14"/>
  <c r="A661" i="14"/>
  <c r="F660" i="14"/>
  <c r="A660" i="14"/>
  <c r="F659" i="14"/>
  <c r="A659" i="14"/>
  <c r="F658" i="14"/>
  <c r="A658" i="14"/>
  <c r="F657" i="14"/>
  <c r="A657" i="14"/>
  <c r="F656" i="14"/>
  <c r="A656" i="14"/>
  <c r="F655" i="14"/>
  <c r="A655" i="14"/>
  <c r="F654" i="14"/>
  <c r="A654" i="14"/>
  <c r="F653" i="14"/>
  <c r="A653" i="14"/>
  <c r="F652" i="14"/>
  <c r="A652" i="14"/>
  <c r="F651" i="14"/>
  <c r="A651" i="14"/>
  <c r="F650" i="14"/>
  <c r="A650" i="14"/>
  <c r="F649" i="14"/>
  <c r="A649" i="14"/>
  <c r="F648" i="14"/>
  <c r="A648" i="14"/>
  <c r="F647" i="14"/>
  <c r="A647" i="14"/>
  <c r="F646" i="14"/>
  <c r="A646" i="14"/>
  <c r="F645" i="14"/>
  <c r="A645" i="14"/>
  <c r="F644" i="14"/>
  <c r="A644" i="14"/>
  <c r="F643" i="14"/>
  <c r="A643" i="14"/>
  <c r="F642" i="14"/>
  <c r="A642" i="14"/>
  <c r="F641" i="14"/>
  <c r="A641" i="14"/>
  <c r="F640" i="14"/>
  <c r="A640" i="14"/>
  <c r="F639" i="14"/>
  <c r="A639" i="14"/>
  <c r="F638" i="14"/>
  <c r="A638" i="14"/>
  <c r="F637" i="14"/>
  <c r="A637" i="14"/>
  <c r="F636" i="14"/>
  <c r="A636" i="14"/>
  <c r="F635" i="14"/>
  <c r="A635" i="14"/>
  <c r="F634" i="14"/>
  <c r="A634" i="14"/>
  <c r="F633" i="14"/>
  <c r="A633" i="14"/>
  <c r="F632" i="14"/>
  <c r="A632" i="14"/>
  <c r="F631" i="14"/>
  <c r="A631" i="14"/>
  <c r="F630" i="14"/>
  <c r="A630" i="14"/>
  <c r="F629" i="14"/>
  <c r="A629" i="14"/>
  <c r="F628" i="14"/>
  <c r="A628" i="14"/>
  <c r="F627" i="14"/>
  <c r="A627" i="14"/>
  <c r="F626" i="14"/>
  <c r="A626" i="14"/>
  <c r="F625" i="14"/>
  <c r="A625" i="14"/>
  <c r="F624" i="14"/>
  <c r="A624" i="14"/>
  <c r="F623" i="14"/>
  <c r="A623" i="14"/>
  <c r="F622" i="14"/>
  <c r="A622" i="14"/>
  <c r="F621" i="14"/>
  <c r="A621" i="14"/>
  <c r="F620" i="14"/>
  <c r="A620" i="14"/>
  <c r="F619" i="14"/>
  <c r="A619" i="14"/>
  <c r="F618" i="14"/>
  <c r="A618" i="14"/>
  <c r="F617" i="14"/>
  <c r="A617" i="14"/>
  <c r="F616" i="14"/>
  <c r="A616" i="14"/>
  <c r="F615" i="14"/>
  <c r="A615" i="14"/>
  <c r="F614" i="14"/>
  <c r="A614" i="14"/>
  <c r="F613" i="14"/>
  <c r="A613" i="14"/>
  <c r="F612" i="14"/>
  <c r="A612" i="14"/>
  <c r="F611" i="14"/>
  <c r="A611" i="14"/>
  <c r="F610" i="14"/>
  <c r="A610" i="14"/>
  <c r="F609" i="14"/>
  <c r="A609" i="14"/>
  <c r="F608" i="14"/>
  <c r="A608" i="14"/>
  <c r="F607" i="14"/>
  <c r="A607" i="14"/>
  <c r="F606" i="14"/>
  <c r="A606" i="14"/>
  <c r="F605" i="14"/>
  <c r="A605" i="14"/>
  <c r="F604" i="14"/>
  <c r="A604" i="14"/>
  <c r="F603" i="14"/>
  <c r="A603" i="14"/>
  <c r="F602" i="14"/>
  <c r="A602" i="14"/>
  <c r="F601" i="14"/>
  <c r="A601" i="14"/>
  <c r="F600" i="14"/>
  <c r="A600" i="14"/>
  <c r="F599" i="14"/>
  <c r="A599" i="14"/>
  <c r="F598" i="14"/>
  <c r="A598" i="14"/>
  <c r="F597" i="14"/>
  <c r="A597" i="14"/>
  <c r="F596" i="14"/>
  <c r="A596" i="14"/>
  <c r="F595" i="14"/>
  <c r="A595" i="14"/>
  <c r="F594" i="14"/>
  <c r="A594" i="14"/>
  <c r="F593" i="14"/>
  <c r="A593" i="14"/>
  <c r="F592" i="14"/>
  <c r="A592" i="14"/>
  <c r="F591" i="14"/>
  <c r="A591" i="14"/>
  <c r="F590" i="14"/>
  <c r="A590" i="14"/>
  <c r="F589" i="14"/>
  <c r="A589" i="14"/>
  <c r="F588" i="14"/>
  <c r="A588" i="14"/>
  <c r="F587" i="14"/>
  <c r="A587" i="14"/>
  <c r="F586" i="14"/>
  <c r="A586" i="14"/>
  <c r="F585" i="14"/>
  <c r="A585" i="14"/>
  <c r="F584" i="14"/>
  <c r="A584" i="14"/>
  <c r="F583" i="14"/>
  <c r="A583" i="14"/>
  <c r="F582" i="14"/>
  <c r="A582" i="14"/>
  <c r="F581" i="14"/>
  <c r="A581" i="14"/>
  <c r="F580" i="14"/>
  <c r="A580" i="14"/>
  <c r="F579" i="14"/>
  <c r="A579" i="14"/>
  <c r="F578" i="14"/>
  <c r="A578" i="14"/>
  <c r="F577" i="14"/>
  <c r="A577" i="14"/>
  <c r="F576" i="14"/>
  <c r="A576" i="14"/>
  <c r="F575" i="14"/>
  <c r="A575" i="14"/>
  <c r="F574" i="14"/>
  <c r="A574" i="14"/>
  <c r="F573" i="14"/>
  <c r="A573" i="14"/>
  <c r="F572" i="14"/>
  <c r="A572" i="14"/>
  <c r="F571" i="14"/>
  <c r="A571" i="14"/>
  <c r="F570" i="14"/>
  <c r="A570" i="14"/>
  <c r="F569" i="14"/>
  <c r="A569" i="14"/>
  <c r="F568" i="14"/>
  <c r="A568" i="14"/>
  <c r="F567" i="14"/>
  <c r="A567" i="14"/>
  <c r="F566" i="14"/>
  <c r="A566" i="14"/>
  <c r="F565" i="14"/>
  <c r="A565" i="14"/>
  <c r="F564" i="14"/>
  <c r="A564" i="14"/>
  <c r="F563" i="14"/>
  <c r="A563" i="14"/>
  <c r="F562" i="14"/>
  <c r="A562" i="14"/>
  <c r="F561" i="14"/>
  <c r="A561" i="14"/>
  <c r="F560" i="14"/>
  <c r="A560" i="14"/>
  <c r="F559" i="14"/>
  <c r="A559" i="14"/>
  <c r="F558" i="14"/>
  <c r="A558" i="14"/>
  <c r="F557" i="14"/>
  <c r="A557" i="14"/>
  <c r="F556" i="14"/>
  <c r="A556" i="14"/>
  <c r="F555" i="14"/>
  <c r="A555" i="14"/>
  <c r="F554" i="14"/>
  <c r="A554" i="14"/>
  <c r="F553" i="14"/>
  <c r="A553" i="14"/>
  <c r="F552" i="14"/>
  <c r="A552" i="14"/>
  <c r="F551" i="14"/>
  <c r="A551" i="14"/>
  <c r="F550" i="14"/>
  <c r="A550" i="14"/>
  <c r="F549" i="14"/>
  <c r="A549" i="14"/>
  <c r="F548" i="14"/>
  <c r="A548" i="14"/>
  <c r="F547" i="14"/>
  <c r="A547" i="14"/>
  <c r="F546" i="14"/>
  <c r="A546" i="14"/>
  <c r="F545" i="14"/>
  <c r="A545" i="14"/>
  <c r="F544" i="14"/>
  <c r="A544" i="14"/>
  <c r="F543" i="14"/>
  <c r="A543" i="14"/>
  <c r="F542" i="14"/>
  <c r="A542" i="14"/>
  <c r="F541" i="14"/>
  <c r="A541" i="14"/>
  <c r="F540" i="14"/>
  <c r="A540" i="14"/>
  <c r="F539" i="14"/>
  <c r="A539" i="14"/>
  <c r="F538" i="14"/>
  <c r="A538" i="14"/>
  <c r="F537" i="14"/>
  <c r="A537" i="14"/>
  <c r="F536" i="14"/>
  <c r="A536" i="14"/>
  <c r="F535" i="14"/>
  <c r="A535" i="14"/>
  <c r="F534" i="14"/>
  <c r="A534" i="14"/>
  <c r="F533" i="14"/>
  <c r="A533" i="14"/>
  <c r="F532" i="14"/>
  <c r="A532" i="14"/>
  <c r="F531" i="14"/>
  <c r="A531" i="14"/>
  <c r="F530" i="14"/>
  <c r="A530" i="14"/>
  <c r="F529" i="14"/>
  <c r="A529" i="14"/>
  <c r="F528" i="14"/>
  <c r="A528" i="14"/>
  <c r="F527" i="14"/>
  <c r="A527" i="14"/>
  <c r="F526" i="14"/>
  <c r="A526" i="14"/>
  <c r="F525" i="14"/>
  <c r="A525" i="14"/>
  <c r="F524" i="14"/>
  <c r="A524" i="14"/>
  <c r="F523" i="14"/>
  <c r="A523" i="14"/>
  <c r="F522" i="14"/>
  <c r="A522" i="14"/>
  <c r="F521" i="14"/>
  <c r="A521" i="14"/>
  <c r="F520" i="14"/>
  <c r="A520" i="14"/>
  <c r="F519" i="14"/>
  <c r="A519" i="14"/>
  <c r="F518" i="14"/>
  <c r="A518" i="14"/>
  <c r="F517" i="14"/>
  <c r="A517" i="14"/>
  <c r="F516" i="14"/>
  <c r="A516" i="14"/>
  <c r="F515" i="14"/>
  <c r="A515" i="14"/>
  <c r="F514" i="14"/>
  <c r="A514" i="14"/>
  <c r="F513" i="14"/>
  <c r="A513" i="14"/>
  <c r="F512" i="14"/>
  <c r="A512" i="14"/>
  <c r="F511" i="14"/>
  <c r="A511" i="14"/>
  <c r="F510" i="14"/>
  <c r="A510" i="14"/>
  <c r="F509" i="14"/>
  <c r="A509" i="14"/>
  <c r="F508" i="14"/>
  <c r="A508" i="14"/>
  <c r="F507" i="14"/>
  <c r="A507" i="14"/>
  <c r="F506" i="14"/>
  <c r="A506" i="14"/>
  <c r="F505" i="14"/>
  <c r="A505" i="14"/>
  <c r="F504" i="14"/>
  <c r="A504" i="14"/>
  <c r="F503" i="14"/>
  <c r="A503" i="14"/>
  <c r="F502" i="14"/>
  <c r="A502" i="14"/>
  <c r="F501" i="14"/>
  <c r="A501" i="14"/>
  <c r="F500" i="14"/>
  <c r="A500" i="14"/>
  <c r="F499" i="14"/>
  <c r="A499" i="14"/>
  <c r="F498" i="14"/>
  <c r="A498" i="14"/>
  <c r="F497" i="14"/>
  <c r="A497" i="14"/>
  <c r="F496" i="14"/>
  <c r="A496" i="14"/>
  <c r="F495" i="14"/>
  <c r="A495" i="14"/>
  <c r="F494" i="14"/>
  <c r="A494" i="14"/>
  <c r="F493" i="14"/>
  <c r="A493" i="14"/>
  <c r="F492" i="14"/>
  <c r="A492" i="14"/>
  <c r="F491" i="14"/>
  <c r="A491" i="14"/>
  <c r="F490" i="14"/>
  <c r="A490" i="14"/>
  <c r="F489" i="14"/>
  <c r="A489" i="14"/>
  <c r="F488" i="14"/>
  <c r="A488" i="14"/>
  <c r="F487" i="14"/>
  <c r="A487" i="14"/>
  <c r="F486" i="14"/>
  <c r="A486" i="14"/>
  <c r="F485" i="14"/>
  <c r="A485" i="14"/>
  <c r="F484" i="14"/>
  <c r="A484" i="14"/>
  <c r="F483" i="14"/>
  <c r="A483" i="14"/>
  <c r="F482" i="14"/>
  <c r="A482" i="14"/>
  <c r="F481" i="14"/>
  <c r="A481" i="14"/>
  <c r="F480" i="14"/>
  <c r="A480" i="14"/>
  <c r="F479" i="14"/>
  <c r="A479" i="14"/>
  <c r="F478" i="14"/>
  <c r="A478" i="14"/>
  <c r="F477" i="14"/>
  <c r="A477" i="14"/>
  <c r="F476" i="14"/>
  <c r="A476" i="14"/>
  <c r="F475" i="14"/>
  <c r="A475" i="14"/>
  <c r="F474" i="14"/>
  <c r="A474" i="14"/>
  <c r="F473" i="14"/>
  <c r="A473" i="14"/>
  <c r="F472" i="14"/>
  <c r="A472" i="14"/>
  <c r="F471" i="14"/>
  <c r="A471" i="14"/>
  <c r="F470" i="14"/>
  <c r="A470" i="14"/>
  <c r="F469" i="14"/>
  <c r="A469" i="14"/>
  <c r="F468" i="14"/>
  <c r="A468" i="14"/>
  <c r="F467" i="14"/>
  <c r="A467" i="14"/>
  <c r="F466" i="14"/>
  <c r="A466" i="14"/>
  <c r="F465" i="14"/>
  <c r="A465" i="14"/>
  <c r="F464" i="14"/>
  <c r="A464" i="14"/>
  <c r="F463" i="14"/>
  <c r="A463" i="14"/>
  <c r="F462" i="14"/>
  <c r="A462" i="14"/>
  <c r="F461" i="14"/>
  <c r="A461" i="14"/>
  <c r="F460" i="14"/>
  <c r="A460" i="14"/>
  <c r="F459" i="14"/>
  <c r="A459" i="14"/>
  <c r="F458" i="14"/>
  <c r="A458" i="14"/>
  <c r="F457" i="14"/>
  <c r="A457" i="14"/>
  <c r="F456" i="14"/>
  <c r="A456" i="14"/>
  <c r="F455" i="14"/>
  <c r="A455" i="14"/>
  <c r="F454" i="14"/>
  <c r="A454" i="14"/>
  <c r="F453" i="14"/>
  <c r="A453" i="14"/>
  <c r="F452" i="14"/>
  <c r="A452" i="14"/>
  <c r="F451" i="14"/>
  <c r="A451" i="14"/>
  <c r="F450" i="14"/>
  <c r="A450" i="14"/>
  <c r="F449" i="14"/>
  <c r="A449" i="14"/>
  <c r="F448" i="14"/>
  <c r="A448" i="14"/>
  <c r="F447" i="14"/>
  <c r="A447" i="14"/>
  <c r="F446" i="14"/>
  <c r="A446" i="14"/>
  <c r="F445" i="14"/>
  <c r="A445" i="14"/>
  <c r="F444" i="14"/>
  <c r="A444" i="14"/>
  <c r="F443" i="14"/>
  <c r="A443" i="14"/>
  <c r="F442" i="14"/>
  <c r="A442" i="14"/>
  <c r="F441" i="14"/>
  <c r="A441" i="14"/>
  <c r="F440" i="14"/>
  <c r="A440" i="14"/>
  <c r="F439" i="14"/>
  <c r="A439" i="14"/>
  <c r="F438" i="14"/>
  <c r="A438" i="14"/>
  <c r="F437" i="14"/>
  <c r="A437" i="14"/>
  <c r="F436" i="14"/>
  <c r="A436" i="14"/>
  <c r="F435" i="14"/>
  <c r="A435" i="14"/>
  <c r="F434" i="14"/>
  <c r="A434" i="14"/>
  <c r="F433" i="14"/>
  <c r="A433" i="14"/>
  <c r="F432" i="14"/>
  <c r="A432" i="14"/>
  <c r="F431" i="14"/>
  <c r="A431" i="14"/>
  <c r="F430" i="14"/>
  <c r="A430" i="14"/>
  <c r="F429" i="14"/>
  <c r="A429" i="14"/>
  <c r="F428" i="14"/>
  <c r="A428" i="14"/>
  <c r="F427" i="14"/>
  <c r="A427" i="14"/>
  <c r="F426" i="14"/>
  <c r="A426" i="14"/>
  <c r="F425" i="14"/>
  <c r="A425" i="14"/>
  <c r="F424" i="14"/>
  <c r="A424" i="14"/>
  <c r="F423" i="14"/>
  <c r="A423" i="14"/>
  <c r="F422" i="14"/>
  <c r="A422" i="14"/>
  <c r="F421" i="14"/>
  <c r="A421" i="14"/>
  <c r="F420" i="14"/>
  <c r="A420" i="14"/>
  <c r="F419" i="14"/>
  <c r="A419" i="14"/>
  <c r="F418" i="14"/>
  <c r="A418" i="14"/>
  <c r="F417" i="14"/>
  <c r="A417" i="14"/>
  <c r="F416" i="14"/>
  <c r="A416" i="14"/>
  <c r="F415" i="14"/>
  <c r="A415" i="14"/>
  <c r="F414" i="14"/>
  <c r="A414" i="14"/>
  <c r="F413" i="14"/>
  <c r="A413" i="14"/>
  <c r="F412" i="14"/>
  <c r="A412" i="14"/>
  <c r="F411" i="14"/>
  <c r="A411" i="14"/>
  <c r="F410" i="14"/>
  <c r="A410" i="14"/>
  <c r="F409" i="14"/>
  <c r="A409" i="14"/>
  <c r="F408" i="14"/>
  <c r="A408" i="14"/>
  <c r="F407" i="14"/>
  <c r="A407" i="14"/>
  <c r="F406" i="14"/>
  <c r="A406" i="14"/>
  <c r="F405" i="14"/>
  <c r="A405" i="14"/>
  <c r="F404" i="14"/>
  <c r="A404" i="14"/>
  <c r="F403" i="14"/>
  <c r="A403" i="14"/>
  <c r="F402" i="14"/>
  <c r="A402" i="14"/>
  <c r="F401" i="14"/>
  <c r="A401" i="14"/>
  <c r="F400" i="14"/>
  <c r="A400" i="14"/>
  <c r="F399" i="14"/>
  <c r="A399" i="14"/>
  <c r="F398" i="14"/>
  <c r="A398" i="14"/>
  <c r="F397" i="14"/>
  <c r="A397" i="14"/>
  <c r="F396" i="14"/>
  <c r="A396" i="14"/>
  <c r="F395" i="14"/>
  <c r="A395" i="14"/>
  <c r="F394" i="14"/>
  <c r="A394" i="14"/>
  <c r="F393" i="14"/>
  <c r="A393" i="14"/>
  <c r="F392" i="14"/>
  <c r="A392" i="14"/>
  <c r="F391" i="14"/>
  <c r="A391" i="14"/>
  <c r="F390" i="14"/>
  <c r="A390" i="14"/>
  <c r="F389" i="14"/>
  <c r="A389" i="14"/>
  <c r="F388" i="14"/>
  <c r="A388" i="14"/>
  <c r="F387" i="14"/>
  <c r="A387" i="14"/>
  <c r="F386" i="14"/>
  <c r="A386" i="14"/>
  <c r="F385" i="14"/>
  <c r="A385" i="14"/>
  <c r="F384" i="14"/>
  <c r="A384" i="14"/>
  <c r="F383" i="14"/>
  <c r="A383" i="14"/>
  <c r="F382" i="14"/>
  <c r="A382" i="14"/>
  <c r="F381" i="14"/>
  <c r="A381" i="14"/>
  <c r="F380" i="14"/>
  <c r="A380" i="14"/>
  <c r="F379" i="14"/>
  <c r="A379" i="14"/>
  <c r="F378" i="14"/>
  <c r="A378" i="14"/>
  <c r="F377" i="14"/>
  <c r="A377" i="14"/>
  <c r="F376" i="14"/>
  <c r="A376" i="14"/>
  <c r="F375" i="14"/>
  <c r="A375" i="14"/>
  <c r="F374" i="14"/>
  <c r="A374" i="14"/>
  <c r="F373" i="14"/>
  <c r="A373" i="14"/>
  <c r="F372" i="14"/>
  <c r="A372" i="14"/>
  <c r="F371" i="14"/>
  <c r="A371" i="14"/>
  <c r="F370" i="14"/>
  <c r="A370" i="14"/>
  <c r="F369" i="14"/>
  <c r="A369" i="14"/>
  <c r="F368" i="14"/>
  <c r="A368" i="14"/>
  <c r="F367" i="14"/>
  <c r="A367" i="14"/>
  <c r="F366" i="14"/>
  <c r="A366" i="14"/>
  <c r="F365" i="14"/>
  <c r="A365" i="14"/>
  <c r="F364" i="14"/>
  <c r="A364" i="14"/>
  <c r="F363" i="14"/>
  <c r="A363" i="14"/>
  <c r="F362" i="14"/>
  <c r="A362" i="14"/>
  <c r="F361" i="14"/>
  <c r="A361" i="14"/>
  <c r="F360" i="14"/>
  <c r="A360" i="14"/>
  <c r="F359" i="14"/>
  <c r="A359" i="14"/>
  <c r="F358" i="14"/>
  <c r="A358" i="14"/>
  <c r="F357" i="14"/>
  <c r="A357" i="14"/>
  <c r="F356" i="14"/>
  <c r="A356" i="14"/>
  <c r="F355" i="14"/>
  <c r="A355" i="14"/>
  <c r="F354" i="14"/>
  <c r="A354" i="14"/>
  <c r="F353" i="14"/>
  <c r="A353" i="14"/>
  <c r="F352" i="14"/>
  <c r="A352" i="14"/>
  <c r="F351" i="14"/>
  <c r="A351" i="14"/>
  <c r="F350" i="14"/>
  <c r="A350" i="14"/>
  <c r="F349" i="14"/>
  <c r="A349" i="14"/>
  <c r="F348" i="14"/>
  <c r="A348" i="14"/>
  <c r="F347" i="14"/>
  <c r="A347" i="14"/>
  <c r="F346" i="14"/>
  <c r="A346" i="14"/>
  <c r="F345" i="14"/>
  <c r="A345" i="14"/>
  <c r="F344" i="14"/>
  <c r="A344" i="14"/>
  <c r="F343" i="14"/>
  <c r="A343" i="14"/>
  <c r="F342" i="14"/>
  <c r="A342" i="14"/>
  <c r="F341" i="14"/>
  <c r="A341" i="14"/>
  <c r="F340" i="14"/>
  <c r="A340" i="14"/>
  <c r="F339" i="14"/>
  <c r="A339" i="14"/>
  <c r="F338" i="14"/>
  <c r="A338" i="14"/>
  <c r="F337" i="14"/>
  <c r="A337" i="14"/>
  <c r="F336" i="14"/>
  <c r="A336" i="14"/>
  <c r="F335" i="14"/>
  <c r="A335" i="14"/>
  <c r="F334" i="14"/>
  <c r="A334" i="14"/>
  <c r="F333" i="14"/>
  <c r="A333" i="14"/>
  <c r="F332" i="14"/>
  <c r="A332" i="14"/>
  <c r="F331" i="14"/>
  <c r="A331" i="14"/>
  <c r="F330" i="14"/>
  <c r="A330" i="14"/>
  <c r="F329" i="14"/>
  <c r="A329" i="14"/>
  <c r="F328" i="14"/>
  <c r="A328" i="14"/>
  <c r="F327" i="14"/>
  <c r="A327" i="14"/>
  <c r="F326" i="14"/>
  <c r="A326" i="14"/>
  <c r="F325" i="14"/>
  <c r="A325" i="14"/>
  <c r="F324" i="14"/>
  <c r="A324" i="14"/>
  <c r="F323" i="14"/>
  <c r="A323" i="14"/>
  <c r="F322" i="14"/>
  <c r="A322" i="14"/>
  <c r="F321" i="14"/>
  <c r="A321" i="14"/>
  <c r="F320" i="14"/>
  <c r="A320" i="14"/>
  <c r="F319" i="14"/>
  <c r="A319" i="14"/>
  <c r="F318" i="14"/>
  <c r="A318" i="14"/>
  <c r="F317" i="14"/>
  <c r="A317" i="14"/>
  <c r="F316" i="14"/>
  <c r="A316" i="14"/>
  <c r="F315" i="14"/>
  <c r="A315" i="14"/>
  <c r="F314" i="14"/>
  <c r="A314" i="14"/>
  <c r="F313" i="14"/>
  <c r="A313" i="14"/>
  <c r="F312" i="14"/>
  <c r="A312" i="14"/>
  <c r="F311" i="14"/>
  <c r="A311" i="14"/>
  <c r="F310" i="14"/>
  <c r="A310" i="14"/>
  <c r="F309" i="14"/>
  <c r="A309" i="14"/>
  <c r="F308" i="14"/>
  <c r="A308" i="14"/>
  <c r="F307" i="14"/>
  <c r="A307" i="14"/>
  <c r="F306" i="14"/>
  <c r="A306" i="14"/>
  <c r="F305" i="14"/>
  <c r="A305" i="14"/>
  <c r="F304" i="14"/>
  <c r="A304" i="14"/>
  <c r="F303" i="14"/>
  <c r="A303" i="14"/>
  <c r="F302" i="14"/>
  <c r="A302" i="14"/>
  <c r="F301" i="14"/>
  <c r="A301" i="14"/>
  <c r="F300" i="14"/>
  <c r="A300" i="14"/>
  <c r="F299" i="14"/>
  <c r="A299" i="14"/>
  <c r="F298" i="14"/>
  <c r="A298" i="14"/>
  <c r="F297" i="14"/>
  <c r="A297" i="14"/>
  <c r="F296" i="14"/>
  <c r="A296" i="14"/>
  <c r="F295" i="14"/>
  <c r="A295" i="14"/>
  <c r="F294" i="14"/>
  <c r="A294" i="14"/>
  <c r="F293" i="14"/>
  <c r="A293" i="14"/>
  <c r="F292" i="14"/>
  <c r="A292" i="14"/>
  <c r="F291" i="14"/>
  <c r="A291" i="14"/>
  <c r="F290" i="14"/>
  <c r="A290" i="14"/>
  <c r="F289" i="14"/>
  <c r="A289" i="14"/>
  <c r="F288" i="14"/>
  <c r="A288" i="14"/>
  <c r="F287" i="14"/>
  <c r="A287" i="14"/>
  <c r="F286" i="14"/>
  <c r="A286" i="14"/>
  <c r="F285" i="14"/>
  <c r="A285" i="14"/>
  <c r="F284" i="14"/>
  <c r="A284" i="14"/>
  <c r="F283" i="14"/>
  <c r="A283" i="14"/>
  <c r="F282" i="14"/>
  <c r="A282" i="14"/>
  <c r="F281" i="14"/>
  <c r="A281" i="14"/>
  <c r="F280" i="14"/>
  <c r="A280" i="14"/>
  <c r="F279" i="14"/>
  <c r="A279" i="14"/>
  <c r="F278" i="14"/>
  <c r="A278" i="14"/>
  <c r="F277" i="14"/>
  <c r="A277" i="14"/>
  <c r="F276" i="14"/>
  <c r="A276" i="14"/>
  <c r="F275" i="14"/>
  <c r="A275" i="14"/>
  <c r="F274" i="14"/>
  <c r="A274" i="14"/>
  <c r="F273" i="14"/>
  <c r="A273" i="14"/>
  <c r="F272" i="14"/>
  <c r="A272" i="14"/>
  <c r="F271" i="14"/>
  <c r="A271" i="14"/>
  <c r="F270" i="14"/>
  <c r="A270" i="14"/>
  <c r="F269" i="14"/>
  <c r="A269" i="14"/>
  <c r="F268" i="14"/>
  <c r="A268" i="14"/>
  <c r="F267" i="14"/>
  <c r="A267" i="14"/>
  <c r="F266" i="14"/>
  <c r="A266" i="14"/>
  <c r="F265" i="14"/>
  <c r="A265" i="14"/>
  <c r="F264" i="14"/>
  <c r="A264" i="14"/>
  <c r="F263" i="14"/>
  <c r="A263" i="14"/>
  <c r="F262" i="14"/>
  <c r="A262" i="14"/>
  <c r="F261" i="14"/>
  <c r="A261" i="14"/>
  <c r="F260" i="14"/>
  <c r="A260" i="14"/>
  <c r="F259" i="14"/>
  <c r="A259" i="14"/>
  <c r="F258" i="14"/>
  <c r="A258" i="14"/>
  <c r="F257" i="14"/>
  <c r="A257" i="14"/>
  <c r="F256" i="14"/>
  <c r="A256" i="14"/>
  <c r="F255" i="14"/>
  <c r="A255" i="14"/>
  <c r="F254" i="14"/>
  <c r="A254" i="14"/>
  <c r="F253" i="14"/>
  <c r="A253" i="14"/>
  <c r="F252" i="14"/>
  <c r="A252" i="14"/>
  <c r="F251" i="14"/>
  <c r="A251" i="14"/>
  <c r="F250" i="14"/>
  <c r="A250" i="14"/>
  <c r="F249" i="14"/>
  <c r="A249" i="14"/>
  <c r="F248" i="14"/>
  <c r="A248" i="14"/>
  <c r="F247" i="14"/>
  <c r="A247" i="14"/>
  <c r="F246" i="14"/>
  <c r="A246" i="14"/>
  <c r="F245" i="14"/>
  <c r="A245" i="14"/>
  <c r="F244" i="14"/>
  <c r="A244" i="14"/>
  <c r="F243" i="14"/>
  <c r="A243" i="14"/>
  <c r="F242" i="14"/>
  <c r="A242" i="14"/>
  <c r="F241" i="14"/>
  <c r="A241" i="14"/>
  <c r="F240" i="14"/>
  <c r="A240" i="14"/>
  <c r="F239" i="14"/>
  <c r="A239" i="14"/>
  <c r="F238" i="14"/>
  <c r="A238" i="14"/>
  <c r="F237" i="14"/>
  <c r="A237" i="14"/>
  <c r="F236" i="14"/>
  <c r="A236" i="14"/>
  <c r="F235" i="14"/>
  <c r="A235" i="14"/>
  <c r="F234" i="14"/>
  <c r="A234" i="14"/>
  <c r="F233" i="14"/>
  <c r="A233" i="14"/>
  <c r="F232" i="14"/>
  <c r="A232" i="14"/>
  <c r="F231" i="14"/>
  <c r="A231" i="14"/>
  <c r="F230" i="14"/>
  <c r="A230" i="14"/>
  <c r="F229" i="14"/>
  <c r="A229" i="14"/>
  <c r="F228" i="14"/>
  <c r="A228" i="14"/>
  <c r="F227" i="14"/>
  <c r="A227" i="14"/>
  <c r="F226" i="14"/>
  <c r="A226" i="14"/>
  <c r="F225" i="14"/>
  <c r="A225" i="14"/>
  <c r="F224" i="14"/>
  <c r="A224" i="14"/>
  <c r="F223" i="14"/>
  <c r="A223" i="14"/>
  <c r="F222" i="14"/>
  <c r="A222" i="14"/>
  <c r="F221" i="14"/>
  <c r="A221" i="14"/>
  <c r="F220" i="14"/>
  <c r="A220" i="14"/>
  <c r="F219" i="14"/>
  <c r="A219" i="14"/>
  <c r="F218" i="14"/>
  <c r="A218" i="14"/>
  <c r="F217" i="14"/>
  <c r="A217" i="14"/>
  <c r="F216" i="14"/>
  <c r="A216" i="14"/>
  <c r="F215" i="14"/>
  <c r="A215" i="14"/>
  <c r="F214" i="14"/>
  <c r="A214" i="14"/>
  <c r="F213" i="14"/>
  <c r="A213" i="14"/>
  <c r="F212" i="14"/>
  <c r="A212" i="14"/>
  <c r="F211" i="14"/>
  <c r="A211" i="14"/>
  <c r="F210" i="14"/>
  <c r="A210" i="14"/>
  <c r="F209" i="14"/>
  <c r="A209" i="14"/>
  <c r="F208" i="14"/>
  <c r="A208" i="14"/>
  <c r="F207" i="14"/>
  <c r="A207" i="14"/>
  <c r="F206" i="14"/>
  <c r="A206" i="14"/>
  <c r="F205" i="14"/>
  <c r="A205" i="14"/>
  <c r="F204" i="14"/>
  <c r="A204" i="14"/>
  <c r="F203" i="14"/>
  <c r="A203" i="14"/>
  <c r="F202" i="14"/>
  <c r="A202" i="14"/>
  <c r="F201" i="14"/>
  <c r="A201" i="14"/>
  <c r="F200" i="14"/>
  <c r="A200" i="14"/>
  <c r="F199" i="14"/>
  <c r="A199" i="14"/>
  <c r="F198" i="14"/>
  <c r="A198" i="14"/>
  <c r="F197" i="14"/>
  <c r="A197" i="14"/>
  <c r="F196" i="14"/>
  <c r="A196" i="14"/>
  <c r="F195" i="14"/>
  <c r="A195" i="14"/>
  <c r="F194" i="14"/>
  <c r="A194" i="14"/>
  <c r="F193" i="14"/>
  <c r="A193" i="14"/>
  <c r="F192" i="14"/>
  <c r="A192" i="14"/>
  <c r="F191" i="14"/>
  <c r="A191" i="14"/>
  <c r="F190" i="14"/>
  <c r="A190" i="14"/>
  <c r="F189" i="14"/>
  <c r="A189" i="14"/>
  <c r="F188" i="14"/>
  <c r="A188" i="14"/>
  <c r="F187" i="14"/>
  <c r="A187" i="14"/>
  <c r="F186" i="14"/>
  <c r="A186" i="14"/>
  <c r="F185" i="14"/>
  <c r="A185" i="14"/>
  <c r="F184" i="14"/>
  <c r="A184" i="14"/>
  <c r="F183" i="14"/>
  <c r="A183" i="14"/>
  <c r="F182" i="14"/>
  <c r="A182" i="14"/>
  <c r="F181" i="14"/>
  <c r="A181" i="14"/>
  <c r="F180" i="14"/>
  <c r="A180" i="14"/>
  <c r="F179" i="14"/>
  <c r="A179" i="14"/>
  <c r="F178" i="14"/>
  <c r="A178" i="14"/>
  <c r="F177" i="14"/>
  <c r="A177" i="14"/>
  <c r="F176" i="14"/>
  <c r="A176" i="14"/>
  <c r="F175" i="14"/>
  <c r="A175" i="14"/>
  <c r="F174" i="14"/>
  <c r="A174" i="14"/>
  <c r="F173" i="14"/>
  <c r="A173" i="14"/>
  <c r="F172" i="14"/>
  <c r="A172" i="14"/>
  <c r="F171" i="14"/>
  <c r="A171" i="14"/>
  <c r="F170" i="14"/>
  <c r="A170" i="14"/>
  <c r="F169" i="14"/>
  <c r="A169" i="14"/>
  <c r="F168" i="14"/>
  <c r="A168" i="14"/>
  <c r="F167" i="14"/>
  <c r="A167" i="14"/>
  <c r="F166" i="14"/>
  <c r="A166" i="14"/>
  <c r="F165" i="14"/>
  <c r="A165" i="14"/>
  <c r="F164" i="14"/>
  <c r="A164" i="14"/>
  <c r="F163" i="14"/>
  <c r="A163" i="14"/>
  <c r="F162" i="14"/>
  <c r="A162" i="14"/>
  <c r="F161" i="14"/>
  <c r="A161" i="14"/>
  <c r="F160" i="14"/>
  <c r="A160" i="14"/>
  <c r="F159" i="14"/>
  <c r="A159" i="14"/>
  <c r="F158" i="14"/>
  <c r="A158" i="14"/>
  <c r="F157" i="14"/>
  <c r="A157" i="14"/>
  <c r="F156" i="14"/>
  <c r="A156" i="14"/>
  <c r="F155" i="14"/>
  <c r="A155" i="14"/>
  <c r="F154" i="14"/>
  <c r="A154" i="14"/>
  <c r="F153" i="14"/>
  <c r="A153" i="14"/>
  <c r="F152" i="14"/>
  <c r="A152" i="14"/>
  <c r="F151" i="14"/>
  <c r="A151" i="14"/>
  <c r="F150" i="14"/>
  <c r="A150" i="14"/>
  <c r="F149" i="14"/>
  <c r="A149" i="14"/>
  <c r="F148" i="14"/>
  <c r="A148" i="14"/>
  <c r="F147" i="14"/>
  <c r="A147" i="14"/>
  <c r="F146" i="14"/>
  <c r="A146" i="14"/>
  <c r="F145" i="14"/>
  <c r="A145" i="14"/>
  <c r="F144" i="14"/>
  <c r="A144" i="14"/>
  <c r="F143" i="14"/>
  <c r="A143" i="14"/>
  <c r="F142" i="14"/>
  <c r="A142" i="14"/>
  <c r="F141" i="14"/>
  <c r="A141" i="14"/>
  <c r="F140" i="14"/>
  <c r="A140" i="14"/>
  <c r="F139" i="14"/>
  <c r="A139" i="14"/>
  <c r="F138" i="14"/>
  <c r="A138" i="14"/>
  <c r="F137" i="14"/>
  <c r="A137" i="14"/>
  <c r="F136" i="14"/>
  <c r="A136" i="14"/>
  <c r="F135" i="14"/>
  <c r="A135" i="14"/>
  <c r="F134" i="14"/>
  <c r="A134" i="14"/>
  <c r="F133" i="14"/>
  <c r="A133" i="14"/>
  <c r="F132" i="14"/>
  <c r="A132" i="14"/>
  <c r="F131" i="14"/>
  <c r="A131" i="14"/>
  <c r="F130" i="14"/>
  <c r="A130" i="14"/>
  <c r="F129" i="14"/>
  <c r="A129" i="14"/>
  <c r="F128" i="14"/>
  <c r="A128" i="14"/>
  <c r="F127" i="14"/>
  <c r="A127" i="14"/>
  <c r="F126" i="14"/>
  <c r="A126" i="14"/>
  <c r="F125" i="14"/>
  <c r="A125" i="14"/>
  <c r="F124" i="14"/>
  <c r="A124" i="14"/>
  <c r="F123" i="14"/>
  <c r="A123" i="14"/>
  <c r="F122" i="14"/>
  <c r="A122" i="14"/>
  <c r="F121" i="14"/>
  <c r="A121" i="14"/>
  <c r="F120" i="14"/>
  <c r="A120" i="14"/>
  <c r="F119" i="14"/>
  <c r="A119" i="14"/>
  <c r="F118" i="14"/>
  <c r="A118" i="14"/>
  <c r="F117" i="14"/>
  <c r="A117" i="14"/>
  <c r="F116" i="14"/>
  <c r="A116" i="14"/>
  <c r="F115" i="14"/>
  <c r="A115" i="14"/>
  <c r="F114" i="14"/>
  <c r="A114" i="14"/>
  <c r="F113" i="14"/>
  <c r="A113" i="14"/>
  <c r="F112" i="14"/>
  <c r="A112" i="14"/>
  <c r="F111" i="14"/>
  <c r="A111" i="14"/>
  <c r="F110" i="14"/>
  <c r="A110" i="14"/>
  <c r="F109" i="14"/>
  <c r="A109" i="14"/>
  <c r="F108" i="14"/>
  <c r="A108" i="14"/>
  <c r="F107" i="14"/>
  <c r="A107" i="14"/>
  <c r="F106" i="14"/>
  <c r="A106" i="14"/>
  <c r="F105" i="14"/>
  <c r="A105" i="14"/>
  <c r="F104" i="14"/>
  <c r="A104" i="14"/>
  <c r="F103" i="14"/>
  <c r="A103" i="14"/>
  <c r="F102" i="14"/>
  <c r="A102" i="14"/>
  <c r="F101" i="14"/>
  <c r="A101" i="14"/>
  <c r="F100" i="14"/>
  <c r="A100" i="14"/>
  <c r="F99" i="14"/>
  <c r="A99" i="14"/>
  <c r="F98" i="14"/>
  <c r="A98" i="14"/>
  <c r="F97" i="14"/>
  <c r="A97" i="14"/>
  <c r="F96" i="14"/>
  <c r="A96" i="14"/>
  <c r="F95" i="14"/>
  <c r="A95" i="14"/>
  <c r="F94" i="14"/>
  <c r="A94" i="14"/>
  <c r="F93" i="14"/>
  <c r="A93" i="14"/>
  <c r="F92" i="14"/>
  <c r="A92" i="14"/>
  <c r="F91" i="14"/>
  <c r="A91" i="14"/>
  <c r="F90" i="14"/>
  <c r="A90" i="14"/>
  <c r="F89" i="14"/>
  <c r="A89" i="14"/>
  <c r="F88" i="14"/>
  <c r="A88" i="14"/>
  <c r="F87" i="14"/>
  <c r="A87" i="14"/>
  <c r="F86" i="14"/>
  <c r="A86" i="14"/>
  <c r="F85" i="14"/>
  <c r="A85" i="14"/>
  <c r="F84" i="14"/>
  <c r="A84" i="14"/>
  <c r="F83" i="14"/>
  <c r="A83" i="14"/>
  <c r="F82" i="14"/>
  <c r="A82" i="14"/>
  <c r="F81" i="14"/>
  <c r="A81" i="14"/>
  <c r="F80" i="14"/>
  <c r="A80" i="14"/>
  <c r="F79" i="14"/>
  <c r="A79" i="14"/>
  <c r="F78" i="14"/>
  <c r="A78" i="14"/>
  <c r="F77" i="14"/>
  <c r="A77" i="14"/>
  <c r="F76" i="14"/>
  <c r="A76" i="14"/>
  <c r="F75" i="14"/>
  <c r="A75" i="14"/>
  <c r="F74" i="14"/>
  <c r="A74" i="14"/>
  <c r="F73" i="14"/>
  <c r="A73" i="14"/>
  <c r="F72" i="14"/>
  <c r="A72" i="14"/>
  <c r="F71" i="14"/>
  <c r="A71" i="14"/>
  <c r="F70" i="14"/>
  <c r="A70" i="14"/>
  <c r="F69" i="14"/>
  <c r="A69" i="14"/>
  <c r="F68" i="14"/>
  <c r="A68" i="14"/>
  <c r="F67" i="14"/>
  <c r="A67" i="14"/>
  <c r="F66" i="14"/>
  <c r="A66" i="14"/>
  <c r="F65" i="14"/>
  <c r="A65" i="14"/>
  <c r="F64" i="14"/>
  <c r="A64" i="14"/>
  <c r="F63" i="14"/>
  <c r="A63" i="14"/>
  <c r="F62" i="14"/>
  <c r="A62" i="14"/>
  <c r="F61" i="14"/>
  <c r="A61" i="14"/>
  <c r="F60" i="14"/>
  <c r="A60" i="14"/>
  <c r="F59" i="14"/>
  <c r="A59" i="14"/>
  <c r="F58" i="14"/>
  <c r="A58" i="14"/>
  <c r="F57" i="14"/>
  <c r="A57" i="14"/>
  <c r="F56" i="14"/>
  <c r="A56" i="14"/>
  <c r="F55" i="14"/>
  <c r="A55" i="14"/>
  <c r="F54" i="14"/>
  <c r="A54" i="14"/>
  <c r="F53" i="14"/>
  <c r="A53" i="14"/>
  <c r="F52" i="14"/>
  <c r="A52" i="14"/>
  <c r="F51" i="14"/>
  <c r="A51" i="14"/>
  <c r="F50" i="14"/>
  <c r="A50" i="14"/>
  <c r="F49" i="14"/>
  <c r="A49" i="14"/>
  <c r="F48" i="14"/>
  <c r="A48" i="14"/>
  <c r="F47" i="14"/>
  <c r="A47" i="14"/>
  <c r="F46" i="14"/>
  <c r="A46" i="14"/>
  <c r="F45" i="14"/>
  <c r="A45" i="14"/>
  <c r="F44" i="14"/>
  <c r="A44" i="14"/>
  <c r="F43" i="14"/>
  <c r="A43" i="14"/>
  <c r="F42" i="14"/>
  <c r="A42" i="14"/>
  <c r="F41" i="14"/>
  <c r="A41" i="14"/>
  <c r="F40" i="14"/>
  <c r="A40" i="14"/>
  <c r="F39" i="14"/>
  <c r="A39" i="14"/>
  <c r="F38" i="14"/>
  <c r="A38" i="14"/>
  <c r="F37" i="14"/>
  <c r="A37" i="14"/>
  <c r="F36" i="14"/>
  <c r="A36" i="14"/>
  <c r="F35" i="14"/>
  <c r="A35" i="14"/>
  <c r="F34" i="14"/>
  <c r="A34" i="14"/>
  <c r="F33" i="14"/>
  <c r="A33" i="14"/>
  <c r="F32" i="14"/>
  <c r="A32" i="14"/>
  <c r="F31" i="14"/>
  <c r="A31" i="14"/>
  <c r="F30" i="14"/>
  <c r="A30" i="14"/>
  <c r="F29" i="14"/>
  <c r="A29" i="14"/>
  <c r="F28" i="14"/>
  <c r="A28" i="14"/>
  <c r="F27" i="14"/>
  <c r="A27" i="14"/>
  <c r="F26" i="14"/>
  <c r="A26" i="14"/>
  <c r="F25" i="14"/>
  <c r="A25" i="14"/>
  <c r="F24" i="14"/>
  <c r="A24" i="14"/>
  <c r="F23" i="14"/>
  <c r="A23" i="14"/>
  <c r="F22" i="14"/>
  <c r="A22" i="14"/>
  <c r="F21" i="14"/>
  <c r="A21" i="14"/>
  <c r="F20" i="14"/>
  <c r="A20" i="14"/>
  <c r="F19" i="14"/>
  <c r="A19" i="14"/>
  <c r="F18" i="14"/>
  <c r="A18" i="14"/>
  <c r="F17" i="14"/>
  <c r="A17" i="14"/>
  <c r="F16" i="14"/>
  <c r="A16" i="14"/>
  <c r="F15" i="14"/>
  <c r="A15" i="14"/>
  <c r="F14" i="14"/>
  <c r="A14" i="14"/>
  <c r="F13" i="14"/>
  <c r="A13" i="14"/>
  <c r="F12" i="14"/>
  <c r="A12" i="14"/>
  <c r="F11" i="14"/>
  <c r="A11" i="14"/>
  <c r="F10" i="14"/>
  <c r="A10" i="14"/>
  <c r="F9" i="14"/>
  <c r="A9" i="14"/>
  <c r="F8" i="14"/>
  <c r="A8" i="14"/>
  <c r="F100" i="13" l="1"/>
  <c r="F101" i="13"/>
  <c r="F102" i="13"/>
  <c r="F103" i="13"/>
  <c r="F104" i="13"/>
  <c r="F105" i="13"/>
  <c r="F106" i="13"/>
  <c r="F107" i="13"/>
  <c r="F108" i="13"/>
  <c r="F109" i="13"/>
  <c r="F110" i="13"/>
  <c r="F111" i="13"/>
  <c r="F112" i="13"/>
  <c r="F113" i="13"/>
  <c r="F114" i="13"/>
  <c r="F115" i="13"/>
  <c r="F116" i="13"/>
  <c r="F117" i="13"/>
  <c r="F118" i="13"/>
  <c r="F119" i="13"/>
  <c r="F120" i="13"/>
  <c r="F121" i="13"/>
  <c r="F122" i="13"/>
  <c r="F123" i="13"/>
  <c r="F124" i="13"/>
  <c r="F125" i="13"/>
  <c r="F126" i="13"/>
  <c r="F127" i="13"/>
  <c r="F128" i="13"/>
  <c r="F129" i="13"/>
  <c r="F130" i="13"/>
  <c r="F131" i="13"/>
  <c r="F132" i="13"/>
  <c r="F133" i="13"/>
  <c r="F134" i="13"/>
  <c r="F135" i="13"/>
  <c r="F136" i="13"/>
  <c r="F137" i="13"/>
  <c r="F138" i="13"/>
  <c r="F139" i="13"/>
  <c r="F140" i="13"/>
  <c r="F141" i="13"/>
  <c r="F142" i="13"/>
  <c r="F143" i="13"/>
  <c r="F144" i="13"/>
  <c r="F145" i="13"/>
  <c r="F146" i="13"/>
  <c r="F147" i="13"/>
  <c r="F148" i="13"/>
  <c r="F149" i="13"/>
  <c r="F150" i="13"/>
  <c r="F151" i="13"/>
  <c r="F152" i="13"/>
  <c r="F153" i="13"/>
  <c r="F154" i="13"/>
  <c r="F155" i="13"/>
  <c r="F156" i="13"/>
  <c r="F157" i="13"/>
  <c r="F158" i="13"/>
  <c r="F159" i="13"/>
  <c r="F160" i="13"/>
  <c r="F161" i="13"/>
  <c r="F162" i="13"/>
  <c r="F163" i="13"/>
  <c r="F164" i="13"/>
  <c r="F165" i="13"/>
  <c r="F166" i="13"/>
  <c r="F167" i="13"/>
  <c r="F168" i="13"/>
  <c r="F169" i="13"/>
  <c r="F170" i="13"/>
  <c r="F171" i="13"/>
  <c r="F172" i="13"/>
  <c r="F173" i="13"/>
  <c r="F174" i="13"/>
  <c r="F175" i="13"/>
  <c r="F176" i="13"/>
  <c r="F177" i="13"/>
  <c r="F178" i="13"/>
  <c r="F179" i="13"/>
  <c r="F180" i="13"/>
  <c r="F181" i="13"/>
  <c r="F182" i="13"/>
  <c r="F183" i="13"/>
  <c r="F184" i="13"/>
  <c r="F185" i="13"/>
  <c r="F186" i="13"/>
  <c r="F187" i="13"/>
  <c r="F188" i="13"/>
  <c r="F189" i="13"/>
  <c r="F190" i="13"/>
  <c r="F191" i="13"/>
  <c r="F192" i="13"/>
  <c r="F193" i="13"/>
  <c r="F194" i="13"/>
  <c r="F195" i="13"/>
  <c r="F196" i="13"/>
  <c r="F197" i="13"/>
  <c r="F198" i="13"/>
  <c r="F199" i="13"/>
  <c r="F200" i="13"/>
  <c r="F201" i="13"/>
  <c r="F202" i="13"/>
  <c r="F203" i="13"/>
  <c r="F204" i="13"/>
  <c r="F205" i="13"/>
  <c r="F206" i="13"/>
  <c r="F207" i="13"/>
  <c r="F208" i="13"/>
  <c r="F209" i="13"/>
  <c r="F210" i="13"/>
  <c r="F211" i="13"/>
  <c r="F212" i="13"/>
  <c r="F213" i="13"/>
  <c r="F214" i="13"/>
  <c r="F215" i="13"/>
  <c r="F216" i="13"/>
  <c r="F217" i="13"/>
  <c r="F218" i="13"/>
  <c r="F219" i="13"/>
  <c r="F220" i="13"/>
  <c r="F221" i="13"/>
  <c r="F222" i="13"/>
  <c r="F223" i="13"/>
  <c r="F224" i="13"/>
  <c r="F225" i="13"/>
  <c r="F226" i="13"/>
  <c r="F227" i="13"/>
  <c r="F228" i="13"/>
  <c r="F229" i="13"/>
  <c r="F230" i="13"/>
  <c r="F231" i="13"/>
  <c r="F232" i="13"/>
  <c r="F233" i="13"/>
  <c r="F234" i="13"/>
  <c r="F235" i="13"/>
  <c r="F236" i="13"/>
  <c r="F237" i="13"/>
  <c r="F238" i="13"/>
  <c r="F239" i="13"/>
  <c r="F240" i="13"/>
  <c r="F241" i="13"/>
  <c r="F242" i="13"/>
  <c r="F243" i="13"/>
  <c r="F244" i="13"/>
  <c r="F245" i="13"/>
  <c r="F246" i="13"/>
  <c r="F247" i="13"/>
  <c r="F248" i="13"/>
  <c r="F249" i="13"/>
  <c r="F250" i="13"/>
  <c r="F251" i="13"/>
  <c r="F252" i="13"/>
  <c r="F253" i="13"/>
  <c r="F254" i="13"/>
  <c r="F255" i="13"/>
  <c r="F256" i="13"/>
  <c r="F257" i="13"/>
  <c r="F258" i="13"/>
  <c r="F259" i="13"/>
  <c r="F260" i="13"/>
  <c r="F261" i="13"/>
  <c r="F262" i="13"/>
  <c r="F263" i="13"/>
  <c r="F264" i="13"/>
  <c r="F265" i="13"/>
  <c r="F266" i="13"/>
  <c r="F267" i="13"/>
  <c r="F268" i="13"/>
  <c r="F269" i="13"/>
  <c r="F270" i="13"/>
  <c r="F271" i="13"/>
  <c r="F272" i="13"/>
  <c r="F273" i="13"/>
  <c r="F274" i="13"/>
  <c r="F275" i="13"/>
  <c r="F276" i="13"/>
  <c r="F277" i="13"/>
  <c r="F278" i="13"/>
  <c r="F279" i="13"/>
  <c r="F280" i="13"/>
  <c r="F281" i="13"/>
  <c r="F282" i="13"/>
  <c r="F283" i="13"/>
  <c r="F284" i="13"/>
  <c r="F285" i="13"/>
  <c r="F286" i="13"/>
  <c r="F287" i="13"/>
  <c r="F288" i="13"/>
  <c r="F289" i="13"/>
  <c r="F290" i="13"/>
  <c r="F291" i="13"/>
  <c r="F292" i="13"/>
  <c r="F293" i="13"/>
  <c r="F294" i="13"/>
  <c r="F295" i="13"/>
  <c r="F296" i="13"/>
  <c r="F297" i="13"/>
  <c r="F298" i="13"/>
  <c r="F299" i="13"/>
  <c r="F300" i="13"/>
  <c r="F301" i="13"/>
  <c r="F302" i="13"/>
  <c r="F303" i="13"/>
  <c r="F304" i="13"/>
  <c r="F305" i="13"/>
  <c r="F306" i="13"/>
  <c r="F307" i="13"/>
  <c r="F308" i="13"/>
  <c r="F309" i="13"/>
  <c r="F310" i="13"/>
  <c r="F311" i="13"/>
  <c r="F312" i="13"/>
  <c r="F313" i="13"/>
  <c r="F314" i="13"/>
  <c r="F315" i="13"/>
  <c r="F316" i="13"/>
  <c r="F317" i="13"/>
  <c r="F318" i="13"/>
  <c r="F319" i="13"/>
  <c r="F320" i="13"/>
  <c r="F321" i="13"/>
  <c r="F322" i="13"/>
  <c r="F323" i="13"/>
  <c r="F324" i="13"/>
  <c r="F325" i="13"/>
  <c r="F326" i="13"/>
  <c r="F327" i="13"/>
  <c r="F328" i="13"/>
  <c r="F329" i="13"/>
  <c r="F330" i="13"/>
  <c r="F331" i="13"/>
  <c r="F332" i="13"/>
  <c r="F333" i="13"/>
  <c r="F334" i="13"/>
  <c r="F335" i="13"/>
  <c r="F336" i="13"/>
  <c r="F337" i="13"/>
  <c r="F338" i="13"/>
  <c r="F339" i="13"/>
  <c r="F340" i="13"/>
  <c r="F341" i="13"/>
  <c r="F342" i="13"/>
  <c r="F343" i="13"/>
  <c r="F344" i="13"/>
  <c r="F345" i="13"/>
  <c r="F346" i="13"/>
  <c r="F347" i="13"/>
  <c r="F348" i="13"/>
  <c r="F349" i="13"/>
  <c r="F350" i="13"/>
  <c r="F351" i="13"/>
  <c r="F352" i="13"/>
  <c r="F353" i="13"/>
  <c r="F354" i="13"/>
  <c r="F355" i="13"/>
  <c r="F356" i="13"/>
  <c r="F357" i="13"/>
  <c r="F358" i="13"/>
  <c r="F359" i="13"/>
  <c r="F360" i="13"/>
  <c r="F361" i="13"/>
  <c r="F362" i="13"/>
  <c r="F363" i="13"/>
  <c r="F364" i="13"/>
  <c r="F365" i="13"/>
  <c r="F366" i="13"/>
  <c r="F367" i="13"/>
  <c r="F368" i="13"/>
  <c r="F369" i="13"/>
  <c r="F370" i="13"/>
  <c r="F371" i="13"/>
  <c r="F372" i="13"/>
  <c r="F373" i="13"/>
  <c r="F374" i="13"/>
  <c r="F375" i="13"/>
  <c r="F376" i="13"/>
  <c r="F377" i="13"/>
  <c r="F378" i="13"/>
  <c r="F379" i="13"/>
  <c r="F380" i="13"/>
  <c r="F381" i="13"/>
  <c r="F382" i="13"/>
  <c r="F383" i="13"/>
  <c r="F384" i="13"/>
  <c r="F385" i="13"/>
  <c r="F386" i="13"/>
  <c r="F387" i="13"/>
  <c r="F388" i="13"/>
  <c r="F389" i="13"/>
  <c r="F390" i="13"/>
  <c r="F391" i="13"/>
  <c r="F392" i="13"/>
  <c r="F393" i="13"/>
  <c r="F394" i="13"/>
  <c r="F395" i="13"/>
  <c r="F396" i="13"/>
  <c r="F397" i="13"/>
  <c r="F398" i="13"/>
  <c r="F399" i="13"/>
  <c r="F400" i="13"/>
  <c r="F401" i="13"/>
  <c r="F402" i="13"/>
  <c r="F403" i="13"/>
  <c r="F404" i="13"/>
  <c r="F405" i="13"/>
  <c r="F406" i="13"/>
  <c r="F407" i="13"/>
  <c r="F408" i="13"/>
  <c r="F409" i="13"/>
  <c r="F410" i="13"/>
  <c r="F411" i="13"/>
  <c r="F412" i="13"/>
  <c r="F413" i="13"/>
  <c r="F414" i="13"/>
  <c r="F415" i="13"/>
  <c r="F416" i="13"/>
  <c r="F417" i="13"/>
  <c r="F418" i="13"/>
  <c r="F419" i="13"/>
  <c r="F420" i="13"/>
  <c r="F421" i="13"/>
  <c r="F422" i="13"/>
  <c r="F423" i="13"/>
  <c r="F424" i="13"/>
  <c r="F425" i="13"/>
  <c r="F426" i="13"/>
  <c r="F427" i="13"/>
  <c r="F428" i="13"/>
  <c r="F429" i="13"/>
  <c r="F430" i="13"/>
  <c r="F431" i="13"/>
  <c r="F432" i="13"/>
  <c r="F433" i="13"/>
  <c r="F434" i="13"/>
  <c r="F435" i="13"/>
  <c r="F436" i="13"/>
  <c r="F437" i="13"/>
  <c r="F438" i="13"/>
  <c r="F439" i="13"/>
  <c r="F440" i="13"/>
  <c r="F441" i="13"/>
  <c r="F442" i="13"/>
  <c r="F443" i="13"/>
  <c r="F444" i="13"/>
  <c r="F445" i="13"/>
  <c r="F446" i="13"/>
  <c r="F447" i="13"/>
  <c r="F448" i="13"/>
  <c r="F449" i="13"/>
  <c r="F450" i="13"/>
  <c r="F451" i="13"/>
  <c r="F452" i="13"/>
  <c r="F453" i="13"/>
  <c r="F454" i="13"/>
  <c r="F455" i="13"/>
  <c r="F456" i="13"/>
  <c r="F457" i="13"/>
  <c r="F458" i="13"/>
  <c r="F459" i="13"/>
  <c r="F460" i="13"/>
  <c r="F461" i="13"/>
  <c r="F462" i="13"/>
  <c r="F463" i="13"/>
  <c r="F464" i="13"/>
  <c r="F465" i="13"/>
  <c r="F466" i="13"/>
  <c r="F467" i="13"/>
  <c r="F468" i="13"/>
  <c r="F469" i="13"/>
  <c r="F470" i="13"/>
  <c r="F471" i="13"/>
  <c r="F472" i="13"/>
  <c r="F473" i="13"/>
  <c r="F474" i="13"/>
  <c r="F475" i="13"/>
  <c r="F476" i="13"/>
  <c r="F477" i="13"/>
  <c r="F478" i="13"/>
  <c r="F479" i="13"/>
  <c r="F480" i="13"/>
  <c r="F481" i="13"/>
  <c r="F482" i="13"/>
  <c r="F483" i="13"/>
  <c r="F484" i="13"/>
  <c r="F485" i="13"/>
  <c r="F486" i="13"/>
  <c r="F487" i="13"/>
  <c r="F488" i="13"/>
  <c r="F489" i="13"/>
  <c r="F490" i="13"/>
  <c r="F491" i="13"/>
  <c r="F492" i="13"/>
  <c r="F493" i="13"/>
  <c r="F494" i="13"/>
  <c r="F495" i="13"/>
  <c r="F496" i="13"/>
  <c r="F497" i="13"/>
  <c r="F498" i="13"/>
  <c r="F499" i="13"/>
  <c r="F500" i="13"/>
  <c r="F501" i="13"/>
  <c r="F502" i="13"/>
  <c r="F503" i="13"/>
  <c r="F504" i="13"/>
  <c r="F505" i="13"/>
  <c r="F506" i="13"/>
  <c r="F507" i="13"/>
  <c r="F508" i="13"/>
  <c r="F509" i="13"/>
  <c r="F510" i="13"/>
  <c r="F511" i="13"/>
  <c r="F512" i="13"/>
  <c r="F513" i="13"/>
  <c r="F514" i="13"/>
  <c r="F515" i="13"/>
  <c r="F516" i="13"/>
  <c r="F517" i="13"/>
  <c r="F518" i="13"/>
  <c r="F519" i="13"/>
  <c r="F520" i="13"/>
  <c r="F521" i="13"/>
  <c r="F522" i="13"/>
  <c r="F523" i="13"/>
  <c r="F524" i="13"/>
  <c r="F525" i="13"/>
  <c r="F526" i="13"/>
  <c r="F527" i="13"/>
  <c r="F528" i="13"/>
  <c r="F529" i="13"/>
  <c r="F530" i="13"/>
  <c r="F531" i="13"/>
  <c r="F532" i="13"/>
  <c r="F533" i="13"/>
  <c r="F534" i="13"/>
  <c r="F535" i="13"/>
  <c r="F536" i="13"/>
  <c r="F537" i="13"/>
  <c r="F538" i="13"/>
  <c r="F539" i="13"/>
  <c r="F540" i="13"/>
  <c r="F541" i="13"/>
  <c r="F542" i="13"/>
  <c r="F543" i="13"/>
  <c r="F544" i="13"/>
  <c r="F545" i="13"/>
  <c r="F546" i="13"/>
  <c r="F547" i="13"/>
  <c r="F548" i="13"/>
  <c r="F549" i="13"/>
  <c r="F550" i="13"/>
  <c r="F551" i="13"/>
  <c r="F552" i="13"/>
  <c r="F553" i="13"/>
  <c r="F554" i="13"/>
  <c r="F555" i="13"/>
  <c r="F556" i="13"/>
  <c r="F557" i="13"/>
  <c r="F558" i="13"/>
  <c r="F559" i="13"/>
  <c r="F560" i="13"/>
  <c r="F561" i="13"/>
  <c r="F562" i="13"/>
  <c r="F563" i="13"/>
  <c r="F564" i="13"/>
  <c r="F565" i="13"/>
  <c r="F566" i="13"/>
  <c r="F567" i="13"/>
  <c r="F568" i="13"/>
  <c r="F569" i="13"/>
  <c r="F570" i="13"/>
  <c r="F571" i="13"/>
  <c r="F572" i="13"/>
  <c r="F573" i="13"/>
  <c r="F574" i="13"/>
  <c r="F575" i="13"/>
  <c r="F576" i="13"/>
  <c r="F577" i="13"/>
  <c r="F578" i="13"/>
  <c r="F579" i="13"/>
  <c r="F580" i="13"/>
  <c r="F581" i="13"/>
  <c r="F582" i="13"/>
  <c r="F583" i="13"/>
  <c r="F584" i="13"/>
  <c r="F585" i="13"/>
  <c r="F586" i="13"/>
  <c r="F587" i="13"/>
  <c r="F588" i="13"/>
  <c r="F589" i="13"/>
  <c r="F590" i="13"/>
  <c r="F591" i="13"/>
  <c r="F592" i="13"/>
  <c r="F593" i="13"/>
  <c r="F594" i="13"/>
  <c r="F595" i="13"/>
  <c r="F596" i="13"/>
  <c r="F597" i="13"/>
  <c r="F598" i="13"/>
  <c r="F599" i="13"/>
  <c r="F600" i="13"/>
  <c r="F601" i="13"/>
  <c r="F602" i="13"/>
  <c r="F603" i="13"/>
  <c r="F604" i="13"/>
  <c r="F605" i="13"/>
  <c r="F606" i="13"/>
  <c r="F607" i="13"/>
  <c r="F608" i="13"/>
  <c r="F609" i="13"/>
  <c r="F610" i="13"/>
  <c r="F611" i="13"/>
  <c r="F612" i="13"/>
  <c r="F613" i="13"/>
  <c r="F614" i="13"/>
  <c r="F615" i="13"/>
  <c r="F616" i="13"/>
  <c r="F617" i="13"/>
  <c r="F618" i="13"/>
  <c r="F619" i="13"/>
  <c r="F620" i="13"/>
  <c r="F621" i="13"/>
  <c r="F622" i="13"/>
  <c r="F623" i="13"/>
  <c r="F624" i="13"/>
  <c r="F625" i="13"/>
  <c r="F626" i="13"/>
  <c r="F627" i="13"/>
  <c r="F628" i="13"/>
  <c r="F629" i="13"/>
  <c r="F630" i="13"/>
  <c r="F631" i="13"/>
  <c r="F632" i="13"/>
  <c r="F633" i="13"/>
  <c r="F634" i="13"/>
  <c r="F635" i="13"/>
  <c r="F636" i="13"/>
  <c r="F637" i="13"/>
  <c r="F638" i="13"/>
  <c r="F639" i="13"/>
  <c r="F640" i="13"/>
  <c r="F641" i="13"/>
  <c r="F642" i="13"/>
  <c r="F643" i="13"/>
  <c r="F644" i="13"/>
  <c r="F645" i="13"/>
  <c r="F646" i="13"/>
  <c r="F647" i="13"/>
  <c r="F648" i="13"/>
  <c r="F649" i="13"/>
  <c r="F650" i="13"/>
  <c r="F651" i="13"/>
  <c r="F652" i="13"/>
  <c r="F653" i="13"/>
  <c r="F654" i="13"/>
  <c r="F655" i="13"/>
  <c r="F656" i="13"/>
  <c r="F657" i="13"/>
  <c r="F658" i="13"/>
  <c r="F659" i="13"/>
  <c r="F660" i="13"/>
  <c r="F661" i="13"/>
  <c r="F662" i="13"/>
  <c r="F663" i="13"/>
  <c r="F664" i="13"/>
  <c r="F665" i="13"/>
  <c r="F666" i="13"/>
  <c r="F667" i="13"/>
  <c r="F668" i="13"/>
  <c r="F669" i="13"/>
  <c r="F670" i="13"/>
  <c r="F671" i="13"/>
  <c r="F672" i="13"/>
  <c r="F673" i="13"/>
  <c r="F674" i="13"/>
  <c r="F675" i="13"/>
  <c r="F676" i="13"/>
  <c r="F677" i="13"/>
  <c r="F678" i="13"/>
  <c r="F679" i="13"/>
  <c r="F680" i="13"/>
  <c r="F681" i="13"/>
  <c r="F682" i="13"/>
  <c r="F683" i="13"/>
  <c r="F684" i="13"/>
  <c r="F685" i="13"/>
  <c r="F686" i="13"/>
  <c r="F687" i="13"/>
  <c r="F688" i="13"/>
  <c r="F689" i="13"/>
  <c r="F690" i="13"/>
  <c r="F691" i="13"/>
  <c r="F692" i="13"/>
  <c r="F693" i="13"/>
  <c r="F694" i="13"/>
  <c r="F695" i="13"/>
  <c r="F696" i="13"/>
  <c r="F697" i="13"/>
  <c r="F698" i="13"/>
  <c r="F699" i="13"/>
  <c r="F700" i="13"/>
  <c r="F701" i="13"/>
  <c r="F702" i="13"/>
  <c r="F703" i="13"/>
  <c r="F704" i="13"/>
  <c r="F705" i="13"/>
  <c r="F706" i="13"/>
  <c r="F707" i="13"/>
  <c r="F708" i="13"/>
  <c r="F709" i="13"/>
  <c r="F710" i="13"/>
  <c r="F711" i="13"/>
  <c r="F712" i="13"/>
  <c r="F713" i="13"/>
  <c r="F714" i="13"/>
  <c r="F715" i="13"/>
  <c r="F716" i="13"/>
  <c r="F717" i="13"/>
  <c r="F718" i="13"/>
  <c r="F719" i="13"/>
  <c r="F720" i="13"/>
  <c r="F721" i="13"/>
  <c r="F722" i="13"/>
  <c r="F723" i="13"/>
  <c r="F724" i="13"/>
  <c r="F725" i="13"/>
  <c r="F726" i="13"/>
  <c r="F727" i="13"/>
  <c r="F728" i="13"/>
  <c r="F729" i="13"/>
  <c r="F730" i="13"/>
  <c r="F731" i="13"/>
  <c r="F732" i="13"/>
  <c r="F733" i="13"/>
  <c r="F734" i="13"/>
  <c r="F735" i="13"/>
  <c r="F736" i="13"/>
  <c r="F737" i="13"/>
  <c r="F738" i="13"/>
  <c r="F739" i="13"/>
  <c r="F740" i="13"/>
  <c r="F741" i="13"/>
  <c r="F742" i="13"/>
  <c r="F743" i="13"/>
  <c r="F744" i="13"/>
  <c r="F745" i="13"/>
  <c r="F746" i="13"/>
  <c r="F747" i="13"/>
  <c r="F748" i="13"/>
  <c r="F749" i="13"/>
  <c r="F750" i="13"/>
  <c r="F751" i="13"/>
  <c r="F752" i="13"/>
  <c r="F753" i="13"/>
  <c r="F754" i="13"/>
  <c r="F755" i="13"/>
  <c r="F756" i="13"/>
  <c r="F757" i="13"/>
  <c r="F758" i="13"/>
  <c r="F759" i="13"/>
  <c r="F760" i="13"/>
  <c r="F761" i="13"/>
  <c r="F762" i="13"/>
  <c r="F763" i="13"/>
  <c r="F764" i="13"/>
  <c r="F765" i="13"/>
  <c r="F766" i="13"/>
  <c r="F767" i="13"/>
  <c r="F768" i="13"/>
  <c r="F769" i="13"/>
  <c r="F770" i="13"/>
  <c r="F771" i="13"/>
  <c r="F772" i="13"/>
  <c r="F773" i="13"/>
  <c r="F774" i="13"/>
  <c r="F775" i="13"/>
  <c r="F776" i="13"/>
  <c r="F777" i="13"/>
  <c r="F778" i="13"/>
  <c r="F779" i="13"/>
  <c r="F780" i="13"/>
  <c r="F781" i="13"/>
  <c r="F782" i="13"/>
  <c r="F783" i="13"/>
  <c r="F784" i="13"/>
  <c r="F785" i="13"/>
  <c r="F786" i="13"/>
  <c r="F787" i="13"/>
  <c r="F788" i="13"/>
  <c r="F789" i="13"/>
  <c r="F790" i="13"/>
  <c r="F791" i="13"/>
  <c r="F792" i="13"/>
  <c r="F793" i="13"/>
  <c r="F794" i="13"/>
  <c r="F795" i="13"/>
  <c r="F796" i="13"/>
  <c r="F797" i="13"/>
  <c r="F798" i="13"/>
  <c r="F799" i="13"/>
  <c r="F800" i="13"/>
  <c r="F801" i="13"/>
  <c r="F802" i="13"/>
  <c r="F803" i="13"/>
  <c r="F804" i="13"/>
  <c r="F805" i="13"/>
  <c r="F806" i="13"/>
  <c r="F807" i="13"/>
  <c r="F808" i="13"/>
  <c r="F809" i="13"/>
  <c r="F810" i="13"/>
  <c r="F811" i="13"/>
  <c r="F812" i="13"/>
  <c r="F813" i="13"/>
  <c r="F814" i="13"/>
  <c r="F815" i="13"/>
  <c r="F816" i="13"/>
  <c r="F817" i="13"/>
  <c r="F818" i="13"/>
  <c r="F819" i="13"/>
  <c r="F820" i="13"/>
  <c r="F821" i="13"/>
  <c r="F822" i="13"/>
  <c r="F823" i="13"/>
  <c r="F824" i="13"/>
  <c r="F825" i="13"/>
  <c r="F826" i="13"/>
  <c r="F827" i="13"/>
  <c r="F828" i="13"/>
  <c r="F829" i="13"/>
  <c r="F830" i="13"/>
  <c r="F831" i="13"/>
  <c r="F832" i="13"/>
  <c r="F833" i="13"/>
  <c r="F834" i="13"/>
  <c r="F835" i="13"/>
  <c r="F836" i="13"/>
  <c r="F837" i="13"/>
  <c r="F838" i="13"/>
  <c r="F839" i="13"/>
  <c r="F840" i="13"/>
  <c r="F841" i="13"/>
  <c r="F842" i="13"/>
  <c r="F843" i="13"/>
  <c r="F844" i="13"/>
  <c r="F845" i="13"/>
  <c r="F846" i="13"/>
  <c r="F847" i="13"/>
  <c r="F848" i="13"/>
  <c r="F849" i="13"/>
  <c r="F850" i="13"/>
  <c r="F851" i="13"/>
  <c r="F852" i="13"/>
  <c r="F853" i="13"/>
  <c r="F854" i="13"/>
  <c r="F855" i="13"/>
  <c r="F856" i="13"/>
  <c r="F857" i="13"/>
  <c r="F858" i="13"/>
  <c r="F859" i="13"/>
  <c r="F860" i="13"/>
  <c r="F861" i="13"/>
  <c r="F862" i="13"/>
  <c r="F863" i="13"/>
  <c r="F864" i="13"/>
  <c r="F865" i="13"/>
  <c r="F866" i="13"/>
  <c r="F867" i="13"/>
  <c r="F868" i="13"/>
  <c r="F869" i="13"/>
  <c r="F870" i="13"/>
  <c r="F871" i="13"/>
  <c r="F872" i="13"/>
  <c r="F873" i="13"/>
  <c r="F874" i="13"/>
  <c r="F875" i="13"/>
  <c r="F876" i="13"/>
  <c r="F877" i="13"/>
  <c r="F878" i="13"/>
  <c r="F879" i="13"/>
  <c r="F880" i="13"/>
  <c r="F881" i="13"/>
  <c r="F882" i="13"/>
  <c r="F883" i="13"/>
  <c r="F884" i="13"/>
  <c r="F885" i="13"/>
  <c r="F886" i="13"/>
  <c r="F887" i="13"/>
  <c r="F888" i="13"/>
  <c r="F889" i="13"/>
  <c r="F890" i="13"/>
  <c r="F891" i="13"/>
  <c r="F892" i="13"/>
  <c r="F893" i="13"/>
  <c r="F894" i="13"/>
  <c r="F895" i="13"/>
  <c r="F896" i="13"/>
  <c r="F897" i="13"/>
  <c r="F898" i="13"/>
  <c r="F899" i="13"/>
  <c r="F900" i="13"/>
  <c r="F901" i="13"/>
  <c r="F902" i="13"/>
  <c r="F903" i="13"/>
  <c r="F904" i="13"/>
  <c r="F905" i="13"/>
  <c r="F906" i="13"/>
  <c r="F907" i="13"/>
  <c r="F908" i="13"/>
  <c r="F909" i="13"/>
  <c r="F910" i="13"/>
  <c r="F911" i="13"/>
  <c r="F912" i="13"/>
  <c r="F913" i="13"/>
  <c r="F914" i="13"/>
  <c r="F915" i="13"/>
  <c r="F916" i="13"/>
  <c r="F917" i="13"/>
  <c r="F918" i="13"/>
  <c r="F919" i="13"/>
  <c r="F920" i="13"/>
  <c r="F921" i="13"/>
  <c r="F922" i="13"/>
  <c r="F923" i="13"/>
  <c r="F924" i="13"/>
  <c r="F925" i="13"/>
  <c r="F926" i="13"/>
  <c r="F927" i="13"/>
  <c r="F928" i="13"/>
  <c r="F929" i="13"/>
  <c r="F930" i="13"/>
  <c r="F931" i="13"/>
  <c r="F932" i="13"/>
  <c r="F933" i="13"/>
  <c r="F934" i="13"/>
  <c r="F935" i="13"/>
  <c r="F936" i="13"/>
  <c r="F937" i="13"/>
  <c r="F938" i="13"/>
  <c r="F939" i="13"/>
  <c r="F940" i="13"/>
  <c r="F941" i="13"/>
  <c r="F942" i="13"/>
  <c r="F943" i="13"/>
  <c r="F944" i="13"/>
  <c r="F945" i="13"/>
  <c r="F946" i="13"/>
  <c r="F947" i="13"/>
  <c r="F948" i="13"/>
  <c r="F949" i="13"/>
  <c r="F950" i="13"/>
  <c r="F951" i="13"/>
  <c r="F952" i="13"/>
  <c r="F953" i="13"/>
  <c r="F954" i="13"/>
  <c r="F955" i="13"/>
  <c r="F956" i="13"/>
  <c r="F957" i="13"/>
  <c r="F958" i="13"/>
  <c r="F959" i="13"/>
  <c r="F960" i="13"/>
  <c r="F961" i="13"/>
  <c r="F962" i="13"/>
  <c r="F963" i="13"/>
  <c r="F964" i="13"/>
  <c r="F965" i="13"/>
  <c r="F966" i="13"/>
  <c r="F967" i="13"/>
  <c r="F968" i="13"/>
  <c r="F969" i="13"/>
  <c r="F970" i="13"/>
  <c r="F971" i="13"/>
  <c r="F972" i="13"/>
  <c r="F973" i="13"/>
  <c r="F974" i="13"/>
  <c r="F975" i="13"/>
  <c r="F976" i="13"/>
  <c r="F977" i="13"/>
  <c r="F978" i="13"/>
  <c r="F979" i="13"/>
  <c r="F980" i="13"/>
  <c r="F981" i="13"/>
  <c r="F982" i="13"/>
  <c r="F983" i="13"/>
  <c r="F984" i="13"/>
  <c r="F985" i="13"/>
  <c r="F986" i="13"/>
  <c r="F987" i="13"/>
  <c r="F988" i="13"/>
  <c r="F989" i="13"/>
  <c r="F990" i="13"/>
  <c r="F991" i="13"/>
  <c r="F992" i="13"/>
  <c r="F993" i="13"/>
  <c r="F994" i="13"/>
  <c r="F995" i="13"/>
  <c r="F996" i="13"/>
  <c r="F997" i="13"/>
  <c r="F998" i="13"/>
  <c r="F999" i="13"/>
  <c r="F1000" i="13"/>
  <c r="F1001" i="13"/>
  <c r="F1002" i="13"/>
  <c r="F1003" i="13"/>
  <c r="F1004" i="13"/>
  <c r="F1005" i="13"/>
  <c r="F1006" i="13"/>
  <c r="F1007" i="13"/>
  <c r="F1008" i="13"/>
  <c r="F1009" i="13"/>
  <c r="F1010" i="13"/>
  <c r="F1011" i="13"/>
  <c r="F1012" i="13"/>
  <c r="F1013" i="13"/>
  <c r="F1014" i="13"/>
  <c r="F1015" i="13"/>
  <c r="F1016" i="13"/>
  <c r="F1017" i="13"/>
  <c r="F1018" i="13"/>
  <c r="F1019" i="13"/>
  <c r="F1020" i="13"/>
  <c r="F1021" i="13"/>
  <c r="F1022" i="13"/>
  <c r="F1023" i="13"/>
  <c r="F1024" i="13"/>
  <c r="F1025" i="13"/>
  <c r="F1026" i="13"/>
  <c r="F1027" i="13"/>
  <c r="F1028" i="13"/>
  <c r="F1029" i="13"/>
  <c r="F1030" i="13"/>
  <c r="F1031" i="13"/>
  <c r="F1032" i="13"/>
  <c r="F1033" i="13"/>
  <c r="F1034" i="13"/>
  <c r="F1035" i="13"/>
  <c r="F1036" i="13"/>
  <c r="F1037" i="13"/>
  <c r="F1038" i="13"/>
  <c r="F1039" i="13"/>
  <c r="F1040" i="13"/>
  <c r="F1041" i="13"/>
  <c r="F1042" i="13"/>
  <c r="F1043" i="13"/>
  <c r="F1044" i="13"/>
  <c r="F1045" i="13"/>
  <c r="F1046" i="13"/>
  <c r="F1047" i="13"/>
  <c r="F1048" i="13"/>
  <c r="F1049" i="13"/>
  <c r="F1050" i="13"/>
  <c r="F1051" i="13"/>
  <c r="F1052" i="13"/>
  <c r="F1053" i="13"/>
  <c r="F1054" i="13"/>
  <c r="F1055" i="13"/>
  <c r="F1056" i="13"/>
  <c r="F1057" i="13"/>
  <c r="F1058" i="13"/>
  <c r="F1059" i="13"/>
  <c r="F1060" i="13"/>
  <c r="F1061" i="13"/>
  <c r="F1062" i="13"/>
  <c r="F1063" i="13"/>
  <c r="F1064" i="13"/>
  <c r="F1065" i="13"/>
  <c r="F1066" i="13"/>
  <c r="F1067" i="13"/>
  <c r="F1068" i="13"/>
  <c r="F1069" i="13"/>
  <c r="F1070" i="13"/>
  <c r="F1071" i="13"/>
  <c r="F1072" i="13"/>
  <c r="F1073" i="13"/>
  <c r="F35" i="13"/>
  <c r="F36" i="13"/>
  <c r="F37" i="13"/>
  <c r="F38" i="13"/>
  <c r="F39" i="13"/>
  <c r="F40" i="13"/>
  <c r="F41" i="13"/>
  <c r="F42" i="13"/>
  <c r="F43" i="13"/>
  <c r="F44" i="13"/>
  <c r="F45" i="13"/>
  <c r="F46" i="13"/>
  <c r="F47" i="13"/>
  <c r="F48" i="13"/>
  <c r="F49" i="13"/>
  <c r="F50" i="13"/>
  <c r="F51" i="13"/>
  <c r="F52" i="13"/>
  <c r="F53" i="13"/>
  <c r="F54" i="13"/>
  <c r="F55" i="13"/>
  <c r="F56" i="13"/>
  <c r="F57" i="13"/>
  <c r="F58" i="13"/>
  <c r="F59" i="13"/>
  <c r="F60" i="13"/>
  <c r="F61" i="13"/>
  <c r="F62" i="13"/>
  <c r="F63" i="13"/>
  <c r="F64" i="13"/>
  <c r="F65" i="13"/>
  <c r="F66" i="13"/>
  <c r="F67" i="13"/>
  <c r="F68" i="13"/>
  <c r="F69" i="13"/>
  <c r="F70" i="13"/>
  <c r="F71" i="13"/>
  <c r="F72" i="13"/>
  <c r="F73" i="13"/>
  <c r="F74" i="13"/>
  <c r="F75" i="13"/>
  <c r="F76" i="13"/>
  <c r="F77" i="13"/>
  <c r="F78" i="13"/>
  <c r="F79" i="13"/>
  <c r="F80" i="13"/>
  <c r="F81" i="13"/>
  <c r="F82" i="13"/>
  <c r="F83" i="13"/>
  <c r="F84" i="13"/>
  <c r="F85" i="13"/>
  <c r="F86" i="13"/>
  <c r="F87" i="13"/>
  <c r="F88" i="13"/>
  <c r="F89" i="13"/>
  <c r="F90" i="13"/>
  <c r="F91" i="13"/>
  <c r="F92" i="13"/>
  <c r="F93" i="13"/>
  <c r="F94" i="13"/>
  <c r="F95" i="13"/>
  <c r="F96" i="13"/>
  <c r="F97" i="13"/>
  <c r="F98" i="13"/>
  <c r="F99" i="13"/>
  <c r="F33" i="13"/>
  <c r="F34" i="13"/>
  <c r="F6" i="13"/>
  <c r="F7" i="13"/>
  <c r="F8" i="13"/>
  <c r="F9" i="13"/>
  <c r="F10" i="13"/>
  <c r="F11" i="13"/>
  <c r="F12" i="13"/>
  <c r="F13" i="13"/>
  <c r="F14" i="13"/>
  <c r="F15" i="13"/>
  <c r="F16" i="13"/>
  <c r="F17" i="13"/>
  <c r="F18" i="13"/>
  <c r="F19" i="13"/>
  <c r="F20" i="13"/>
  <c r="F21" i="13"/>
  <c r="F22" i="13"/>
  <c r="F23" i="13"/>
  <c r="F24" i="13"/>
  <c r="F25" i="13"/>
  <c r="F26" i="13"/>
  <c r="F27" i="13"/>
  <c r="F28" i="13"/>
  <c r="F29" i="13"/>
  <c r="F30" i="13"/>
  <c r="F31" i="13"/>
  <c r="F32" i="13"/>
  <c r="F5" i="13"/>
  <c r="A5" i="13" l="1"/>
  <c r="A6" i="13"/>
  <c r="A7" i="13"/>
  <c r="A8" i="13"/>
  <c r="A9" i="13"/>
  <c r="A10" i="13"/>
  <c r="A11" i="13"/>
  <c r="A12" i="13"/>
  <c r="A13" i="13"/>
  <c r="A14" i="13"/>
  <c r="A15" i="13"/>
  <c r="A16" i="13"/>
  <c r="A17" i="13"/>
  <c r="A18" i="13"/>
  <c r="A19" i="13"/>
  <c r="A20" i="13"/>
  <c r="A21" i="13"/>
  <c r="A22" i="13"/>
  <c r="A23" i="13"/>
  <c r="A24" i="13"/>
  <c r="A25" i="13"/>
  <c r="A26" i="13"/>
  <c r="A27" i="13"/>
  <c r="A28" i="13"/>
  <c r="A29" i="13"/>
  <c r="A30" i="13"/>
  <c r="A31" i="13"/>
  <c r="A32" i="13"/>
  <c r="A33" i="13"/>
  <c r="A34" i="13"/>
  <c r="A35" i="13"/>
  <c r="A36" i="13"/>
  <c r="A37" i="13"/>
  <c r="A38" i="13"/>
  <c r="A39" i="13"/>
  <c r="A40" i="13"/>
  <c r="A41" i="13"/>
  <c r="A42" i="13"/>
  <c r="A43" i="13"/>
  <c r="A44" i="13"/>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A72" i="13"/>
  <c r="A73" i="13"/>
  <c r="A74" i="13"/>
  <c r="A75" i="13"/>
  <c r="A76" i="13"/>
  <c r="A77" i="13"/>
  <c r="A78" i="13"/>
  <c r="A79" i="13"/>
  <c r="A80" i="13"/>
  <c r="A81" i="13"/>
  <c r="A82" i="13"/>
  <c r="A83" i="13"/>
  <c r="A84" i="13"/>
  <c r="A85" i="13"/>
  <c r="A86" i="13"/>
  <c r="A87" i="13"/>
  <c r="A88" i="13"/>
  <c r="A89" i="13"/>
  <c r="A90" i="13"/>
  <c r="A91" i="13"/>
  <c r="A92" i="13"/>
  <c r="A93" i="13"/>
  <c r="A94" i="13"/>
  <c r="A95" i="13"/>
  <c r="A96" i="13"/>
  <c r="A97" i="13"/>
  <c r="A98" i="13"/>
  <c r="A99" i="13"/>
  <c r="A100" i="13"/>
  <c r="A101" i="13"/>
  <c r="A102" i="13"/>
  <c r="A103" i="13"/>
  <c r="A104" i="13"/>
  <c r="A105" i="13"/>
  <c r="A106" i="13"/>
  <c r="A107" i="13"/>
  <c r="A108" i="13"/>
  <c r="A109" i="13"/>
  <c r="A110" i="13"/>
  <c r="A111" i="13"/>
  <c r="A112" i="13"/>
  <c r="A113" i="13"/>
  <c r="A114" i="13"/>
  <c r="A115" i="13"/>
  <c r="A116" i="13"/>
  <c r="A117" i="13"/>
  <c r="A118" i="13"/>
  <c r="A119" i="13"/>
  <c r="A120" i="13"/>
  <c r="A121" i="13"/>
  <c r="A122" i="13"/>
  <c r="A123" i="13"/>
  <c r="A124" i="13"/>
  <c r="A125" i="13"/>
  <c r="A126" i="13"/>
  <c r="A127" i="13"/>
  <c r="A128" i="13"/>
  <c r="A129" i="13"/>
  <c r="A130" i="13"/>
  <c r="A131" i="13"/>
  <c r="A132" i="13"/>
  <c r="A133" i="13"/>
  <c r="A134" i="13"/>
  <c r="A135" i="13"/>
  <c r="A136" i="13"/>
  <c r="A137" i="13"/>
  <c r="A138" i="13"/>
  <c r="A139" i="13"/>
  <c r="A140" i="13"/>
  <c r="A141" i="13"/>
  <c r="A142" i="13"/>
  <c r="A143" i="13"/>
  <c r="A144" i="13"/>
  <c r="A145" i="13"/>
  <c r="A146" i="13"/>
  <c r="A147" i="13"/>
  <c r="A148" i="13"/>
  <c r="A149" i="13"/>
  <c r="A150" i="13"/>
  <c r="A151" i="13"/>
  <c r="A152" i="13"/>
  <c r="A153" i="13"/>
  <c r="A154" i="13"/>
  <c r="A155" i="13"/>
  <c r="A156" i="13"/>
  <c r="A157" i="13"/>
  <c r="A158" i="13"/>
  <c r="A159" i="13"/>
  <c r="A160" i="13"/>
  <c r="A161" i="13"/>
  <c r="A162" i="13"/>
  <c r="A163" i="13"/>
  <c r="A164" i="13"/>
  <c r="A165" i="13"/>
  <c r="A166" i="13"/>
  <c r="A167" i="13"/>
  <c r="A168" i="13"/>
  <c r="A169" i="13"/>
  <c r="A170" i="13"/>
  <c r="A171" i="13"/>
  <c r="A172" i="13"/>
  <c r="A173" i="13"/>
  <c r="A174" i="13"/>
  <c r="A175" i="13"/>
  <c r="A176" i="13"/>
  <c r="A177" i="13"/>
  <c r="A178" i="13"/>
  <c r="A179" i="13"/>
  <c r="A180" i="13"/>
  <c r="A181" i="13"/>
  <c r="A182" i="13"/>
  <c r="A183" i="13"/>
  <c r="A184" i="13"/>
  <c r="A185" i="13"/>
  <c r="A186" i="13"/>
  <c r="A187" i="13"/>
  <c r="A188" i="13"/>
  <c r="A189" i="13"/>
  <c r="A190" i="13"/>
  <c r="A191" i="13"/>
  <c r="A192" i="13"/>
  <c r="A193" i="13"/>
  <c r="A194" i="13"/>
  <c r="A195" i="13"/>
  <c r="A196" i="13"/>
  <c r="A197" i="13"/>
  <c r="A198" i="13"/>
  <c r="A199" i="13"/>
  <c r="A200" i="13"/>
  <c r="A201" i="13"/>
  <c r="A202" i="13"/>
  <c r="A203" i="13"/>
  <c r="A204" i="13"/>
  <c r="A205" i="13"/>
  <c r="A206" i="13"/>
  <c r="A207" i="13"/>
  <c r="A208" i="13"/>
  <c r="A209" i="13"/>
  <c r="A210" i="13"/>
  <c r="A211" i="13"/>
  <c r="A212" i="13"/>
  <c r="A213" i="13"/>
  <c r="A214" i="13"/>
  <c r="A215" i="13"/>
  <c r="A216" i="13"/>
  <c r="A217" i="13"/>
  <c r="A218" i="13"/>
  <c r="A219" i="13"/>
  <c r="A220" i="13"/>
  <c r="A221" i="13"/>
  <c r="A222" i="13"/>
  <c r="A223" i="13"/>
  <c r="A224" i="13"/>
  <c r="A225" i="13"/>
  <c r="A226" i="13"/>
  <c r="A227" i="13"/>
  <c r="A228" i="13"/>
  <c r="A229" i="13"/>
  <c r="A230" i="13"/>
  <c r="A231" i="13"/>
  <c r="A232" i="13"/>
  <c r="A233" i="13"/>
  <c r="A234" i="13"/>
  <c r="A235" i="13"/>
  <c r="A236" i="13"/>
  <c r="A237" i="13"/>
  <c r="A238" i="13"/>
  <c r="A239" i="13"/>
  <c r="A240" i="13"/>
  <c r="A241" i="13"/>
  <c r="A242" i="13"/>
  <c r="A243" i="13"/>
  <c r="A244" i="13"/>
  <c r="A245" i="13"/>
  <c r="A246" i="13"/>
  <c r="A247" i="13"/>
  <c r="A248" i="13"/>
  <c r="A249" i="13"/>
  <c r="A250" i="13"/>
  <c r="A251" i="13"/>
  <c r="A252" i="13"/>
  <c r="A253" i="13"/>
  <c r="A254" i="13"/>
  <c r="A255" i="13"/>
  <c r="A256" i="13"/>
  <c r="A257" i="13"/>
  <c r="A258" i="13"/>
  <c r="A259" i="13"/>
  <c r="A260" i="13"/>
  <c r="A261" i="13"/>
  <c r="A262" i="13"/>
  <c r="A263" i="13"/>
  <c r="A264" i="13"/>
  <c r="A265" i="13"/>
  <c r="A266" i="13"/>
  <c r="A267" i="13"/>
  <c r="A268" i="13"/>
  <c r="A269" i="13"/>
  <c r="A270" i="13"/>
  <c r="A271" i="13"/>
  <c r="A272" i="13"/>
  <c r="A273" i="13"/>
  <c r="A274" i="13"/>
  <c r="A275" i="13"/>
  <c r="A276" i="13"/>
  <c r="A277" i="13"/>
  <c r="A278" i="13"/>
  <c r="A279" i="13"/>
  <c r="A280" i="13"/>
  <c r="A281" i="13"/>
  <c r="A282" i="13"/>
  <c r="A283" i="13"/>
  <c r="A284" i="13"/>
  <c r="A285" i="13"/>
  <c r="A286" i="13"/>
  <c r="A287" i="13"/>
  <c r="A288" i="13"/>
  <c r="A289" i="13"/>
  <c r="A290" i="13"/>
  <c r="A291" i="13"/>
  <c r="A292" i="13"/>
  <c r="A293" i="13"/>
  <c r="A294" i="13"/>
  <c r="A295" i="13"/>
  <c r="A296" i="13"/>
  <c r="A297" i="13"/>
  <c r="A298" i="13"/>
  <c r="A299" i="13"/>
  <c r="A300" i="13"/>
  <c r="A301" i="13"/>
  <c r="A302" i="13"/>
  <c r="A303" i="13"/>
  <c r="A304" i="13"/>
  <c r="A305" i="13"/>
  <c r="A306" i="13"/>
  <c r="A307" i="13"/>
  <c r="A308" i="13"/>
  <c r="A309" i="13"/>
  <c r="A310" i="13"/>
  <c r="A311" i="13"/>
  <c r="A312" i="13"/>
  <c r="A313" i="13"/>
  <c r="A314" i="13"/>
  <c r="A315" i="13"/>
  <c r="A316" i="13"/>
  <c r="A317" i="13"/>
  <c r="A318" i="13"/>
  <c r="A319" i="13"/>
  <c r="A320" i="13"/>
  <c r="A321" i="13"/>
  <c r="A322" i="13"/>
  <c r="A323" i="13"/>
  <c r="A324" i="13"/>
  <c r="A325" i="13"/>
  <c r="A326" i="13"/>
  <c r="A327" i="13"/>
  <c r="A328" i="13"/>
  <c r="A329" i="13"/>
  <c r="A330" i="13"/>
  <c r="A331" i="13"/>
  <c r="A332" i="13"/>
  <c r="A333" i="13"/>
  <c r="A334" i="13"/>
  <c r="A335" i="13"/>
  <c r="A336" i="13"/>
  <c r="A337" i="13"/>
  <c r="A338" i="13"/>
  <c r="A339" i="13"/>
  <c r="A340" i="13"/>
  <c r="A341" i="13"/>
  <c r="A342" i="13"/>
  <c r="A343" i="13"/>
  <c r="A344" i="13"/>
  <c r="A345" i="13"/>
  <c r="A346" i="13"/>
  <c r="A347" i="13"/>
  <c r="A348" i="13"/>
  <c r="A349" i="13"/>
  <c r="A350" i="13"/>
  <c r="A351" i="13"/>
  <c r="A352" i="13"/>
  <c r="A353" i="13"/>
  <c r="A354" i="13"/>
  <c r="A355" i="13"/>
  <c r="A356" i="13"/>
  <c r="A357" i="13"/>
  <c r="A358" i="13"/>
  <c r="A359" i="13"/>
  <c r="A360" i="13"/>
  <c r="A361" i="13"/>
  <c r="A362" i="13"/>
  <c r="A363" i="13"/>
  <c r="A364" i="13"/>
  <c r="A365" i="13"/>
  <c r="A366" i="13"/>
  <c r="A367" i="13"/>
  <c r="A368" i="13"/>
  <c r="A369" i="13"/>
  <c r="A370" i="13"/>
  <c r="A371" i="13"/>
  <c r="A372" i="13"/>
  <c r="A373" i="13"/>
  <c r="A374" i="13"/>
  <c r="A375" i="13"/>
  <c r="A376" i="13"/>
  <c r="A377" i="13"/>
  <c r="A378" i="13"/>
  <c r="A379" i="13"/>
  <c r="A380" i="13"/>
  <c r="A381" i="13"/>
  <c r="A382" i="13"/>
  <c r="A383" i="13"/>
  <c r="A384" i="13"/>
  <c r="A385" i="13"/>
  <c r="A386" i="13"/>
  <c r="A387" i="13"/>
  <c r="A388" i="13"/>
  <c r="A389" i="13"/>
  <c r="A390" i="13"/>
  <c r="A391" i="13"/>
  <c r="A392" i="13"/>
  <c r="A393" i="13"/>
  <c r="A394" i="13"/>
  <c r="A395" i="13"/>
  <c r="A396" i="13"/>
  <c r="A397" i="13"/>
  <c r="A398" i="13"/>
  <c r="A399" i="13"/>
  <c r="A400" i="13"/>
  <c r="A401" i="13"/>
  <c r="A402" i="13"/>
  <c r="A403" i="13"/>
  <c r="A404" i="13"/>
  <c r="A405" i="13"/>
  <c r="A406" i="13"/>
  <c r="A407" i="13"/>
  <c r="A408" i="13"/>
  <c r="A409" i="13"/>
  <c r="A410" i="13"/>
  <c r="A411" i="13"/>
  <c r="A412" i="13"/>
  <c r="A413" i="13"/>
  <c r="A414" i="13"/>
  <c r="A415" i="13"/>
  <c r="A416" i="13"/>
  <c r="A417" i="13"/>
  <c r="A418" i="13"/>
  <c r="A419" i="13"/>
  <c r="A420" i="13"/>
  <c r="A421" i="13"/>
  <c r="A422" i="13"/>
  <c r="A423" i="13"/>
  <c r="A424" i="13"/>
  <c r="A425" i="13"/>
  <c r="A426" i="13"/>
  <c r="A427" i="13"/>
  <c r="A428" i="13"/>
  <c r="A429" i="13"/>
  <c r="A430" i="13"/>
  <c r="A431" i="13"/>
  <c r="A432" i="13"/>
  <c r="A433" i="13"/>
  <c r="A434" i="13"/>
  <c r="A435" i="13"/>
  <c r="A436" i="13"/>
  <c r="A437" i="13"/>
  <c r="A438" i="13"/>
  <c r="A439" i="13"/>
  <c r="A440" i="13"/>
  <c r="A441" i="13"/>
  <c r="A442" i="13"/>
  <c r="A443" i="13"/>
  <c r="A444" i="13"/>
  <c r="A445" i="13"/>
  <c r="A446" i="13"/>
  <c r="A447" i="13"/>
  <c r="A448" i="13"/>
  <c r="A449" i="13"/>
  <c r="A450" i="13"/>
  <c r="A451" i="13"/>
  <c r="A452" i="13"/>
  <c r="A453" i="13"/>
  <c r="A454" i="13"/>
  <c r="A455" i="13"/>
  <c r="A456" i="13"/>
  <c r="A457" i="13"/>
  <c r="A458" i="13"/>
  <c r="A459" i="13"/>
  <c r="A460" i="13"/>
  <c r="A461" i="13"/>
  <c r="A462" i="13"/>
  <c r="A463" i="13"/>
  <c r="A464" i="13"/>
  <c r="A465" i="13"/>
  <c r="A466" i="13"/>
  <c r="A467" i="13"/>
  <c r="A468" i="13"/>
  <c r="A469" i="13"/>
  <c r="A470" i="13"/>
  <c r="A471" i="13"/>
  <c r="A472" i="13"/>
  <c r="A473" i="13"/>
  <c r="A474" i="13"/>
  <c r="A475" i="13"/>
  <c r="A476" i="13"/>
  <c r="A477" i="13"/>
  <c r="A478" i="13"/>
  <c r="A479" i="13"/>
  <c r="A480" i="13"/>
  <c r="A481" i="13"/>
  <c r="A482" i="13"/>
  <c r="A483" i="13"/>
  <c r="A484" i="13"/>
  <c r="A485" i="13"/>
  <c r="A486" i="13"/>
  <c r="A487" i="13"/>
  <c r="A488" i="13"/>
  <c r="A489" i="13"/>
  <c r="A490" i="13"/>
  <c r="A491" i="13"/>
  <c r="A492" i="13"/>
  <c r="A493" i="13"/>
  <c r="A494" i="13"/>
  <c r="A495" i="13"/>
  <c r="A496" i="13"/>
  <c r="A497" i="13"/>
  <c r="A498" i="13"/>
  <c r="A499" i="13"/>
  <c r="A500" i="13"/>
  <c r="A501" i="13"/>
  <c r="A502" i="13"/>
  <c r="A503" i="13"/>
  <c r="A504" i="13"/>
  <c r="A505" i="13"/>
  <c r="A506" i="13"/>
  <c r="A507" i="13"/>
  <c r="A508" i="13"/>
  <c r="A509" i="13"/>
  <c r="A510" i="13"/>
  <c r="A511" i="13"/>
  <c r="A512" i="13"/>
  <c r="A513" i="13"/>
  <c r="A514" i="13"/>
  <c r="A515" i="13"/>
  <c r="A516" i="13"/>
  <c r="A517" i="13"/>
  <c r="A518" i="13"/>
  <c r="A519" i="13"/>
  <c r="A520" i="13"/>
  <c r="A521" i="13"/>
  <c r="A522" i="13"/>
  <c r="A523" i="13"/>
  <c r="A524" i="13"/>
  <c r="A525" i="13"/>
  <c r="A526" i="13"/>
  <c r="A527" i="13"/>
  <c r="A528" i="13"/>
  <c r="A529" i="13"/>
  <c r="A530" i="13"/>
  <c r="A531" i="13"/>
  <c r="A532" i="13"/>
  <c r="A533" i="13"/>
  <c r="A534" i="13"/>
  <c r="A535" i="13"/>
  <c r="A536" i="13"/>
  <c r="A537" i="13"/>
  <c r="A538" i="13"/>
  <c r="A539" i="13"/>
  <c r="A540" i="13"/>
  <c r="A541" i="13"/>
  <c r="A542" i="13"/>
  <c r="A543" i="13"/>
  <c r="A544" i="13"/>
  <c r="A545" i="13"/>
  <c r="A546" i="13"/>
  <c r="A547" i="13"/>
  <c r="A548" i="13"/>
  <c r="A549" i="13"/>
  <c r="A550" i="13"/>
  <c r="A551" i="13"/>
  <c r="A552" i="13"/>
  <c r="A553" i="13"/>
  <c r="A554" i="13"/>
  <c r="A555" i="13"/>
  <c r="A556" i="13"/>
  <c r="A557" i="13"/>
  <c r="A558" i="13"/>
  <c r="A559" i="13"/>
  <c r="A560" i="13"/>
  <c r="A561" i="13"/>
  <c r="A562" i="13"/>
  <c r="A563" i="13"/>
  <c r="A564" i="13"/>
  <c r="A565" i="13"/>
  <c r="A566" i="13"/>
  <c r="A567" i="13"/>
  <c r="A568" i="13"/>
  <c r="A569" i="13"/>
  <c r="A570" i="13"/>
  <c r="A571" i="13"/>
  <c r="A572" i="13"/>
  <c r="A573" i="13"/>
  <c r="A574" i="13"/>
  <c r="A575" i="13"/>
  <c r="A576" i="13"/>
  <c r="A577" i="13"/>
  <c r="A578" i="13"/>
  <c r="A579" i="13"/>
  <c r="A580" i="13"/>
  <c r="A581" i="13"/>
  <c r="A582" i="13"/>
  <c r="A583" i="13"/>
  <c r="A584" i="13"/>
  <c r="A585" i="13"/>
  <c r="A586" i="13"/>
  <c r="A587" i="13"/>
  <c r="A588" i="13"/>
  <c r="A589" i="13"/>
  <c r="A590" i="13"/>
  <c r="A591" i="13"/>
  <c r="A592" i="13"/>
  <c r="A593" i="13"/>
  <c r="A594" i="13"/>
  <c r="A595" i="13"/>
  <c r="A596" i="13"/>
  <c r="A597" i="13"/>
  <c r="A598" i="13"/>
  <c r="A599" i="13"/>
  <c r="A600" i="13"/>
  <c r="A601" i="13"/>
  <c r="A602" i="13"/>
  <c r="A603" i="13"/>
  <c r="A604" i="13"/>
  <c r="A605" i="13"/>
  <c r="A606" i="13"/>
  <c r="A607" i="13"/>
  <c r="A608" i="13"/>
  <c r="A609" i="13"/>
  <c r="A610" i="13"/>
  <c r="A611" i="13"/>
  <c r="A612" i="13"/>
  <c r="A613" i="13"/>
  <c r="A614" i="13"/>
  <c r="A615" i="13"/>
  <c r="A616" i="13"/>
  <c r="A617" i="13"/>
  <c r="A618" i="13"/>
  <c r="A619" i="13"/>
  <c r="A620" i="13"/>
  <c r="A621" i="13"/>
  <c r="A622" i="13"/>
  <c r="A623" i="13"/>
  <c r="A624" i="13"/>
  <c r="A625" i="13"/>
  <c r="A626" i="13"/>
  <c r="A627" i="13"/>
  <c r="A628" i="13"/>
  <c r="A629" i="13"/>
  <c r="A630" i="13"/>
  <c r="A631" i="13"/>
  <c r="A632" i="13"/>
  <c r="A633" i="13"/>
  <c r="A634" i="13"/>
  <c r="A635" i="13"/>
  <c r="A636" i="13"/>
  <c r="A637" i="13"/>
  <c r="A638" i="13"/>
  <c r="A639" i="13"/>
  <c r="A640" i="13"/>
  <c r="A641" i="13"/>
  <c r="A642" i="13"/>
  <c r="A643" i="13"/>
  <c r="A644" i="13"/>
  <c r="A645" i="13"/>
  <c r="A646" i="13"/>
  <c r="A647" i="13"/>
  <c r="A648" i="13"/>
  <c r="A649" i="13"/>
  <c r="A650" i="13"/>
  <c r="A651" i="13"/>
  <c r="A652" i="13"/>
  <c r="A653" i="13"/>
  <c r="A654" i="13"/>
  <c r="A655" i="13"/>
  <c r="A656" i="13"/>
  <c r="A657" i="13"/>
  <c r="A658" i="13"/>
  <c r="A659" i="13"/>
  <c r="A660" i="13"/>
  <c r="A661" i="13"/>
  <c r="A662" i="13"/>
  <c r="A663" i="13"/>
  <c r="A664" i="13"/>
  <c r="A665" i="13"/>
  <c r="A666" i="13"/>
  <c r="A667" i="13"/>
  <c r="A668" i="13"/>
  <c r="A669" i="13"/>
  <c r="A670" i="13"/>
  <c r="A671" i="13"/>
  <c r="A672" i="13"/>
  <c r="A673" i="13"/>
  <c r="A674" i="13"/>
  <c r="A675" i="13"/>
  <c r="A676" i="13"/>
  <c r="A677" i="13"/>
  <c r="A678" i="13"/>
  <c r="A679" i="13"/>
  <c r="A680" i="13"/>
  <c r="A681" i="13"/>
  <c r="A682" i="13"/>
  <c r="A683" i="13"/>
  <c r="A684" i="13"/>
  <c r="A685" i="13"/>
  <c r="A686" i="13"/>
  <c r="A687" i="13"/>
  <c r="A688" i="13"/>
  <c r="A689" i="13"/>
  <c r="A690" i="13"/>
  <c r="A691" i="13"/>
  <c r="A692" i="13"/>
  <c r="A693" i="13"/>
  <c r="A694" i="13"/>
  <c r="A695" i="13"/>
  <c r="A696" i="13"/>
  <c r="A697" i="13"/>
  <c r="A698" i="13"/>
  <c r="A699" i="13"/>
  <c r="A700" i="13"/>
  <c r="A701" i="13"/>
  <c r="A702" i="13"/>
  <c r="A703" i="13"/>
  <c r="A704" i="13"/>
  <c r="A705" i="13"/>
  <c r="A706" i="13"/>
  <c r="A707" i="13"/>
  <c r="A708" i="13"/>
  <c r="A709" i="13"/>
  <c r="A710" i="13"/>
  <c r="A711" i="13"/>
  <c r="A712" i="13"/>
  <c r="A713" i="13"/>
  <c r="A714" i="13"/>
  <c r="A715" i="13"/>
  <c r="A716" i="13"/>
  <c r="A717" i="13"/>
  <c r="A718" i="13"/>
  <c r="A719" i="13"/>
  <c r="A720" i="13"/>
  <c r="A721" i="13"/>
  <c r="A722" i="13"/>
  <c r="A723" i="13"/>
  <c r="A724" i="13"/>
  <c r="A725" i="13"/>
  <c r="A726" i="13"/>
  <c r="A727" i="13"/>
  <c r="A728" i="13"/>
  <c r="A729" i="13"/>
  <c r="A730" i="13"/>
  <c r="A731" i="13"/>
  <c r="A732" i="13"/>
  <c r="A733" i="13"/>
  <c r="A734" i="13"/>
  <c r="A735" i="13"/>
  <c r="A736" i="13"/>
  <c r="A737" i="13"/>
  <c r="A738" i="13"/>
  <c r="A739" i="13"/>
  <c r="A740" i="13"/>
  <c r="A741" i="13"/>
  <c r="A742" i="13"/>
  <c r="A743" i="13"/>
  <c r="A744" i="13"/>
  <c r="A745" i="13"/>
  <c r="A746" i="13"/>
  <c r="A747" i="13"/>
  <c r="A748" i="13"/>
  <c r="A749" i="13"/>
  <c r="A750" i="13"/>
  <c r="A751" i="13"/>
  <c r="A752" i="13"/>
  <c r="A753" i="13"/>
  <c r="A754" i="13"/>
  <c r="A755" i="13"/>
  <c r="A756" i="13"/>
  <c r="A757" i="13"/>
  <c r="A758" i="13"/>
  <c r="A759" i="13"/>
  <c r="A760" i="13"/>
  <c r="A761" i="13"/>
  <c r="A762" i="13"/>
  <c r="A763" i="13"/>
  <c r="A764" i="13"/>
  <c r="A765" i="13"/>
  <c r="A766" i="13"/>
  <c r="A767" i="13"/>
  <c r="A768" i="13"/>
  <c r="A769" i="13"/>
  <c r="A770" i="13"/>
  <c r="A771" i="13"/>
  <c r="A772" i="13"/>
  <c r="A773" i="13"/>
  <c r="A774" i="13"/>
  <c r="A775" i="13"/>
  <c r="A776" i="13"/>
  <c r="A777" i="13"/>
  <c r="A778" i="13"/>
  <c r="A779" i="13"/>
  <c r="A780" i="13"/>
  <c r="A781" i="13"/>
  <c r="A782" i="13"/>
  <c r="A783" i="13"/>
  <c r="A784" i="13"/>
  <c r="A785" i="13"/>
  <c r="A786" i="13"/>
  <c r="A787" i="13"/>
  <c r="A788" i="13"/>
  <c r="A789" i="13"/>
  <c r="A790" i="13"/>
  <c r="A791" i="13"/>
  <c r="A792" i="13"/>
  <c r="A793" i="13"/>
  <c r="A794" i="13"/>
  <c r="A795" i="13"/>
  <c r="A796" i="13"/>
  <c r="A797" i="13"/>
  <c r="A798" i="13"/>
  <c r="A799" i="13"/>
  <c r="A800" i="13"/>
  <c r="A801" i="13"/>
  <c r="A802" i="13"/>
  <c r="A803" i="13"/>
  <c r="A804" i="13"/>
  <c r="A805" i="13"/>
  <c r="A806" i="13"/>
  <c r="A807" i="13"/>
  <c r="A808" i="13"/>
  <c r="A809" i="13"/>
  <c r="A810" i="13"/>
  <c r="A811" i="13"/>
  <c r="A812" i="13"/>
  <c r="A813" i="13"/>
  <c r="A814" i="13"/>
  <c r="A815" i="13"/>
  <c r="A816" i="13"/>
  <c r="A817" i="13"/>
  <c r="A818" i="13"/>
  <c r="A819" i="13"/>
  <c r="A820" i="13"/>
  <c r="A821" i="13"/>
  <c r="A822" i="13"/>
  <c r="A823" i="13"/>
  <c r="A824" i="13"/>
  <c r="A825" i="13"/>
  <c r="A826" i="13"/>
  <c r="A827" i="13"/>
  <c r="A828" i="13"/>
  <c r="A829" i="13"/>
  <c r="A830" i="13"/>
  <c r="A831" i="13"/>
  <c r="A832" i="13"/>
  <c r="A833" i="13"/>
  <c r="A834" i="13"/>
  <c r="A835" i="13"/>
  <c r="A836" i="13"/>
  <c r="A837" i="13"/>
  <c r="A838" i="13"/>
  <c r="A839" i="13"/>
  <c r="A840" i="13"/>
  <c r="A841" i="13"/>
  <c r="A842" i="13"/>
  <c r="A843" i="13"/>
  <c r="A844" i="13"/>
  <c r="A845" i="13"/>
  <c r="A846" i="13"/>
  <c r="A847" i="13"/>
  <c r="A848" i="13"/>
  <c r="A849" i="13"/>
  <c r="A850" i="13"/>
  <c r="A851" i="13"/>
  <c r="A852" i="13"/>
  <c r="A853" i="13"/>
  <c r="A854" i="13"/>
  <c r="A855" i="13"/>
  <c r="A856" i="13"/>
  <c r="A857" i="13"/>
  <c r="A858" i="13"/>
  <c r="A859" i="13"/>
  <c r="A860" i="13"/>
  <c r="A861" i="13"/>
  <c r="A862" i="13"/>
  <c r="A863" i="13"/>
  <c r="A864" i="13"/>
  <c r="A865" i="13"/>
  <c r="A866" i="13"/>
  <c r="A867" i="13"/>
  <c r="A868" i="13"/>
  <c r="A869" i="13"/>
  <c r="A870" i="13"/>
  <c r="A871" i="13"/>
  <c r="A872" i="13"/>
  <c r="A873" i="13"/>
  <c r="A874" i="13"/>
  <c r="A875" i="13"/>
  <c r="A876" i="13"/>
  <c r="A877" i="13"/>
  <c r="A878" i="13"/>
  <c r="A879" i="13"/>
  <c r="A880" i="13"/>
  <c r="A881" i="13"/>
  <c r="A882" i="13"/>
  <c r="A883" i="13"/>
  <c r="A884" i="13"/>
  <c r="A885" i="13"/>
  <c r="A886" i="13"/>
  <c r="A887" i="13"/>
  <c r="A888" i="13"/>
  <c r="A889" i="13"/>
  <c r="A890" i="13"/>
  <c r="A891" i="13"/>
  <c r="A892" i="13"/>
  <c r="A893" i="13"/>
  <c r="A894" i="13"/>
  <c r="A895" i="13"/>
  <c r="A896" i="13"/>
  <c r="A897" i="13"/>
  <c r="A898" i="13"/>
  <c r="A899" i="13"/>
  <c r="A900" i="13"/>
  <c r="A901" i="13"/>
  <c r="A902" i="13"/>
  <c r="A903" i="13"/>
  <c r="A904" i="13"/>
  <c r="A905" i="13"/>
  <c r="A906" i="13"/>
  <c r="A907" i="13"/>
  <c r="A908" i="13"/>
  <c r="A909" i="13"/>
  <c r="A910" i="13"/>
  <c r="A911" i="13"/>
  <c r="A912" i="13"/>
  <c r="A913" i="13"/>
  <c r="A914" i="13"/>
  <c r="A915" i="13"/>
  <c r="A916" i="13"/>
  <c r="A917" i="13"/>
  <c r="A918" i="13"/>
  <c r="A919" i="13"/>
  <c r="A920" i="13"/>
  <c r="A921" i="13"/>
  <c r="A922" i="13"/>
  <c r="A923" i="13"/>
  <c r="A924" i="13"/>
  <c r="A925" i="13"/>
  <c r="A926" i="13"/>
  <c r="A927" i="13"/>
  <c r="A928" i="13"/>
  <c r="A929" i="13"/>
  <c r="A930" i="13"/>
  <c r="A931" i="13"/>
  <c r="A932" i="13"/>
  <c r="A933" i="13"/>
  <c r="A934" i="13"/>
  <c r="A935" i="13"/>
  <c r="A936" i="13"/>
  <c r="A937" i="13"/>
  <c r="A938" i="13"/>
  <c r="A939" i="13"/>
  <c r="A940" i="13"/>
  <c r="A941" i="13"/>
  <c r="A942" i="13"/>
  <c r="A943" i="13"/>
  <c r="A944" i="13"/>
  <c r="A945" i="13"/>
  <c r="A946" i="13"/>
  <c r="A947" i="13"/>
  <c r="A948" i="13"/>
  <c r="A949" i="13"/>
  <c r="A950" i="13"/>
  <c r="A951" i="13"/>
  <c r="A952" i="13"/>
  <c r="A953" i="13"/>
  <c r="A954" i="13"/>
  <c r="A955" i="13"/>
  <c r="A956" i="13"/>
  <c r="A957" i="13"/>
  <c r="A958" i="13"/>
  <c r="A959" i="13"/>
  <c r="A960" i="13"/>
  <c r="A961" i="13"/>
  <c r="A962" i="13"/>
  <c r="A963" i="13"/>
  <c r="A964" i="13"/>
  <c r="A965" i="13"/>
  <c r="A966" i="13"/>
  <c r="A967" i="13"/>
  <c r="A968" i="13"/>
  <c r="A969" i="13"/>
  <c r="A970" i="13"/>
  <c r="A971" i="13"/>
  <c r="A972" i="13"/>
  <c r="A973" i="13"/>
  <c r="A974" i="13"/>
  <c r="A975" i="13"/>
  <c r="A976" i="13"/>
  <c r="A977" i="13"/>
  <c r="A978" i="13"/>
  <c r="A979" i="13"/>
  <c r="A980" i="13"/>
  <c r="A981" i="13"/>
  <c r="A982" i="13"/>
  <c r="A983" i="13"/>
  <c r="A984" i="13"/>
  <c r="A985" i="13"/>
  <c r="A986" i="13"/>
  <c r="A987" i="13"/>
  <c r="A988" i="13"/>
  <c r="A989" i="13"/>
  <c r="A990" i="13"/>
  <c r="A991" i="13"/>
  <c r="A992" i="13"/>
  <c r="A993" i="13"/>
  <c r="A994" i="13"/>
  <c r="A995" i="13"/>
  <c r="A996" i="13"/>
  <c r="A997" i="13"/>
  <c r="A998" i="13"/>
  <c r="A999" i="13"/>
  <c r="A1000" i="13"/>
  <c r="A1001" i="13"/>
  <c r="A1002" i="13"/>
  <c r="A1003" i="13"/>
  <c r="A1004" i="13"/>
  <c r="A1005" i="13"/>
  <c r="A1006" i="13"/>
  <c r="A1007" i="13"/>
  <c r="A1008" i="13"/>
  <c r="A1009" i="13"/>
  <c r="A1010" i="13"/>
  <c r="A1011" i="13"/>
  <c r="A1012" i="13"/>
  <c r="A1013" i="13"/>
  <c r="A1014" i="13"/>
  <c r="A1015" i="13"/>
  <c r="A1016" i="13"/>
  <c r="A1017" i="13"/>
  <c r="A1018" i="13"/>
  <c r="A1019" i="13"/>
  <c r="A1020" i="13"/>
  <c r="A1021" i="13"/>
  <c r="A1022" i="13"/>
  <c r="A1023" i="13"/>
  <c r="A1024" i="13"/>
  <c r="A1025" i="13"/>
  <c r="A1026" i="13"/>
  <c r="A1027" i="13"/>
  <c r="A1028" i="13"/>
  <c r="A1029" i="13"/>
  <c r="A1030" i="13"/>
  <c r="A1031" i="13"/>
  <c r="A1032" i="13"/>
  <c r="A1033" i="13"/>
  <c r="A1034" i="13"/>
  <c r="A1035" i="13"/>
  <c r="A1036" i="13"/>
  <c r="A1037" i="13"/>
  <c r="A1038" i="13"/>
  <c r="A1039" i="13"/>
  <c r="A1040" i="13"/>
  <c r="A1041" i="13"/>
  <c r="A1042" i="13"/>
  <c r="A1043" i="13"/>
  <c r="A1044" i="13"/>
  <c r="A1045" i="13"/>
  <c r="A1046" i="13"/>
  <c r="A1047" i="13"/>
  <c r="A1048" i="13"/>
  <c r="A1049" i="13"/>
  <c r="A1050" i="13"/>
  <c r="A1051" i="13"/>
  <c r="A1052" i="13"/>
  <c r="A1053" i="13"/>
  <c r="A1054" i="13"/>
  <c r="A1055" i="13"/>
  <c r="A1056" i="13"/>
  <c r="A1057" i="13"/>
  <c r="A1058" i="13"/>
  <c r="A1059" i="13"/>
  <c r="A1060" i="13"/>
  <c r="A1061" i="13"/>
  <c r="A1062" i="13"/>
  <c r="A1063" i="13"/>
  <c r="A1064" i="13"/>
  <c r="A1065" i="13"/>
  <c r="A1066" i="13"/>
  <c r="A1067" i="13"/>
  <c r="A1068" i="13"/>
  <c r="A1069" i="13"/>
  <c r="A1070" i="13"/>
  <c r="A1071" i="13"/>
  <c r="A1072" i="13"/>
  <c r="A1073" i="13"/>
  <c r="D1074" i="13" s="1"/>
  <c r="A1074" i="13"/>
  <c r="AQ833" i="9" l="1"/>
  <c r="AQ832" i="9"/>
  <c r="AQ831" i="9"/>
  <c r="AQ830" i="9"/>
  <c r="AQ829" i="9"/>
  <c r="AQ828" i="9"/>
  <c r="AQ827" i="9"/>
  <c r="AQ826" i="9"/>
  <c r="AQ825" i="9"/>
  <c r="AQ824" i="9"/>
  <c r="AQ823" i="9"/>
  <c r="AQ822" i="9"/>
  <c r="AQ821" i="9"/>
  <c r="AQ820" i="9"/>
  <c r="AQ819" i="9"/>
  <c r="AQ818" i="9"/>
  <c r="AQ817" i="9"/>
  <c r="AQ816" i="9"/>
  <c r="AQ815" i="9"/>
  <c r="AQ814" i="9"/>
  <c r="AQ813" i="9"/>
  <c r="AQ812" i="9"/>
  <c r="AQ811" i="9"/>
  <c r="AQ810" i="9"/>
  <c r="AQ809" i="9"/>
  <c r="AQ808" i="9"/>
  <c r="AQ807" i="9"/>
  <c r="AQ806" i="9"/>
  <c r="AQ805" i="9"/>
  <c r="AQ804" i="9"/>
  <c r="AQ803" i="9"/>
  <c r="AQ802" i="9"/>
  <c r="AQ801" i="9"/>
  <c r="AQ800" i="9"/>
  <c r="AQ799" i="9"/>
  <c r="AQ798" i="9"/>
  <c r="AQ797" i="9"/>
  <c r="AQ796" i="9"/>
  <c r="AQ795" i="9"/>
  <c r="AQ794" i="9"/>
  <c r="AQ793" i="9"/>
  <c r="AQ792" i="9"/>
  <c r="AQ791" i="9"/>
  <c r="AQ790" i="9"/>
  <c r="AQ789" i="9"/>
  <c r="AQ788" i="9"/>
  <c r="AQ787" i="9"/>
  <c r="AQ786" i="9"/>
  <c r="AQ785" i="9"/>
  <c r="AQ784" i="9"/>
  <c r="AQ783" i="9"/>
  <c r="AQ782" i="9"/>
  <c r="AQ781" i="9"/>
  <c r="AQ780" i="9"/>
  <c r="AQ779" i="9"/>
  <c r="AQ778" i="9"/>
  <c r="AQ777" i="9"/>
  <c r="AQ776" i="9"/>
  <c r="AQ775" i="9"/>
  <c r="AQ774" i="9"/>
  <c r="AQ773" i="9"/>
  <c r="AQ772" i="9"/>
  <c r="AQ771" i="9"/>
  <c r="AQ770" i="9"/>
  <c r="AQ769" i="9"/>
  <c r="AQ768" i="9"/>
  <c r="AQ767" i="9"/>
  <c r="AQ766" i="9"/>
  <c r="AQ765" i="9"/>
  <c r="AQ764" i="9"/>
  <c r="AQ763" i="9"/>
  <c r="AQ762" i="9"/>
  <c r="AQ761" i="9"/>
  <c r="AQ760" i="9"/>
  <c r="AQ759" i="9"/>
  <c r="AQ757" i="9"/>
  <c r="AQ756" i="9"/>
  <c r="AQ755" i="9"/>
  <c r="AQ754" i="9"/>
  <c r="AQ753" i="9"/>
  <c r="AQ752" i="9"/>
  <c r="AQ751" i="9"/>
  <c r="AQ750" i="9"/>
  <c r="AQ749" i="9"/>
  <c r="AQ748" i="9"/>
  <c r="AQ747" i="9"/>
  <c r="AQ746" i="9"/>
  <c r="AQ745" i="9"/>
  <c r="AQ744" i="9"/>
  <c r="AQ743" i="9"/>
  <c r="AQ742" i="9"/>
  <c r="AQ741" i="9"/>
  <c r="AQ740" i="9"/>
  <c r="AQ739" i="9"/>
  <c r="AQ738" i="9"/>
  <c r="AQ737" i="9"/>
  <c r="AQ736" i="9"/>
  <c r="AQ735" i="9"/>
  <c r="AQ734" i="9"/>
  <c r="AQ733" i="9"/>
  <c r="AQ732" i="9"/>
  <c r="AQ731" i="9"/>
  <c r="AQ730" i="9"/>
  <c r="AQ729" i="9"/>
  <c r="AQ728" i="9"/>
  <c r="AQ727" i="9"/>
  <c r="AQ726" i="9"/>
  <c r="AQ725" i="9"/>
  <c r="AQ724" i="9"/>
  <c r="AQ723" i="9"/>
  <c r="AQ722" i="9"/>
  <c r="AQ721" i="9"/>
  <c r="AQ720" i="9"/>
  <c r="AQ719" i="9"/>
  <c r="AQ718" i="9"/>
  <c r="AQ717" i="9"/>
  <c r="AQ716" i="9"/>
  <c r="AQ715" i="9"/>
  <c r="AQ714" i="9"/>
  <c r="AQ713" i="9"/>
  <c r="AQ712" i="9"/>
  <c r="AQ711" i="9"/>
  <c r="AQ710" i="9"/>
  <c r="AQ709" i="9"/>
  <c r="AQ708" i="9"/>
  <c r="AQ707" i="9"/>
  <c r="AQ706" i="9"/>
  <c r="AQ705" i="9"/>
  <c r="AQ704" i="9"/>
  <c r="AQ703" i="9"/>
  <c r="AQ702" i="9"/>
  <c r="AQ701" i="9"/>
  <c r="AQ700" i="9"/>
  <c r="AQ699" i="9"/>
  <c r="AQ698" i="9"/>
  <c r="AQ697" i="9"/>
  <c r="AQ696" i="9"/>
  <c r="AQ695" i="9"/>
  <c r="AQ694" i="9"/>
  <c r="AQ693" i="9"/>
  <c r="AQ692" i="9"/>
  <c r="AQ691" i="9"/>
  <c r="AQ690" i="9"/>
  <c r="AQ689" i="9"/>
  <c r="AQ688" i="9"/>
  <c r="AQ687" i="9"/>
  <c r="AQ686" i="9"/>
  <c r="AQ685" i="9"/>
  <c r="AQ684" i="9"/>
  <c r="AQ683" i="9"/>
  <c r="AQ682" i="9"/>
  <c r="AQ681" i="9"/>
  <c r="AQ680" i="9"/>
  <c r="AQ679" i="9"/>
  <c r="AQ678" i="9"/>
  <c r="AQ677" i="9"/>
  <c r="AQ676" i="9"/>
  <c r="AQ675" i="9"/>
  <c r="AQ674" i="9"/>
  <c r="AQ673" i="9"/>
  <c r="AQ672" i="9"/>
  <c r="AQ671" i="9"/>
  <c r="AQ670" i="9"/>
  <c r="AQ669" i="9"/>
  <c r="AQ668" i="9"/>
  <c r="AQ667" i="9"/>
  <c r="AQ666" i="9"/>
  <c r="AQ665" i="9"/>
  <c r="AQ664" i="9"/>
  <c r="AQ663" i="9"/>
  <c r="AQ662" i="9"/>
  <c r="AQ661" i="9"/>
  <c r="AQ660" i="9"/>
  <c r="AQ659" i="9"/>
  <c r="AQ658" i="9"/>
  <c r="AQ657" i="9"/>
  <c r="AQ656" i="9"/>
  <c r="AQ655" i="9"/>
  <c r="AQ654" i="9"/>
  <c r="AQ653" i="9"/>
  <c r="AQ652" i="9"/>
  <c r="AQ651" i="9"/>
  <c r="AQ650" i="9"/>
  <c r="AQ649" i="9"/>
  <c r="AQ648" i="9"/>
  <c r="AQ647" i="9"/>
  <c r="AQ646" i="9"/>
  <c r="AQ645" i="9"/>
  <c r="AQ644" i="9"/>
  <c r="AQ643" i="9"/>
  <c r="AQ642" i="9"/>
  <c r="AQ641" i="9"/>
  <c r="AQ640" i="9"/>
  <c r="AQ639" i="9"/>
  <c r="AQ638" i="9"/>
  <c r="AQ637" i="9"/>
  <c r="AQ636" i="9"/>
  <c r="AQ635" i="9"/>
  <c r="AQ634" i="9"/>
  <c r="AQ633" i="9"/>
  <c r="AQ632" i="9"/>
  <c r="AQ631" i="9"/>
  <c r="AQ630" i="9"/>
  <c r="AQ629" i="9"/>
  <c r="AQ628" i="9"/>
  <c r="AQ627" i="9"/>
  <c r="AQ626" i="9"/>
  <c r="AQ625" i="9"/>
  <c r="AQ624" i="9"/>
  <c r="AQ623" i="9"/>
  <c r="AQ622" i="9"/>
  <c r="AQ621" i="9"/>
  <c r="AQ620" i="9"/>
  <c r="AQ619" i="9"/>
  <c r="AQ618" i="9"/>
  <c r="AQ617" i="9"/>
  <c r="AQ616" i="9"/>
  <c r="AQ615" i="9"/>
  <c r="AQ614" i="9"/>
  <c r="AQ613" i="9"/>
  <c r="AQ612" i="9"/>
  <c r="AQ611" i="9"/>
  <c r="AQ610" i="9"/>
  <c r="AQ609" i="9"/>
  <c r="AQ608" i="9"/>
  <c r="AQ607" i="9"/>
  <c r="AQ606" i="9"/>
  <c r="AQ605" i="9"/>
  <c r="AQ604" i="9"/>
  <c r="AQ603" i="9"/>
  <c r="AQ602" i="9"/>
  <c r="AQ601" i="9"/>
  <c r="AQ600" i="9"/>
  <c r="AQ599" i="9"/>
  <c r="AQ598" i="9"/>
  <c r="AQ597" i="9"/>
  <c r="AQ596" i="9"/>
  <c r="AQ595" i="9"/>
  <c r="AQ594" i="9"/>
  <c r="AQ593" i="9"/>
  <c r="AQ592" i="9"/>
  <c r="AQ591" i="9"/>
  <c r="AQ590" i="9"/>
  <c r="AQ589" i="9"/>
  <c r="AQ588" i="9"/>
  <c r="AQ587" i="9"/>
  <c r="AQ586" i="9"/>
  <c r="AQ585" i="9"/>
  <c r="AQ584" i="9"/>
  <c r="AQ583" i="9"/>
  <c r="AQ582" i="9"/>
  <c r="AQ581" i="9"/>
  <c r="AQ580" i="9"/>
  <c r="AQ579" i="9"/>
  <c r="AQ578" i="9"/>
  <c r="AQ577" i="9"/>
  <c r="AQ576" i="9"/>
  <c r="AQ575" i="9"/>
  <c r="AQ574" i="9"/>
  <c r="AQ573" i="9"/>
  <c r="AQ572" i="9"/>
  <c r="AQ571" i="9"/>
  <c r="AQ570" i="9"/>
  <c r="AQ569" i="9"/>
  <c r="AQ568" i="9"/>
  <c r="AQ567" i="9"/>
  <c r="AQ566" i="9"/>
  <c r="AQ565" i="9"/>
  <c r="AQ564" i="9"/>
  <c r="AQ563" i="9"/>
  <c r="AQ562" i="9"/>
  <c r="AQ561" i="9"/>
  <c r="AQ560" i="9"/>
  <c r="AQ559" i="9"/>
  <c r="AQ558" i="9"/>
  <c r="AQ557" i="9"/>
  <c r="AQ556" i="9"/>
  <c r="AQ555" i="9"/>
  <c r="AQ554" i="9"/>
  <c r="AQ553" i="9"/>
  <c r="AQ552" i="9"/>
  <c r="AQ551" i="9"/>
  <c r="AQ550" i="9"/>
  <c r="AQ549" i="9"/>
  <c r="AQ548" i="9"/>
  <c r="AQ547" i="9"/>
  <c r="AQ546" i="9"/>
  <c r="AQ545" i="9"/>
  <c r="AQ544" i="9"/>
  <c r="AQ543" i="9"/>
  <c r="AQ542" i="9"/>
  <c r="AQ541" i="9"/>
  <c r="AQ540" i="9"/>
  <c r="AQ539" i="9"/>
  <c r="AQ538" i="9"/>
  <c r="AQ537" i="9"/>
  <c r="AQ536" i="9"/>
  <c r="AQ535" i="9"/>
  <c r="AQ534" i="9"/>
  <c r="AQ533" i="9"/>
  <c r="AQ532" i="9"/>
  <c r="AQ531" i="9"/>
  <c r="AQ530" i="9"/>
  <c r="AQ529" i="9"/>
  <c r="AQ528" i="9"/>
  <c r="AQ527" i="9"/>
  <c r="AQ526" i="9"/>
  <c r="AQ525" i="9"/>
  <c r="AQ524" i="9"/>
  <c r="AQ523" i="9"/>
  <c r="AQ522" i="9"/>
  <c r="AQ521" i="9"/>
  <c r="AQ520" i="9"/>
  <c r="AQ519" i="9"/>
  <c r="AQ518" i="9"/>
  <c r="AQ517" i="9"/>
  <c r="AQ516" i="9"/>
  <c r="AQ515" i="9"/>
  <c r="AQ514" i="9"/>
  <c r="AQ513" i="9"/>
  <c r="AQ512" i="9"/>
  <c r="AQ511" i="9"/>
  <c r="AQ510" i="9"/>
  <c r="AQ509" i="9"/>
  <c r="AQ508" i="9"/>
  <c r="AQ507" i="9"/>
  <c r="AQ506" i="9"/>
  <c r="AQ505" i="9"/>
  <c r="AQ504" i="9"/>
  <c r="AQ503" i="9"/>
  <c r="AQ502" i="9"/>
  <c r="AQ501" i="9"/>
  <c r="AQ500" i="9"/>
  <c r="AQ499" i="9"/>
  <c r="AQ498" i="9"/>
  <c r="AQ497" i="9"/>
  <c r="AQ496" i="9"/>
  <c r="AQ495" i="9"/>
  <c r="AQ494" i="9"/>
  <c r="AQ493" i="9"/>
  <c r="AQ492" i="9"/>
  <c r="AQ491" i="9"/>
  <c r="AQ490" i="9"/>
  <c r="AQ489" i="9"/>
  <c r="AQ488" i="9"/>
  <c r="AQ487" i="9"/>
  <c r="AQ486" i="9"/>
  <c r="AQ485" i="9"/>
  <c r="AQ484" i="9"/>
  <c r="AQ483" i="9"/>
  <c r="AQ482" i="9"/>
  <c r="AQ481" i="9"/>
  <c r="AQ480" i="9"/>
  <c r="AQ479" i="9"/>
  <c r="AQ478" i="9"/>
  <c r="AQ477" i="9"/>
  <c r="AQ476" i="9"/>
  <c r="AQ475" i="9"/>
  <c r="AQ474" i="9"/>
  <c r="AQ473" i="9"/>
  <c r="AQ472" i="9"/>
  <c r="AQ471" i="9"/>
  <c r="AQ470" i="9"/>
  <c r="AQ469" i="9"/>
  <c r="AQ468" i="9"/>
  <c r="AQ467" i="9"/>
  <c r="AQ466" i="9"/>
  <c r="AQ465" i="9"/>
  <c r="AQ464" i="9"/>
  <c r="AQ463" i="9"/>
  <c r="AQ462" i="9"/>
  <c r="AQ461" i="9"/>
  <c r="AQ460" i="9"/>
  <c r="AQ459" i="9"/>
  <c r="AQ458" i="9"/>
  <c r="AQ457" i="9"/>
  <c r="AQ456" i="9"/>
  <c r="AQ455" i="9"/>
  <c r="AQ454" i="9"/>
  <c r="AQ453" i="9"/>
  <c r="AQ452" i="9"/>
  <c r="AQ451" i="9"/>
  <c r="AQ450" i="9"/>
  <c r="AQ449" i="9"/>
  <c r="AQ448" i="9"/>
  <c r="AQ447" i="9"/>
  <c r="AQ446" i="9"/>
  <c r="AQ445" i="9"/>
  <c r="AQ444" i="9"/>
  <c r="AQ443" i="9"/>
  <c r="AQ442" i="9"/>
  <c r="AQ441" i="9"/>
  <c r="AQ440" i="9"/>
  <c r="AQ439" i="9"/>
  <c r="AQ438" i="9"/>
  <c r="AQ437" i="9"/>
  <c r="AQ436" i="9"/>
  <c r="AQ435" i="9"/>
  <c r="AQ434" i="9"/>
  <c r="AQ433" i="9"/>
  <c r="AQ432" i="9"/>
  <c r="AQ431" i="9"/>
  <c r="AQ430" i="9"/>
  <c r="AQ429" i="9"/>
  <c r="AQ428" i="9"/>
  <c r="AQ427" i="9"/>
  <c r="AQ426" i="9"/>
  <c r="AQ425" i="9"/>
  <c r="AQ424" i="9"/>
  <c r="AQ423" i="9"/>
  <c r="AQ422" i="9"/>
  <c r="AQ421" i="9"/>
  <c r="AQ420" i="9"/>
  <c r="AQ419" i="9"/>
  <c r="AQ418" i="9"/>
  <c r="AQ417" i="9"/>
  <c r="AQ416" i="9"/>
  <c r="AQ415" i="9"/>
  <c r="AQ414" i="9"/>
  <c r="AQ413" i="9"/>
  <c r="AQ412" i="9"/>
  <c r="AQ411" i="9"/>
  <c r="AQ410" i="9"/>
  <c r="AQ409" i="9"/>
  <c r="AQ408" i="9"/>
  <c r="AQ407" i="9"/>
  <c r="AQ406" i="9"/>
  <c r="AQ405" i="9"/>
  <c r="AQ404" i="9"/>
  <c r="AQ403" i="9"/>
  <c r="AQ402" i="9"/>
  <c r="AQ401" i="9"/>
  <c r="AQ400" i="9"/>
  <c r="AQ399" i="9"/>
  <c r="AQ398" i="9"/>
  <c r="AQ397" i="9"/>
  <c r="AQ396" i="9"/>
  <c r="AQ395" i="9"/>
  <c r="AQ394" i="9"/>
  <c r="AQ393" i="9"/>
  <c r="AQ392" i="9"/>
  <c r="AQ391" i="9"/>
  <c r="AQ390" i="9"/>
  <c r="AQ389" i="9"/>
  <c r="AQ388" i="9"/>
  <c r="AQ387" i="9"/>
  <c r="AQ386" i="9"/>
  <c r="AQ385" i="9"/>
  <c r="AQ384" i="9"/>
  <c r="AQ383" i="9"/>
  <c r="AQ382" i="9"/>
  <c r="AQ381" i="9"/>
  <c r="AQ380" i="9"/>
  <c r="AQ379" i="9"/>
  <c r="AQ378" i="9"/>
  <c r="AQ377" i="9"/>
  <c r="AQ376" i="9"/>
  <c r="AQ375" i="9"/>
  <c r="AQ374" i="9"/>
  <c r="AQ373" i="9"/>
  <c r="AQ372" i="9"/>
  <c r="AQ371" i="9"/>
  <c r="AQ370" i="9"/>
  <c r="AQ369" i="9"/>
  <c r="AQ368" i="9"/>
  <c r="AQ367" i="9"/>
  <c r="AQ366" i="9"/>
  <c r="AQ365" i="9"/>
  <c r="AQ364" i="9"/>
  <c r="AQ363" i="9"/>
  <c r="AQ362" i="9"/>
  <c r="AQ361" i="9"/>
  <c r="AQ360" i="9"/>
  <c r="AQ359" i="9"/>
  <c r="AQ358" i="9"/>
  <c r="AQ357" i="9"/>
  <c r="AQ356" i="9"/>
  <c r="AQ355" i="9"/>
  <c r="AQ354" i="9"/>
  <c r="AQ353" i="9"/>
  <c r="AQ352" i="9"/>
  <c r="AQ351" i="9"/>
  <c r="AQ350" i="9"/>
  <c r="AQ349" i="9"/>
  <c r="AQ348" i="9"/>
  <c r="AQ347" i="9"/>
  <c r="AQ346" i="9"/>
  <c r="AQ345" i="9"/>
  <c r="AQ344" i="9"/>
  <c r="AQ343" i="9"/>
  <c r="AQ342" i="9"/>
  <c r="AQ341" i="9"/>
  <c r="AQ340" i="9"/>
  <c r="AQ339" i="9"/>
  <c r="AQ338" i="9"/>
  <c r="AQ337" i="9"/>
  <c r="AQ336" i="9"/>
  <c r="AQ335" i="9"/>
  <c r="AQ334" i="9"/>
  <c r="AQ333" i="9"/>
  <c r="AQ332" i="9"/>
  <c r="AQ331" i="9"/>
  <c r="AQ330" i="9"/>
  <c r="AQ329" i="9"/>
  <c r="AQ328" i="9"/>
  <c r="AQ327" i="9"/>
  <c r="AQ326" i="9"/>
  <c r="AQ325" i="9"/>
  <c r="AQ324" i="9"/>
  <c r="AQ323" i="9"/>
  <c r="AQ322" i="9"/>
  <c r="AQ321" i="9"/>
  <c r="AQ320" i="9"/>
  <c r="AQ319" i="9"/>
  <c r="AQ318" i="9"/>
  <c r="AQ317" i="9"/>
  <c r="AQ316" i="9"/>
  <c r="AQ315" i="9"/>
  <c r="AQ314" i="9"/>
  <c r="AQ313" i="9"/>
  <c r="AQ312" i="9"/>
  <c r="AQ311" i="9"/>
  <c r="AQ310" i="9"/>
  <c r="AQ309" i="9"/>
  <c r="AQ308" i="9"/>
  <c r="AQ307" i="9"/>
  <c r="AQ306" i="9"/>
  <c r="AQ305" i="9"/>
  <c r="AQ304" i="9"/>
  <c r="AQ303" i="9"/>
  <c r="AQ302" i="9"/>
  <c r="AQ301" i="9"/>
  <c r="AQ300" i="9"/>
  <c r="AQ299" i="9"/>
  <c r="AQ298" i="9"/>
  <c r="AQ297" i="9"/>
  <c r="AQ296" i="9"/>
  <c r="AQ295" i="9"/>
  <c r="AQ294" i="9"/>
  <c r="AQ293" i="9"/>
  <c r="AQ292" i="9"/>
  <c r="AQ291" i="9"/>
  <c r="AQ290" i="9"/>
  <c r="AQ289" i="9"/>
  <c r="AQ288" i="9"/>
  <c r="AQ287" i="9"/>
  <c r="AQ286" i="9"/>
  <c r="AQ285" i="9"/>
  <c r="AQ284" i="9"/>
  <c r="AQ283" i="9"/>
  <c r="AQ282" i="9"/>
  <c r="AQ281" i="9"/>
  <c r="AQ280" i="9"/>
  <c r="AQ279" i="9"/>
  <c r="AQ278" i="9"/>
  <c r="AQ277" i="9"/>
  <c r="AQ276" i="9"/>
  <c r="AQ275" i="9"/>
  <c r="AQ274" i="9"/>
  <c r="AQ273" i="9"/>
  <c r="AQ272" i="9"/>
  <c r="AQ271" i="9"/>
  <c r="AQ270" i="9"/>
  <c r="AQ269" i="9"/>
  <c r="AQ268" i="9"/>
  <c r="AQ267" i="9"/>
  <c r="AQ266" i="9"/>
  <c r="AQ265" i="9"/>
  <c r="AQ264" i="9"/>
  <c r="AQ263" i="9"/>
  <c r="AQ262" i="9"/>
  <c r="AQ261" i="9"/>
  <c r="AQ260" i="9"/>
  <c r="AQ259" i="9"/>
  <c r="AQ258" i="9"/>
  <c r="AQ257" i="9"/>
  <c r="AQ256" i="9"/>
  <c r="AQ255" i="9"/>
  <c r="AQ254" i="9"/>
  <c r="AQ253" i="9"/>
  <c r="AQ252" i="9"/>
  <c r="AQ251" i="9"/>
  <c r="AQ250" i="9"/>
  <c r="AQ249" i="9"/>
  <c r="AQ248" i="9"/>
  <c r="AQ247" i="9"/>
  <c r="AQ246" i="9"/>
  <c r="AQ245" i="9"/>
  <c r="AQ244" i="9"/>
  <c r="AQ243" i="9"/>
  <c r="AQ242" i="9"/>
  <c r="AQ241" i="9"/>
  <c r="AQ240" i="9"/>
  <c r="AQ239" i="9"/>
  <c r="AQ238" i="9"/>
  <c r="AQ237" i="9"/>
  <c r="AQ236" i="9"/>
  <c r="AQ235" i="9"/>
  <c r="AQ234" i="9"/>
  <c r="AQ233" i="9"/>
  <c r="AQ232" i="9"/>
  <c r="AQ231" i="9"/>
  <c r="AQ230" i="9"/>
  <c r="AQ229" i="9"/>
  <c r="AQ228" i="9"/>
  <c r="AQ227" i="9"/>
  <c r="AQ226" i="9"/>
  <c r="AQ225" i="9"/>
  <c r="AQ224" i="9"/>
  <c r="AQ223" i="9"/>
  <c r="AQ222" i="9"/>
  <c r="AQ221" i="9"/>
  <c r="AQ220" i="9"/>
  <c r="AQ219" i="9"/>
  <c r="AQ218" i="9"/>
  <c r="AQ217" i="9"/>
  <c r="AQ216" i="9"/>
  <c r="AQ215" i="9"/>
  <c r="AQ214" i="9"/>
  <c r="AQ213" i="9"/>
  <c r="AQ212" i="9"/>
  <c r="AQ211" i="9"/>
  <c r="AQ210" i="9"/>
  <c r="AQ209" i="9"/>
  <c r="AQ208" i="9"/>
  <c r="AQ207" i="9"/>
  <c r="AQ206" i="9"/>
  <c r="AQ205" i="9"/>
  <c r="AQ204" i="9"/>
  <c r="AQ203" i="9"/>
  <c r="AQ202" i="9"/>
  <c r="AQ201" i="9"/>
  <c r="AQ200" i="9"/>
  <c r="AQ199" i="9"/>
  <c r="AQ198" i="9"/>
  <c r="AQ197" i="9"/>
  <c r="AQ196" i="9"/>
  <c r="AQ195" i="9"/>
  <c r="AQ194" i="9"/>
  <c r="AQ193" i="9"/>
  <c r="AQ192" i="9"/>
  <c r="AQ191" i="9"/>
  <c r="AQ190" i="9"/>
  <c r="AQ189" i="9"/>
  <c r="AQ188" i="9"/>
  <c r="AQ187" i="9"/>
  <c r="AQ186" i="9"/>
  <c r="AQ185" i="9"/>
  <c r="AQ184" i="9"/>
  <c r="AQ183" i="9"/>
  <c r="AQ182" i="9"/>
  <c r="AQ181" i="9"/>
  <c r="AQ180" i="9"/>
  <c r="AQ179" i="9"/>
  <c r="AQ178" i="9"/>
  <c r="AQ177" i="9"/>
  <c r="AQ176" i="9"/>
  <c r="AQ175" i="9"/>
  <c r="AQ174" i="9"/>
  <c r="AQ173" i="9"/>
  <c r="AQ172" i="9"/>
  <c r="AQ171" i="9"/>
  <c r="AQ170" i="9"/>
  <c r="AQ169" i="9"/>
  <c r="AQ168" i="9"/>
  <c r="AQ167" i="9"/>
  <c r="AQ166" i="9"/>
  <c r="AQ165" i="9"/>
  <c r="AQ164" i="9"/>
  <c r="AQ163" i="9"/>
  <c r="AQ162" i="9"/>
  <c r="AQ161" i="9"/>
  <c r="AQ160" i="9"/>
  <c r="AQ159" i="9"/>
  <c r="AQ158" i="9"/>
  <c r="AQ157" i="9"/>
  <c r="AQ156" i="9"/>
  <c r="AQ155" i="9"/>
  <c r="AQ154" i="9"/>
  <c r="AQ153" i="9"/>
  <c r="AQ152" i="9"/>
  <c r="AQ151" i="9"/>
  <c r="AQ150" i="9"/>
  <c r="AQ149" i="9"/>
  <c r="AQ148" i="9"/>
  <c r="AQ147" i="9"/>
  <c r="AQ146" i="9"/>
  <c r="AQ145" i="9"/>
  <c r="AQ144" i="9"/>
  <c r="AQ143" i="9"/>
  <c r="AQ142" i="9"/>
  <c r="AQ141" i="9"/>
  <c r="AQ140" i="9"/>
  <c r="AQ139" i="9"/>
  <c r="AQ138" i="9"/>
  <c r="AQ137" i="9"/>
  <c r="AQ136" i="9"/>
  <c r="AQ135" i="9"/>
  <c r="AQ134" i="9"/>
  <c r="AQ133" i="9"/>
  <c r="AQ132" i="9"/>
  <c r="AQ131" i="9"/>
  <c r="AQ130" i="9"/>
  <c r="AQ129" i="9"/>
  <c r="AQ128" i="9"/>
  <c r="AQ127" i="9"/>
  <c r="AQ126" i="9"/>
  <c r="AQ125" i="9"/>
  <c r="AQ124" i="9"/>
  <c r="AQ123" i="9"/>
  <c r="AQ122" i="9"/>
  <c r="AQ120" i="9"/>
  <c r="AQ119" i="9"/>
  <c r="AQ118" i="9"/>
  <c r="AQ117" i="9"/>
  <c r="AQ116" i="9"/>
  <c r="AQ115" i="9"/>
  <c r="AQ114" i="9"/>
  <c r="AQ113" i="9"/>
  <c r="AQ112" i="9"/>
  <c r="AQ111" i="9"/>
  <c r="AQ110" i="9"/>
  <c r="AQ109" i="9"/>
  <c r="AQ108" i="9"/>
  <c r="AQ107" i="9"/>
  <c r="AQ106" i="9"/>
  <c r="AQ105" i="9"/>
  <c r="AQ104" i="9"/>
  <c r="AQ103" i="9"/>
  <c r="AQ102" i="9"/>
  <c r="AQ101" i="9"/>
  <c r="AQ100" i="9"/>
  <c r="AQ99" i="9"/>
  <c r="AQ98" i="9"/>
  <c r="AQ97" i="9"/>
  <c r="AQ96" i="9"/>
  <c r="AQ95" i="9"/>
  <c r="AQ94" i="9"/>
  <c r="AQ93" i="9"/>
  <c r="AQ92" i="9"/>
  <c r="AQ91" i="9"/>
  <c r="AQ90" i="9"/>
  <c r="AQ89" i="9"/>
  <c r="AQ88" i="9"/>
  <c r="AQ87" i="9"/>
  <c r="AQ86" i="9"/>
  <c r="AQ85" i="9"/>
  <c r="AQ84" i="9"/>
  <c r="AQ83" i="9"/>
  <c r="AQ82" i="9"/>
  <c r="AQ81" i="9"/>
  <c r="AQ80" i="9"/>
  <c r="AQ79" i="9"/>
  <c r="AQ78" i="9"/>
  <c r="AQ77" i="9"/>
  <c r="AQ76" i="9"/>
  <c r="AQ75" i="9"/>
  <c r="AQ74" i="9"/>
  <c r="AQ73" i="9"/>
  <c r="AQ72" i="9"/>
  <c r="AQ71" i="9"/>
  <c r="AQ70" i="9"/>
  <c r="AQ69" i="9"/>
  <c r="AQ68" i="9"/>
  <c r="AQ67" i="9"/>
  <c r="AQ66" i="9"/>
  <c r="AQ65" i="9"/>
  <c r="AQ64" i="9"/>
  <c r="AQ63" i="9"/>
  <c r="AQ62" i="9"/>
  <c r="AQ61" i="9"/>
  <c r="AQ60" i="9"/>
  <c r="AQ59" i="9"/>
  <c r="AQ58" i="9"/>
  <c r="AQ57" i="9"/>
  <c r="AQ56" i="9"/>
  <c r="AQ55" i="9"/>
  <c r="AQ54" i="9"/>
  <c r="AQ53" i="9"/>
  <c r="AQ52" i="9"/>
  <c r="AQ51" i="9"/>
  <c r="AR51" i="9" s="1"/>
  <c r="AQ50" i="9"/>
  <c r="AQ49" i="9"/>
  <c r="AQ48" i="9"/>
  <c r="AQ47" i="9"/>
  <c r="AQ46" i="9"/>
  <c r="AQ45" i="9"/>
  <c r="AQ44" i="9"/>
  <c r="AQ43" i="9"/>
  <c r="AQ42" i="9"/>
  <c r="AQ41" i="9"/>
  <c r="AQ40" i="9"/>
  <c r="AQ39" i="9"/>
  <c r="AQ38" i="9"/>
  <c r="AQ37" i="9"/>
  <c r="AQ36" i="9"/>
  <c r="AQ35" i="9"/>
  <c r="AQ34" i="9"/>
  <c r="AQ33" i="9"/>
  <c r="AQ32" i="9"/>
  <c r="AQ31" i="9"/>
  <c r="AQ30" i="9"/>
  <c r="AQ29" i="9"/>
  <c r="AQ28" i="9"/>
  <c r="AQ27" i="9"/>
  <c r="AQ26" i="9"/>
  <c r="AQ25" i="9"/>
  <c r="AQ24" i="9"/>
  <c r="AQ23" i="9"/>
  <c r="AQ22" i="9"/>
  <c r="AQ21" i="9"/>
  <c r="AQ20" i="9"/>
  <c r="AQ19" i="9"/>
  <c r="AQ18" i="9"/>
  <c r="AQ17" i="9"/>
  <c r="AQ16" i="9"/>
  <c r="AQ15" i="9"/>
  <c r="AQ14" i="9"/>
  <c r="AQ13" i="9"/>
  <c r="AQ12" i="9"/>
  <c r="AQ11" i="9"/>
  <c r="AQ10" i="9"/>
  <c r="AQ9" i="9"/>
  <c r="AQ8" i="9"/>
  <c r="C5" i="9" l="1"/>
  <c r="AP834" i="9" l="1"/>
  <c r="AN834" i="9"/>
  <c r="AM834" i="9"/>
  <c r="AK834" i="9"/>
  <c r="AJ834" i="9"/>
  <c r="AI834" i="9"/>
  <c r="AH834" i="9"/>
  <c r="AG834" i="9"/>
  <c r="AF834" i="9"/>
  <c r="AD834" i="9"/>
  <c r="AC834" i="9"/>
  <c r="AA834" i="9"/>
  <c r="Z834" i="9"/>
  <c r="Y834" i="9"/>
  <c r="X834" i="9"/>
  <c r="W834" i="9"/>
  <c r="V834" i="9"/>
  <c r="AS833" i="9"/>
  <c r="B833" i="9"/>
  <c r="K834" i="9" s="1"/>
  <c r="K838" i="9" s="1"/>
  <c r="AS832" i="9"/>
  <c r="B832" i="9"/>
  <c r="AS831" i="9"/>
  <c r="B831" i="9"/>
  <c r="AS830" i="9"/>
  <c r="B830" i="9"/>
  <c r="AS829" i="9"/>
  <c r="B829" i="9"/>
  <c r="AS828" i="9"/>
  <c r="B828" i="9"/>
  <c r="AS827" i="9"/>
  <c r="B827" i="9"/>
  <c r="AS826" i="9"/>
  <c r="B826" i="9"/>
  <c r="AS825" i="9"/>
  <c r="B825" i="9"/>
  <c r="AS824" i="9"/>
  <c r="B824" i="9"/>
  <c r="AS823" i="9"/>
  <c r="B823" i="9"/>
  <c r="AS822" i="9"/>
  <c r="B822" i="9"/>
  <c r="AS821" i="9"/>
  <c r="B821" i="9"/>
  <c r="AS820" i="9"/>
  <c r="B820" i="9"/>
  <c r="AS819" i="9"/>
  <c r="B819" i="9"/>
  <c r="AS818" i="9"/>
  <c r="B818" i="9"/>
  <c r="AS817" i="9"/>
  <c r="B817" i="9"/>
  <c r="AS816" i="9"/>
  <c r="B816" i="9"/>
  <c r="AS815" i="9"/>
  <c r="B815" i="9"/>
  <c r="AS814" i="9"/>
  <c r="B814" i="9"/>
  <c r="AS813" i="9"/>
  <c r="B813" i="9"/>
  <c r="AS812" i="9"/>
  <c r="B812" i="9"/>
  <c r="AS811" i="9"/>
  <c r="B811" i="9"/>
  <c r="AS810" i="9"/>
  <c r="B810" i="9"/>
  <c r="AS809" i="9"/>
  <c r="B809" i="9"/>
  <c r="AS808" i="9"/>
  <c r="B808" i="9"/>
  <c r="AS807" i="9"/>
  <c r="B807" i="9"/>
  <c r="AS806" i="9"/>
  <c r="B806" i="9"/>
  <c r="AS805" i="9"/>
  <c r="B805" i="9"/>
  <c r="AS804" i="9"/>
  <c r="B804" i="9"/>
  <c r="AS803" i="9"/>
  <c r="B803" i="9"/>
  <c r="AS802" i="9"/>
  <c r="B802" i="9"/>
  <c r="AS801" i="9"/>
  <c r="B801" i="9"/>
  <c r="AS800" i="9"/>
  <c r="B800" i="9"/>
  <c r="AS799" i="9"/>
  <c r="B799" i="9"/>
  <c r="AS798" i="9"/>
  <c r="B798" i="9"/>
  <c r="AS797" i="9"/>
  <c r="B797" i="9"/>
  <c r="AS796" i="9"/>
  <c r="B796" i="9"/>
  <c r="AS795" i="9"/>
  <c r="B795" i="9"/>
  <c r="AS794" i="9"/>
  <c r="B794" i="9"/>
  <c r="AS793" i="9"/>
  <c r="B793" i="9"/>
  <c r="AS792" i="9"/>
  <c r="B792" i="9"/>
  <c r="AS791" i="9"/>
  <c r="B791" i="9"/>
  <c r="AS790" i="9"/>
  <c r="B790" i="9"/>
  <c r="AS789" i="9"/>
  <c r="B789" i="9"/>
  <c r="AS788" i="9"/>
  <c r="B788" i="9"/>
  <c r="AS787" i="9"/>
  <c r="B787" i="9"/>
  <c r="AS786" i="9"/>
  <c r="B786" i="9"/>
  <c r="AS785" i="9"/>
  <c r="B785" i="9"/>
  <c r="AS784" i="9"/>
  <c r="B784" i="9"/>
  <c r="AS783" i="9"/>
  <c r="B783" i="9"/>
  <c r="AS782" i="9"/>
  <c r="B782" i="9"/>
  <c r="AS781" i="9"/>
  <c r="AR781" i="9" s="1"/>
  <c r="U781" i="9"/>
  <c r="U834" i="9" s="1"/>
  <c r="B781" i="9"/>
  <c r="AS780" i="9"/>
  <c r="B780" i="9"/>
  <c r="AS779" i="9"/>
  <c r="B779" i="9"/>
  <c r="AS778" i="9"/>
  <c r="B778" i="9"/>
  <c r="AS777" i="9"/>
  <c r="B777" i="9"/>
  <c r="AS776" i="9"/>
  <c r="B776" i="9"/>
  <c r="AS775" i="9"/>
  <c r="B775" i="9"/>
  <c r="AS774" i="9"/>
  <c r="B774" i="9"/>
  <c r="AS773" i="9"/>
  <c r="B773" i="9"/>
  <c r="AS772" i="9"/>
  <c r="B772" i="9"/>
  <c r="AS771" i="9"/>
  <c r="B771" i="9"/>
  <c r="AS770" i="9"/>
  <c r="B770" i="9"/>
  <c r="AS769" i="9"/>
  <c r="B769" i="9"/>
  <c r="AS768" i="9"/>
  <c r="B768" i="9"/>
  <c r="AS767" i="9"/>
  <c r="B767" i="9"/>
  <c r="AS766" i="9"/>
  <c r="B766" i="9"/>
  <c r="AS765" i="9"/>
  <c r="B765" i="9"/>
  <c r="AS764" i="9"/>
  <c r="B764" i="9"/>
  <c r="AS763" i="9"/>
  <c r="B763" i="9"/>
  <c r="AS762" i="9"/>
  <c r="B762" i="9"/>
  <c r="AS761" i="9"/>
  <c r="B761" i="9"/>
  <c r="AS760" i="9"/>
  <c r="B760" i="9"/>
  <c r="AS759" i="9"/>
  <c r="B759" i="9"/>
  <c r="AO758" i="9"/>
  <c r="AO834" i="9" s="1"/>
  <c r="AE758" i="9"/>
  <c r="AE834" i="9" s="1"/>
  <c r="AB758" i="9"/>
  <c r="B758" i="9"/>
  <c r="AS757" i="9"/>
  <c r="B757" i="9"/>
  <c r="AS756" i="9"/>
  <c r="B756" i="9"/>
  <c r="AS755" i="9"/>
  <c r="B755" i="9"/>
  <c r="AS754" i="9"/>
  <c r="B754" i="9"/>
  <c r="AS753" i="9"/>
  <c r="B753" i="9"/>
  <c r="AS752" i="9"/>
  <c r="B752" i="9"/>
  <c r="AS751" i="9"/>
  <c r="B751" i="9"/>
  <c r="AS750" i="9"/>
  <c r="B750" i="9"/>
  <c r="AS749" i="9"/>
  <c r="B749" i="9"/>
  <c r="AS748" i="9"/>
  <c r="B748" i="9"/>
  <c r="AS747" i="9"/>
  <c r="B747" i="9"/>
  <c r="AS746" i="9"/>
  <c r="B746" i="9"/>
  <c r="AS745" i="9"/>
  <c r="B745" i="9"/>
  <c r="AS744" i="9"/>
  <c r="B744" i="9"/>
  <c r="AS743" i="9"/>
  <c r="B743" i="9"/>
  <c r="AS742" i="9"/>
  <c r="B742" i="9"/>
  <c r="AS741" i="9"/>
  <c r="B741" i="9"/>
  <c r="AS740" i="9"/>
  <c r="B740" i="9"/>
  <c r="AS739" i="9"/>
  <c r="B739" i="9"/>
  <c r="AS738" i="9"/>
  <c r="B738" i="9"/>
  <c r="AS737" i="9"/>
  <c r="B737" i="9"/>
  <c r="AS736" i="9"/>
  <c r="B736" i="9"/>
  <c r="AS735" i="9"/>
  <c r="B735" i="9"/>
  <c r="AS734" i="9"/>
  <c r="B734" i="9"/>
  <c r="AS733" i="9"/>
  <c r="B733" i="9"/>
  <c r="AS732" i="9"/>
  <c r="B732" i="9"/>
  <c r="AS731" i="9"/>
  <c r="B731" i="9"/>
  <c r="AS730" i="9"/>
  <c r="B730" i="9"/>
  <c r="AS729" i="9"/>
  <c r="B729" i="9"/>
  <c r="AS728" i="9"/>
  <c r="B728" i="9"/>
  <c r="AS727" i="9"/>
  <c r="B727" i="9"/>
  <c r="AS726" i="9"/>
  <c r="B726" i="9"/>
  <c r="AS725" i="9"/>
  <c r="B725" i="9"/>
  <c r="AS724" i="9"/>
  <c r="B724" i="9"/>
  <c r="AS723" i="9"/>
  <c r="B723" i="9"/>
  <c r="AS722" i="9"/>
  <c r="B722" i="9"/>
  <c r="AS721" i="9"/>
  <c r="B721" i="9"/>
  <c r="AS720" i="9"/>
  <c r="B720" i="9"/>
  <c r="AS719" i="9"/>
  <c r="B719" i="9"/>
  <c r="AS718" i="9"/>
  <c r="B718" i="9"/>
  <c r="AS717" i="9"/>
  <c r="B717" i="9"/>
  <c r="AS716" i="9"/>
  <c r="B716" i="9"/>
  <c r="AS715" i="9"/>
  <c r="B715" i="9"/>
  <c r="AS714" i="9"/>
  <c r="B714" i="9"/>
  <c r="AS713" i="9"/>
  <c r="B713" i="9"/>
  <c r="AS712" i="9"/>
  <c r="B712" i="9"/>
  <c r="AS711" i="9"/>
  <c r="B711" i="9"/>
  <c r="AS710" i="9"/>
  <c r="B710" i="9"/>
  <c r="AS709" i="9"/>
  <c r="B709" i="9"/>
  <c r="AS708" i="9"/>
  <c r="B708" i="9"/>
  <c r="AS707" i="9"/>
  <c r="B707" i="9"/>
  <c r="AS706" i="9"/>
  <c r="B706" i="9"/>
  <c r="AS705" i="9"/>
  <c r="B705" i="9"/>
  <c r="AS704" i="9"/>
  <c r="B704" i="9"/>
  <c r="AS703" i="9"/>
  <c r="B703" i="9"/>
  <c r="AS702" i="9"/>
  <c r="B702" i="9"/>
  <c r="AS701" i="9"/>
  <c r="B701" i="9"/>
  <c r="AS700" i="9"/>
  <c r="B700" i="9"/>
  <c r="AS699" i="9"/>
  <c r="B699" i="9"/>
  <c r="AS698" i="9"/>
  <c r="B698" i="9"/>
  <c r="AS697" i="9"/>
  <c r="B697" i="9"/>
  <c r="AS696" i="9"/>
  <c r="B696" i="9"/>
  <c r="AS695" i="9"/>
  <c r="B695" i="9"/>
  <c r="AS694" i="9"/>
  <c r="B694" i="9"/>
  <c r="AS693" i="9"/>
  <c r="B693" i="9"/>
  <c r="AS692" i="9"/>
  <c r="B692" i="9"/>
  <c r="AS691" i="9"/>
  <c r="B691" i="9"/>
  <c r="AS690" i="9"/>
  <c r="B690" i="9"/>
  <c r="AS689" i="9"/>
  <c r="B689" i="9"/>
  <c r="AS688" i="9"/>
  <c r="B688" i="9"/>
  <c r="AS687" i="9"/>
  <c r="B687" i="9"/>
  <c r="AS686" i="9"/>
  <c r="B686" i="9"/>
  <c r="AS685" i="9"/>
  <c r="B685" i="9"/>
  <c r="AS684" i="9"/>
  <c r="B684" i="9"/>
  <c r="AS683" i="9"/>
  <c r="B683" i="9"/>
  <c r="AS682" i="9"/>
  <c r="B682" i="9"/>
  <c r="AS681" i="9"/>
  <c r="B681" i="9"/>
  <c r="AS680" i="9"/>
  <c r="B680" i="9"/>
  <c r="AS679" i="9"/>
  <c r="B679" i="9"/>
  <c r="AS678" i="9"/>
  <c r="B678" i="9"/>
  <c r="AS677" i="9"/>
  <c r="B677" i="9"/>
  <c r="AS676" i="9"/>
  <c r="B676" i="9"/>
  <c r="AS675" i="9"/>
  <c r="B675" i="9"/>
  <c r="AS674" i="9"/>
  <c r="B674" i="9"/>
  <c r="AS673" i="9"/>
  <c r="B673" i="9"/>
  <c r="AS672" i="9"/>
  <c r="B672" i="9"/>
  <c r="AS671" i="9"/>
  <c r="B671" i="9"/>
  <c r="AS670" i="9"/>
  <c r="B670" i="9"/>
  <c r="AS669" i="9"/>
  <c r="B669" i="9"/>
  <c r="AS668" i="9"/>
  <c r="B668" i="9"/>
  <c r="AS667" i="9"/>
  <c r="B667" i="9"/>
  <c r="AS666" i="9"/>
  <c r="B666" i="9"/>
  <c r="AS665" i="9"/>
  <c r="B665" i="9"/>
  <c r="AS664" i="9"/>
  <c r="B664" i="9"/>
  <c r="AS663" i="9"/>
  <c r="B663" i="9"/>
  <c r="AS662" i="9"/>
  <c r="B662" i="9"/>
  <c r="AS661" i="9"/>
  <c r="B661" i="9"/>
  <c r="AS660" i="9"/>
  <c r="B660" i="9"/>
  <c r="AS659" i="9"/>
  <c r="B659" i="9"/>
  <c r="AS658" i="9"/>
  <c r="B658" i="9"/>
  <c r="AS657" i="9"/>
  <c r="B657" i="9"/>
  <c r="AS656" i="9"/>
  <c r="B656" i="9"/>
  <c r="AS655" i="9"/>
  <c r="B655" i="9"/>
  <c r="AS654" i="9"/>
  <c r="B654" i="9"/>
  <c r="AS653" i="9"/>
  <c r="B653" i="9"/>
  <c r="AS652" i="9"/>
  <c r="B652" i="9"/>
  <c r="AS651" i="9"/>
  <c r="B651" i="9"/>
  <c r="AS650" i="9"/>
  <c r="B650" i="9"/>
  <c r="AS649" i="9"/>
  <c r="B649" i="9"/>
  <c r="AS648" i="9"/>
  <c r="B648" i="9"/>
  <c r="AS647" i="9"/>
  <c r="B647" i="9"/>
  <c r="AS646" i="9"/>
  <c r="B646" i="9"/>
  <c r="AS645" i="9"/>
  <c r="B645" i="9"/>
  <c r="AS644" i="9"/>
  <c r="B644" i="9"/>
  <c r="AS643" i="9"/>
  <c r="B643" i="9"/>
  <c r="AS642" i="9"/>
  <c r="B642" i="9"/>
  <c r="AS641" i="9"/>
  <c r="B641" i="9"/>
  <c r="AS640" i="9"/>
  <c r="B640" i="9"/>
  <c r="AS639" i="9"/>
  <c r="B639" i="9"/>
  <c r="AS638" i="9"/>
  <c r="B638" i="9"/>
  <c r="AS637" i="9"/>
  <c r="B637" i="9"/>
  <c r="AS636" i="9"/>
  <c r="B636" i="9"/>
  <c r="AS635" i="9"/>
  <c r="B635" i="9"/>
  <c r="AS634" i="9"/>
  <c r="B634" i="9"/>
  <c r="AS633" i="9"/>
  <c r="B633" i="9"/>
  <c r="AS632" i="9"/>
  <c r="B632" i="9"/>
  <c r="AS631" i="9"/>
  <c r="B631" i="9"/>
  <c r="AS630" i="9"/>
  <c r="B630" i="9"/>
  <c r="AS629" i="9"/>
  <c r="B629" i="9"/>
  <c r="AS628" i="9"/>
  <c r="B628" i="9"/>
  <c r="AS627" i="9"/>
  <c r="B627" i="9"/>
  <c r="AS626" i="9"/>
  <c r="B626" i="9"/>
  <c r="AS625" i="9"/>
  <c r="B625" i="9"/>
  <c r="AS624" i="9"/>
  <c r="B624" i="9"/>
  <c r="AS623" i="9"/>
  <c r="B623" i="9"/>
  <c r="AS622" i="9"/>
  <c r="B622" i="9"/>
  <c r="AS621" i="9"/>
  <c r="B621" i="9"/>
  <c r="AS620" i="9"/>
  <c r="B620" i="9"/>
  <c r="AS619" i="9"/>
  <c r="B619" i="9"/>
  <c r="AS618" i="9"/>
  <c r="B618" i="9"/>
  <c r="AS617" i="9"/>
  <c r="B617" i="9"/>
  <c r="AS616" i="9"/>
  <c r="B616" i="9"/>
  <c r="AS615" i="9"/>
  <c r="B615" i="9"/>
  <c r="AS614" i="9"/>
  <c r="B614" i="9"/>
  <c r="AS613" i="9"/>
  <c r="B613" i="9"/>
  <c r="AS612" i="9"/>
  <c r="B612" i="9"/>
  <c r="AS611" i="9"/>
  <c r="B611" i="9"/>
  <c r="AS610" i="9"/>
  <c r="B610" i="9"/>
  <c r="AS609" i="9"/>
  <c r="B609" i="9"/>
  <c r="AS608" i="9"/>
  <c r="B608" i="9"/>
  <c r="AS607" i="9"/>
  <c r="B607" i="9"/>
  <c r="AS606" i="9"/>
  <c r="B606" i="9"/>
  <c r="AS605" i="9"/>
  <c r="B605" i="9"/>
  <c r="AS604" i="9"/>
  <c r="B604" i="9"/>
  <c r="AS603" i="9"/>
  <c r="B603" i="9"/>
  <c r="AS602" i="9"/>
  <c r="B602" i="9"/>
  <c r="AS601" i="9"/>
  <c r="B601" i="9"/>
  <c r="AS600" i="9"/>
  <c r="B600" i="9"/>
  <c r="AS599" i="9"/>
  <c r="B599" i="9"/>
  <c r="AS598" i="9"/>
  <c r="B598" i="9"/>
  <c r="AS597" i="9"/>
  <c r="B597" i="9"/>
  <c r="AS596" i="9"/>
  <c r="B596" i="9"/>
  <c r="AS595" i="9"/>
  <c r="B595" i="9"/>
  <c r="AS594" i="9"/>
  <c r="B594" i="9"/>
  <c r="AS593" i="9"/>
  <c r="B593" i="9"/>
  <c r="AS592" i="9"/>
  <c r="B592" i="9"/>
  <c r="AS591" i="9"/>
  <c r="B591" i="9"/>
  <c r="AS590" i="9"/>
  <c r="B590" i="9"/>
  <c r="AS589" i="9"/>
  <c r="B589" i="9"/>
  <c r="AS588" i="9"/>
  <c r="B588" i="9"/>
  <c r="AS587" i="9"/>
  <c r="B587" i="9"/>
  <c r="AS586" i="9"/>
  <c r="B586" i="9"/>
  <c r="AS585" i="9"/>
  <c r="B585" i="9"/>
  <c r="AS584" i="9"/>
  <c r="B584" i="9"/>
  <c r="AS583" i="9"/>
  <c r="B583" i="9"/>
  <c r="AS582" i="9"/>
  <c r="B582" i="9"/>
  <c r="AS581" i="9"/>
  <c r="B581" i="9"/>
  <c r="AS580" i="9"/>
  <c r="B580" i="9"/>
  <c r="AS579" i="9"/>
  <c r="B579" i="9"/>
  <c r="AS578" i="9"/>
  <c r="B578" i="9"/>
  <c r="AS577" i="9"/>
  <c r="B577" i="9"/>
  <c r="AS576" i="9"/>
  <c r="B576" i="9"/>
  <c r="AS575" i="9"/>
  <c r="B575" i="9"/>
  <c r="AS574" i="9"/>
  <c r="B574" i="9"/>
  <c r="AS573" i="9"/>
  <c r="B573" i="9"/>
  <c r="AS572" i="9"/>
  <c r="B572" i="9"/>
  <c r="AS571" i="9"/>
  <c r="B571" i="9"/>
  <c r="AS570" i="9"/>
  <c r="B570" i="9"/>
  <c r="AS569" i="9"/>
  <c r="B569" i="9"/>
  <c r="AS568" i="9"/>
  <c r="B568" i="9"/>
  <c r="AS567" i="9"/>
  <c r="B567" i="9"/>
  <c r="AS566" i="9"/>
  <c r="B566" i="9"/>
  <c r="AS565" i="9"/>
  <c r="B565" i="9"/>
  <c r="AS564" i="9"/>
  <c r="B564" i="9"/>
  <c r="AS563" i="9"/>
  <c r="B563" i="9"/>
  <c r="AS562" i="9"/>
  <c r="B562" i="9"/>
  <c r="AS561" i="9"/>
  <c r="B561" i="9"/>
  <c r="AS560" i="9"/>
  <c r="B560" i="9"/>
  <c r="AS559" i="9"/>
  <c r="B559" i="9"/>
  <c r="AS558" i="9"/>
  <c r="B558" i="9"/>
  <c r="AS557" i="9"/>
  <c r="B557" i="9"/>
  <c r="AS556" i="9"/>
  <c r="B556" i="9"/>
  <c r="AS555" i="9"/>
  <c r="B555" i="9"/>
  <c r="AS554" i="9"/>
  <c r="B554" i="9"/>
  <c r="AS553" i="9"/>
  <c r="B553" i="9"/>
  <c r="AS552" i="9"/>
  <c r="B552" i="9"/>
  <c r="AS551" i="9"/>
  <c r="B551" i="9"/>
  <c r="AS550" i="9"/>
  <c r="B550" i="9"/>
  <c r="AS549" i="9"/>
  <c r="B549" i="9"/>
  <c r="AS548" i="9"/>
  <c r="B548" i="9"/>
  <c r="AS547" i="9"/>
  <c r="B547" i="9"/>
  <c r="AS546" i="9"/>
  <c r="B546" i="9"/>
  <c r="AS545" i="9"/>
  <c r="B545" i="9"/>
  <c r="AS544" i="9"/>
  <c r="B544" i="9"/>
  <c r="AS543" i="9"/>
  <c r="B543" i="9"/>
  <c r="AS542" i="9"/>
  <c r="B542" i="9"/>
  <c r="AS541" i="9"/>
  <c r="B541" i="9"/>
  <c r="AS540" i="9"/>
  <c r="B540" i="9"/>
  <c r="AS539" i="9"/>
  <c r="B539" i="9"/>
  <c r="AS538" i="9"/>
  <c r="B538" i="9"/>
  <c r="AS537" i="9"/>
  <c r="B537" i="9"/>
  <c r="AS536" i="9"/>
  <c r="B536" i="9"/>
  <c r="AS535" i="9"/>
  <c r="B535" i="9"/>
  <c r="AS534" i="9"/>
  <c r="B534" i="9"/>
  <c r="AS533" i="9"/>
  <c r="B533" i="9"/>
  <c r="AS532" i="9"/>
  <c r="B532" i="9"/>
  <c r="AS531" i="9"/>
  <c r="B531" i="9"/>
  <c r="AS530" i="9"/>
  <c r="B530" i="9"/>
  <c r="AS529" i="9"/>
  <c r="B529" i="9"/>
  <c r="AS528" i="9"/>
  <c r="B528" i="9"/>
  <c r="AS527" i="9"/>
  <c r="B527" i="9"/>
  <c r="AS526" i="9"/>
  <c r="B526" i="9"/>
  <c r="AS525" i="9"/>
  <c r="B525" i="9"/>
  <c r="AS524" i="9"/>
  <c r="B524" i="9"/>
  <c r="AS523" i="9"/>
  <c r="B523" i="9"/>
  <c r="AS522" i="9"/>
  <c r="B522" i="9"/>
  <c r="AS521" i="9"/>
  <c r="B521" i="9"/>
  <c r="AS520" i="9"/>
  <c r="B520" i="9"/>
  <c r="AS519" i="9"/>
  <c r="B519" i="9"/>
  <c r="AS518" i="9"/>
  <c r="B518" i="9"/>
  <c r="AS517" i="9"/>
  <c r="B517" i="9"/>
  <c r="AS516" i="9"/>
  <c r="B516" i="9"/>
  <c r="AS515" i="9"/>
  <c r="B515" i="9"/>
  <c r="AS514" i="9"/>
  <c r="B514" i="9"/>
  <c r="AS513" i="9"/>
  <c r="B513" i="9"/>
  <c r="AS512" i="9"/>
  <c r="B512" i="9"/>
  <c r="AS511" i="9"/>
  <c r="B511" i="9"/>
  <c r="AS510" i="9"/>
  <c r="B510" i="9"/>
  <c r="AS509" i="9"/>
  <c r="B509" i="9"/>
  <c r="AS508" i="9"/>
  <c r="B508" i="9"/>
  <c r="AS507" i="9"/>
  <c r="B507" i="9"/>
  <c r="AS506" i="9"/>
  <c r="B506" i="9"/>
  <c r="AS505" i="9"/>
  <c r="B505" i="9"/>
  <c r="AS504" i="9"/>
  <c r="B504" i="9"/>
  <c r="AS503" i="9"/>
  <c r="B503" i="9"/>
  <c r="AS502" i="9"/>
  <c r="B502" i="9"/>
  <c r="AS501" i="9"/>
  <c r="B501" i="9"/>
  <c r="AS500" i="9"/>
  <c r="B500" i="9"/>
  <c r="AS499" i="9"/>
  <c r="B499" i="9"/>
  <c r="AS498" i="9"/>
  <c r="B498" i="9"/>
  <c r="AS497" i="9"/>
  <c r="B497" i="9"/>
  <c r="AS496" i="9"/>
  <c r="B496" i="9"/>
  <c r="AS495" i="9"/>
  <c r="B495" i="9"/>
  <c r="AS494" i="9"/>
  <c r="B494" i="9"/>
  <c r="AS493" i="9"/>
  <c r="B493" i="9"/>
  <c r="AS492" i="9"/>
  <c r="B492" i="9"/>
  <c r="AS491" i="9"/>
  <c r="B491" i="9"/>
  <c r="AS490" i="9"/>
  <c r="B490" i="9"/>
  <c r="AS489" i="9"/>
  <c r="B489" i="9"/>
  <c r="AS488" i="9"/>
  <c r="B488" i="9"/>
  <c r="AS487" i="9"/>
  <c r="B487" i="9"/>
  <c r="AS486" i="9"/>
  <c r="B486" i="9"/>
  <c r="AS485" i="9"/>
  <c r="B485" i="9"/>
  <c r="AS484" i="9"/>
  <c r="B484" i="9"/>
  <c r="AS483" i="9"/>
  <c r="B483" i="9"/>
  <c r="AS482" i="9"/>
  <c r="B482" i="9"/>
  <c r="AS481" i="9"/>
  <c r="B481" i="9"/>
  <c r="AS480" i="9"/>
  <c r="B480" i="9"/>
  <c r="AS479" i="9"/>
  <c r="B479" i="9"/>
  <c r="AS478" i="9"/>
  <c r="B478" i="9"/>
  <c r="AS477" i="9"/>
  <c r="B477" i="9"/>
  <c r="AS476" i="9"/>
  <c r="B476" i="9"/>
  <c r="AS475" i="9"/>
  <c r="B475" i="9"/>
  <c r="AS474" i="9"/>
  <c r="B474" i="9"/>
  <c r="AS473" i="9"/>
  <c r="B473" i="9"/>
  <c r="AS472" i="9"/>
  <c r="B472" i="9"/>
  <c r="AS471" i="9"/>
  <c r="B471" i="9"/>
  <c r="AS470" i="9"/>
  <c r="B470" i="9"/>
  <c r="AS469" i="9"/>
  <c r="B469" i="9"/>
  <c r="AS468" i="9"/>
  <c r="B468" i="9"/>
  <c r="AS467" i="9"/>
  <c r="B467" i="9"/>
  <c r="AS466" i="9"/>
  <c r="B466" i="9"/>
  <c r="AS465" i="9"/>
  <c r="B465" i="9"/>
  <c r="AS464" i="9"/>
  <c r="B464" i="9"/>
  <c r="AS463" i="9"/>
  <c r="B463" i="9"/>
  <c r="AS462" i="9"/>
  <c r="B462" i="9"/>
  <c r="AS461" i="9"/>
  <c r="B461" i="9"/>
  <c r="AS460" i="9"/>
  <c r="B460" i="9"/>
  <c r="AS459" i="9"/>
  <c r="B459" i="9"/>
  <c r="AS458" i="9"/>
  <c r="B458" i="9"/>
  <c r="AS457" i="9"/>
  <c r="B457" i="9"/>
  <c r="AS456" i="9"/>
  <c r="B456" i="9"/>
  <c r="AS455" i="9"/>
  <c r="B455" i="9"/>
  <c r="AS454" i="9"/>
  <c r="B454" i="9"/>
  <c r="AS453" i="9"/>
  <c r="B453" i="9"/>
  <c r="AS452" i="9"/>
  <c r="B452" i="9"/>
  <c r="AS451" i="9"/>
  <c r="B451" i="9"/>
  <c r="AS450" i="9"/>
  <c r="B450" i="9"/>
  <c r="AS449" i="9"/>
  <c r="B449" i="9"/>
  <c r="AS448" i="9"/>
  <c r="B448" i="9"/>
  <c r="AS447" i="9"/>
  <c r="B447" i="9"/>
  <c r="AS446" i="9"/>
  <c r="B446" i="9"/>
  <c r="AS445" i="9"/>
  <c r="B445" i="9"/>
  <c r="AS444" i="9"/>
  <c r="B444" i="9"/>
  <c r="AS443" i="9"/>
  <c r="B443" i="9"/>
  <c r="AS442" i="9"/>
  <c r="B442" i="9"/>
  <c r="AS441" i="9"/>
  <c r="B441" i="9"/>
  <c r="AS440" i="9"/>
  <c r="B440" i="9"/>
  <c r="AS439" i="9"/>
  <c r="B439" i="9"/>
  <c r="AS438" i="9"/>
  <c r="B438" i="9"/>
  <c r="AS437" i="9"/>
  <c r="B437" i="9"/>
  <c r="AS436" i="9"/>
  <c r="B436" i="9"/>
  <c r="AS435" i="9"/>
  <c r="B435" i="9"/>
  <c r="AS434" i="9"/>
  <c r="B434" i="9"/>
  <c r="AS433" i="9"/>
  <c r="B433" i="9"/>
  <c r="AS432" i="9"/>
  <c r="B432" i="9"/>
  <c r="AS431" i="9"/>
  <c r="B431" i="9"/>
  <c r="AS430" i="9"/>
  <c r="B430" i="9"/>
  <c r="AS429" i="9"/>
  <c r="B429" i="9"/>
  <c r="AS428" i="9"/>
  <c r="B428" i="9"/>
  <c r="AS427" i="9"/>
  <c r="B427" i="9"/>
  <c r="AS426" i="9"/>
  <c r="B426" i="9"/>
  <c r="AS425" i="9"/>
  <c r="B425" i="9"/>
  <c r="AS424" i="9"/>
  <c r="B424" i="9"/>
  <c r="AS423" i="9"/>
  <c r="B423" i="9"/>
  <c r="AS422" i="9"/>
  <c r="B422" i="9"/>
  <c r="AS421" i="9"/>
  <c r="B421" i="9"/>
  <c r="AS420" i="9"/>
  <c r="B420" i="9"/>
  <c r="AS419" i="9"/>
  <c r="B419" i="9"/>
  <c r="AS418" i="9"/>
  <c r="B418" i="9"/>
  <c r="AS417" i="9"/>
  <c r="B417" i="9"/>
  <c r="AS416" i="9"/>
  <c r="B416" i="9"/>
  <c r="AS415" i="9"/>
  <c r="B415" i="9"/>
  <c r="AS414" i="9"/>
  <c r="B414" i="9"/>
  <c r="AS413" i="9"/>
  <c r="B413" i="9"/>
  <c r="AS412" i="9"/>
  <c r="B412" i="9"/>
  <c r="AS411" i="9"/>
  <c r="B411" i="9"/>
  <c r="AS410" i="9"/>
  <c r="B410" i="9"/>
  <c r="AS409" i="9"/>
  <c r="B409" i="9"/>
  <c r="AS408" i="9"/>
  <c r="B408" i="9"/>
  <c r="AS407" i="9"/>
  <c r="B407" i="9"/>
  <c r="AS406" i="9"/>
  <c r="B406" i="9"/>
  <c r="AS405" i="9"/>
  <c r="B405" i="9"/>
  <c r="AS404" i="9"/>
  <c r="B404" i="9"/>
  <c r="AS403" i="9"/>
  <c r="B403" i="9"/>
  <c r="AS402" i="9"/>
  <c r="B402" i="9"/>
  <c r="AS401" i="9"/>
  <c r="B401" i="9"/>
  <c r="AS400" i="9"/>
  <c r="B400" i="9"/>
  <c r="AS399" i="9"/>
  <c r="B399" i="9"/>
  <c r="AS398" i="9"/>
  <c r="B398" i="9"/>
  <c r="AS397" i="9"/>
  <c r="B397" i="9"/>
  <c r="AS396" i="9"/>
  <c r="B396" i="9"/>
  <c r="AS395" i="9"/>
  <c r="B395" i="9"/>
  <c r="AS394" i="9"/>
  <c r="B394" i="9"/>
  <c r="AS393" i="9"/>
  <c r="B393" i="9"/>
  <c r="AS392" i="9"/>
  <c r="B392" i="9"/>
  <c r="AS391" i="9"/>
  <c r="B391" i="9"/>
  <c r="AS390" i="9"/>
  <c r="B390" i="9"/>
  <c r="AS389" i="9"/>
  <c r="B389" i="9"/>
  <c r="AS388" i="9"/>
  <c r="B388" i="9"/>
  <c r="AS387" i="9"/>
  <c r="B387" i="9"/>
  <c r="AS386" i="9"/>
  <c r="B386" i="9"/>
  <c r="AS385" i="9"/>
  <c r="B385" i="9"/>
  <c r="AS384" i="9"/>
  <c r="B384" i="9"/>
  <c r="AS383" i="9"/>
  <c r="B383" i="9"/>
  <c r="AS382" i="9"/>
  <c r="B382" i="9"/>
  <c r="AS381" i="9"/>
  <c r="B381" i="9"/>
  <c r="AS380" i="9"/>
  <c r="B380" i="9"/>
  <c r="AS379" i="9"/>
  <c r="B379" i="9"/>
  <c r="AS378" i="9"/>
  <c r="B378" i="9"/>
  <c r="AS377" i="9"/>
  <c r="B377" i="9"/>
  <c r="AS376" i="9"/>
  <c r="B376" i="9"/>
  <c r="AS375" i="9"/>
  <c r="B375" i="9"/>
  <c r="AS374" i="9"/>
  <c r="B374" i="9"/>
  <c r="AS373" i="9"/>
  <c r="B373" i="9"/>
  <c r="AS372" i="9"/>
  <c r="B372" i="9"/>
  <c r="AS371" i="9"/>
  <c r="B371" i="9"/>
  <c r="AS370" i="9"/>
  <c r="B370" i="9"/>
  <c r="AS369" i="9"/>
  <c r="B369" i="9"/>
  <c r="AS368" i="9"/>
  <c r="B368" i="9"/>
  <c r="AS367" i="9"/>
  <c r="B367" i="9"/>
  <c r="AS366" i="9"/>
  <c r="B366" i="9"/>
  <c r="AS365" i="9"/>
  <c r="B365" i="9"/>
  <c r="AS364" i="9"/>
  <c r="B364" i="9"/>
  <c r="AS363" i="9"/>
  <c r="B363" i="9"/>
  <c r="AS362" i="9"/>
  <c r="B362" i="9"/>
  <c r="AS361" i="9"/>
  <c r="B361" i="9"/>
  <c r="AS360" i="9"/>
  <c r="B360" i="9"/>
  <c r="AS359" i="9"/>
  <c r="B359" i="9"/>
  <c r="AS358" i="9"/>
  <c r="B358" i="9"/>
  <c r="AS357" i="9"/>
  <c r="B357" i="9"/>
  <c r="AS356" i="9"/>
  <c r="B356" i="9"/>
  <c r="AS355" i="9"/>
  <c r="B355" i="9"/>
  <c r="AS354" i="9"/>
  <c r="B354" i="9"/>
  <c r="AS353" i="9"/>
  <c r="B353" i="9"/>
  <c r="AS352" i="9"/>
  <c r="B352" i="9"/>
  <c r="AS351" i="9"/>
  <c r="B351" i="9"/>
  <c r="AS350" i="9"/>
  <c r="B350" i="9"/>
  <c r="AS349" i="9"/>
  <c r="B349" i="9"/>
  <c r="AS348" i="9"/>
  <c r="B348" i="9"/>
  <c r="AS347" i="9"/>
  <c r="B347" i="9"/>
  <c r="AS346" i="9"/>
  <c r="B346" i="9"/>
  <c r="AS345" i="9"/>
  <c r="B345" i="9"/>
  <c r="AS344" i="9"/>
  <c r="B344" i="9"/>
  <c r="AS343" i="9"/>
  <c r="B343" i="9"/>
  <c r="AS342" i="9"/>
  <c r="B342" i="9"/>
  <c r="AS341" i="9"/>
  <c r="B341" i="9"/>
  <c r="AS340" i="9"/>
  <c r="B340" i="9"/>
  <c r="AS339" i="9"/>
  <c r="B339" i="9"/>
  <c r="AS338" i="9"/>
  <c r="B338" i="9"/>
  <c r="AS337" i="9"/>
  <c r="B337" i="9"/>
  <c r="AS336" i="9"/>
  <c r="B336" i="9"/>
  <c r="AS335" i="9"/>
  <c r="B335" i="9"/>
  <c r="AS334" i="9"/>
  <c r="B334" i="9"/>
  <c r="AS333" i="9"/>
  <c r="B333" i="9"/>
  <c r="AS332" i="9"/>
  <c r="B332" i="9"/>
  <c r="AS331" i="9"/>
  <c r="B331" i="9"/>
  <c r="AS330" i="9"/>
  <c r="B330" i="9"/>
  <c r="AS329" i="9"/>
  <c r="B329" i="9"/>
  <c r="AS328" i="9"/>
  <c r="B328" i="9"/>
  <c r="AS327" i="9"/>
  <c r="B327" i="9"/>
  <c r="AS326" i="9"/>
  <c r="B326" i="9"/>
  <c r="AS325" i="9"/>
  <c r="B325" i="9"/>
  <c r="AS324" i="9"/>
  <c r="B324" i="9"/>
  <c r="AS323" i="9"/>
  <c r="B323" i="9"/>
  <c r="AS322" i="9"/>
  <c r="B322" i="9"/>
  <c r="AS321" i="9"/>
  <c r="B321" i="9"/>
  <c r="AS320" i="9"/>
  <c r="B320" i="9"/>
  <c r="AS319" i="9"/>
  <c r="B319" i="9"/>
  <c r="AS318" i="9"/>
  <c r="B318" i="9"/>
  <c r="AS317" i="9"/>
  <c r="B317" i="9"/>
  <c r="AS316" i="9"/>
  <c r="B316" i="9"/>
  <c r="AS315" i="9"/>
  <c r="B315" i="9"/>
  <c r="AS314" i="9"/>
  <c r="B314" i="9"/>
  <c r="AS313" i="9"/>
  <c r="B313" i="9"/>
  <c r="AS312" i="9"/>
  <c r="B312" i="9"/>
  <c r="AS311" i="9"/>
  <c r="B311" i="9"/>
  <c r="AS310" i="9"/>
  <c r="B310" i="9"/>
  <c r="AS309" i="9"/>
  <c r="B309" i="9"/>
  <c r="AS308" i="9"/>
  <c r="B308" i="9"/>
  <c r="AS307" i="9"/>
  <c r="B307" i="9"/>
  <c r="AS306" i="9"/>
  <c r="B306" i="9"/>
  <c r="AS305" i="9"/>
  <c r="B305" i="9"/>
  <c r="AS304" i="9"/>
  <c r="B304" i="9"/>
  <c r="AS303" i="9"/>
  <c r="B303" i="9"/>
  <c r="AS302" i="9"/>
  <c r="B302" i="9"/>
  <c r="AS301" i="9"/>
  <c r="B301" i="9"/>
  <c r="AS300" i="9"/>
  <c r="B300" i="9"/>
  <c r="AS299" i="9"/>
  <c r="B299" i="9"/>
  <c r="AS298" i="9"/>
  <c r="B298" i="9"/>
  <c r="AS297" i="9"/>
  <c r="B297" i="9"/>
  <c r="AS296" i="9"/>
  <c r="B296" i="9"/>
  <c r="AS295" i="9"/>
  <c r="B295" i="9"/>
  <c r="AS294" i="9"/>
  <c r="B294" i="9"/>
  <c r="AS293" i="9"/>
  <c r="B293" i="9"/>
  <c r="AS292" i="9"/>
  <c r="B292" i="9"/>
  <c r="AS291" i="9"/>
  <c r="B291" i="9"/>
  <c r="AS290" i="9"/>
  <c r="B290" i="9"/>
  <c r="AS289" i="9"/>
  <c r="B289" i="9"/>
  <c r="AS288" i="9"/>
  <c r="B288" i="9"/>
  <c r="AS287" i="9"/>
  <c r="B287" i="9"/>
  <c r="AS286" i="9"/>
  <c r="B286" i="9"/>
  <c r="AS285" i="9"/>
  <c r="B285" i="9"/>
  <c r="AS284" i="9"/>
  <c r="B284" i="9"/>
  <c r="AS283" i="9"/>
  <c r="B283" i="9"/>
  <c r="AS282" i="9"/>
  <c r="B282" i="9"/>
  <c r="AS281" i="9"/>
  <c r="B281" i="9"/>
  <c r="AS280" i="9"/>
  <c r="B280" i="9"/>
  <c r="AS279" i="9"/>
  <c r="B279" i="9"/>
  <c r="AS278" i="9"/>
  <c r="B278" i="9"/>
  <c r="AS277" i="9"/>
  <c r="B277" i="9"/>
  <c r="AS276" i="9"/>
  <c r="B276" i="9"/>
  <c r="AS275" i="9"/>
  <c r="B275" i="9"/>
  <c r="AS274" i="9"/>
  <c r="B274" i="9"/>
  <c r="AS273" i="9"/>
  <c r="B273" i="9"/>
  <c r="AS272" i="9"/>
  <c r="B272" i="9"/>
  <c r="AS271" i="9"/>
  <c r="B271" i="9"/>
  <c r="AS270" i="9"/>
  <c r="B270" i="9"/>
  <c r="AS269" i="9"/>
  <c r="B269" i="9"/>
  <c r="AS268" i="9"/>
  <c r="B268" i="9"/>
  <c r="AS267" i="9"/>
  <c r="B267" i="9"/>
  <c r="AS266" i="9"/>
  <c r="B266" i="9"/>
  <c r="AS265" i="9"/>
  <c r="B265" i="9"/>
  <c r="AS264" i="9"/>
  <c r="B264" i="9"/>
  <c r="AS263" i="9"/>
  <c r="B263" i="9"/>
  <c r="AS262" i="9"/>
  <c r="B262" i="9"/>
  <c r="AS261" i="9"/>
  <c r="B261" i="9"/>
  <c r="AS260" i="9"/>
  <c r="B260" i="9"/>
  <c r="AS259" i="9"/>
  <c r="B259" i="9"/>
  <c r="AS258" i="9"/>
  <c r="B258" i="9"/>
  <c r="AS257" i="9"/>
  <c r="B257" i="9"/>
  <c r="AS256" i="9"/>
  <c r="B256" i="9"/>
  <c r="AS255" i="9"/>
  <c r="B255" i="9"/>
  <c r="AS254" i="9"/>
  <c r="B254" i="9"/>
  <c r="AS253" i="9"/>
  <c r="B253" i="9"/>
  <c r="AS252" i="9"/>
  <c r="B252" i="9"/>
  <c r="AS251" i="9"/>
  <c r="B251" i="9"/>
  <c r="AS250" i="9"/>
  <c r="B250" i="9"/>
  <c r="AS249" i="9"/>
  <c r="B249" i="9"/>
  <c r="AS248" i="9"/>
  <c r="B248" i="9"/>
  <c r="AS247" i="9"/>
  <c r="B247" i="9"/>
  <c r="AS246" i="9"/>
  <c r="B246" i="9"/>
  <c r="AS245" i="9"/>
  <c r="B245" i="9"/>
  <c r="AS244" i="9"/>
  <c r="B244" i="9"/>
  <c r="AS243" i="9"/>
  <c r="B243" i="9"/>
  <c r="AS242" i="9"/>
  <c r="B242" i="9"/>
  <c r="AS241" i="9"/>
  <c r="B241" i="9"/>
  <c r="AS240" i="9"/>
  <c r="B240" i="9"/>
  <c r="AS239" i="9"/>
  <c r="B239" i="9"/>
  <c r="AS238" i="9"/>
  <c r="B238" i="9"/>
  <c r="AS237" i="9"/>
  <c r="B237" i="9"/>
  <c r="AS236" i="9"/>
  <c r="B236" i="9"/>
  <c r="AS235" i="9"/>
  <c r="B235" i="9"/>
  <c r="AS234" i="9"/>
  <c r="B234" i="9"/>
  <c r="AS233" i="9"/>
  <c r="B233" i="9"/>
  <c r="AS232" i="9"/>
  <c r="B232" i="9"/>
  <c r="AS231" i="9"/>
  <c r="B231" i="9"/>
  <c r="AS230" i="9"/>
  <c r="B230" i="9"/>
  <c r="AS229" i="9"/>
  <c r="B229" i="9"/>
  <c r="AS228" i="9"/>
  <c r="B228" i="9"/>
  <c r="AS227" i="9"/>
  <c r="B227" i="9"/>
  <c r="AS226" i="9"/>
  <c r="B226" i="9"/>
  <c r="AS225" i="9"/>
  <c r="B225" i="9"/>
  <c r="AS224" i="9"/>
  <c r="B224" i="9"/>
  <c r="AS223" i="9"/>
  <c r="B223" i="9"/>
  <c r="AS222" i="9"/>
  <c r="B222" i="9"/>
  <c r="AS221" i="9"/>
  <c r="B221" i="9"/>
  <c r="AS220" i="9"/>
  <c r="B220" i="9"/>
  <c r="AS219" i="9"/>
  <c r="B219" i="9"/>
  <c r="AS218" i="9"/>
  <c r="B218" i="9"/>
  <c r="AS217" i="9"/>
  <c r="B217" i="9"/>
  <c r="AS216" i="9"/>
  <c r="B216" i="9"/>
  <c r="AS215" i="9"/>
  <c r="B215" i="9"/>
  <c r="AS214" i="9"/>
  <c r="B214" i="9"/>
  <c r="AS213" i="9"/>
  <c r="B213" i="9"/>
  <c r="AS212" i="9"/>
  <c r="B212" i="9"/>
  <c r="AS211" i="9"/>
  <c r="B211" i="9"/>
  <c r="AS210" i="9"/>
  <c r="B210" i="9"/>
  <c r="AS209" i="9"/>
  <c r="B209" i="9"/>
  <c r="AS208" i="9"/>
  <c r="B208" i="9"/>
  <c r="AS207" i="9"/>
  <c r="B207" i="9"/>
  <c r="AS206" i="9"/>
  <c r="B206" i="9"/>
  <c r="AS205" i="9"/>
  <c r="B205" i="9"/>
  <c r="AS204" i="9"/>
  <c r="B204" i="9"/>
  <c r="AS203" i="9"/>
  <c r="B203" i="9"/>
  <c r="AS202" i="9"/>
  <c r="B202" i="9"/>
  <c r="AS201" i="9"/>
  <c r="B201" i="9"/>
  <c r="AS200" i="9"/>
  <c r="B200" i="9"/>
  <c r="AS199" i="9"/>
  <c r="B199" i="9"/>
  <c r="AS198" i="9"/>
  <c r="B198" i="9"/>
  <c r="AS197" i="9"/>
  <c r="B197" i="9"/>
  <c r="AS196" i="9"/>
  <c r="B196" i="9"/>
  <c r="AS195" i="9"/>
  <c r="B195" i="9"/>
  <c r="AS194" i="9"/>
  <c r="B194" i="9"/>
  <c r="AS193" i="9"/>
  <c r="B193" i="9"/>
  <c r="AS192" i="9"/>
  <c r="B192" i="9"/>
  <c r="AS191" i="9"/>
  <c r="B191" i="9"/>
  <c r="AS190" i="9"/>
  <c r="B190" i="9"/>
  <c r="AS189" i="9"/>
  <c r="B189" i="9"/>
  <c r="AS188" i="9"/>
  <c r="B188" i="9"/>
  <c r="AS187" i="9"/>
  <c r="B187" i="9"/>
  <c r="AS186" i="9"/>
  <c r="B186" i="9"/>
  <c r="AS185" i="9"/>
  <c r="B185" i="9"/>
  <c r="AS184" i="9"/>
  <c r="B184" i="9"/>
  <c r="AS183" i="9"/>
  <c r="B183" i="9"/>
  <c r="AS182" i="9"/>
  <c r="B182" i="9"/>
  <c r="AS181" i="9"/>
  <c r="B181" i="9"/>
  <c r="AS180" i="9"/>
  <c r="B180" i="9"/>
  <c r="AS179" i="9"/>
  <c r="B179" i="9"/>
  <c r="AS178" i="9"/>
  <c r="B178" i="9"/>
  <c r="AS177" i="9"/>
  <c r="B177" i="9"/>
  <c r="AS176" i="9"/>
  <c r="B176" i="9"/>
  <c r="AS175" i="9"/>
  <c r="B175" i="9"/>
  <c r="AS174" i="9"/>
  <c r="B174" i="9"/>
  <c r="AS173" i="9"/>
  <c r="B173" i="9"/>
  <c r="AS172" i="9"/>
  <c r="B172" i="9"/>
  <c r="AS171" i="9"/>
  <c r="B171" i="9"/>
  <c r="AS170" i="9"/>
  <c r="B170" i="9"/>
  <c r="AS169" i="9"/>
  <c r="B169" i="9"/>
  <c r="AS168" i="9"/>
  <c r="B168" i="9"/>
  <c r="AS167" i="9"/>
  <c r="B167" i="9"/>
  <c r="AS166" i="9"/>
  <c r="B166" i="9"/>
  <c r="AS165" i="9"/>
  <c r="B165" i="9"/>
  <c r="AS164" i="9"/>
  <c r="B164" i="9"/>
  <c r="AS163" i="9"/>
  <c r="B163" i="9"/>
  <c r="AS162" i="9"/>
  <c r="B162" i="9"/>
  <c r="AS161" i="9"/>
  <c r="B161" i="9"/>
  <c r="AS160" i="9"/>
  <c r="B160" i="9"/>
  <c r="AS159" i="9"/>
  <c r="B159" i="9"/>
  <c r="AS158" i="9"/>
  <c r="B158" i="9"/>
  <c r="AS157" i="9"/>
  <c r="B157" i="9"/>
  <c r="AS156" i="9"/>
  <c r="B156" i="9"/>
  <c r="AS155" i="9"/>
  <c r="B155" i="9"/>
  <c r="AS154" i="9"/>
  <c r="B154" i="9"/>
  <c r="AS153" i="9"/>
  <c r="B153" i="9"/>
  <c r="AS152" i="9"/>
  <c r="B152" i="9"/>
  <c r="AS151" i="9"/>
  <c r="B151" i="9"/>
  <c r="AS150" i="9"/>
  <c r="B150" i="9"/>
  <c r="AS149" i="9"/>
  <c r="B149" i="9"/>
  <c r="AS148" i="9"/>
  <c r="B148" i="9"/>
  <c r="AS147" i="9"/>
  <c r="B147" i="9"/>
  <c r="AS146" i="9"/>
  <c r="B146" i="9"/>
  <c r="AS145" i="9"/>
  <c r="B145" i="9"/>
  <c r="AS144" i="9"/>
  <c r="B144" i="9"/>
  <c r="AS143" i="9"/>
  <c r="B143" i="9"/>
  <c r="AS142" i="9"/>
  <c r="B142" i="9"/>
  <c r="AS141" i="9"/>
  <c r="B141" i="9"/>
  <c r="AS140" i="9"/>
  <c r="B140" i="9"/>
  <c r="AS139" i="9"/>
  <c r="B139" i="9"/>
  <c r="AS138" i="9"/>
  <c r="B138" i="9"/>
  <c r="AS137" i="9"/>
  <c r="B137" i="9"/>
  <c r="AS136" i="9"/>
  <c r="B136" i="9"/>
  <c r="AS135" i="9"/>
  <c r="B135" i="9"/>
  <c r="AS134" i="9"/>
  <c r="B134" i="9"/>
  <c r="AS133" i="9"/>
  <c r="B133" i="9"/>
  <c r="AS132" i="9"/>
  <c r="B132" i="9"/>
  <c r="AS131" i="9"/>
  <c r="B131" i="9"/>
  <c r="AS130" i="9"/>
  <c r="B130" i="9"/>
  <c r="AS129" i="9"/>
  <c r="B129" i="9"/>
  <c r="AS128" i="9"/>
  <c r="B128" i="9"/>
  <c r="AS127" i="9"/>
  <c r="B127" i="9"/>
  <c r="AS126" i="9"/>
  <c r="B126" i="9"/>
  <c r="AS125" i="9"/>
  <c r="B125" i="9"/>
  <c r="AS124" i="9"/>
  <c r="B124" i="9"/>
  <c r="AS123" i="9"/>
  <c r="B123" i="9"/>
  <c r="AS122" i="9"/>
  <c r="B122" i="9"/>
  <c r="AL121" i="9"/>
  <c r="B121" i="9"/>
  <c r="AS120" i="9"/>
  <c r="B120" i="9"/>
  <c r="AS119" i="9"/>
  <c r="B119" i="9"/>
  <c r="AS118" i="9"/>
  <c r="B118" i="9"/>
  <c r="AS117" i="9"/>
  <c r="B117" i="9"/>
  <c r="AS116" i="9"/>
  <c r="B116" i="9"/>
  <c r="AS115" i="9"/>
  <c r="B115" i="9"/>
  <c r="AS114" i="9"/>
  <c r="B114" i="9"/>
  <c r="AS113" i="9"/>
  <c r="B113" i="9"/>
  <c r="AS112" i="9"/>
  <c r="B112" i="9"/>
  <c r="AS111" i="9"/>
  <c r="B111" i="9"/>
  <c r="AS110" i="9"/>
  <c r="B110" i="9"/>
  <c r="AS109" i="9"/>
  <c r="B109" i="9"/>
  <c r="AS108" i="9"/>
  <c r="B108" i="9"/>
  <c r="AS107" i="9"/>
  <c r="B107" i="9"/>
  <c r="AS106" i="9"/>
  <c r="B106" i="9"/>
  <c r="AS105" i="9"/>
  <c r="B105" i="9"/>
  <c r="AS104" i="9"/>
  <c r="B104" i="9"/>
  <c r="AS103" i="9"/>
  <c r="B103" i="9"/>
  <c r="AS102" i="9"/>
  <c r="B102" i="9"/>
  <c r="AS101" i="9"/>
  <c r="B101" i="9"/>
  <c r="AS100" i="9"/>
  <c r="B100" i="9"/>
  <c r="AS99" i="9"/>
  <c r="B99" i="9"/>
  <c r="AS98" i="9"/>
  <c r="B98" i="9"/>
  <c r="AS97" i="9"/>
  <c r="B97" i="9"/>
  <c r="AS96" i="9"/>
  <c r="B96" i="9"/>
  <c r="AS95" i="9"/>
  <c r="B95" i="9"/>
  <c r="AS94" i="9"/>
  <c r="B94" i="9"/>
  <c r="AS93" i="9"/>
  <c r="B93" i="9"/>
  <c r="AS92" i="9"/>
  <c r="B92" i="9"/>
  <c r="AS91" i="9"/>
  <c r="B91" i="9"/>
  <c r="AS90" i="9"/>
  <c r="B90" i="9"/>
  <c r="AS89" i="9"/>
  <c r="B89" i="9"/>
  <c r="AS88" i="9"/>
  <c r="B88" i="9"/>
  <c r="AS87" i="9"/>
  <c r="B87" i="9"/>
  <c r="AS86" i="9"/>
  <c r="B86" i="9"/>
  <c r="AS85" i="9"/>
  <c r="B85" i="9"/>
  <c r="AS84" i="9"/>
  <c r="B84" i="9"/>
  <c r="AS83" i="9"/>
  <c r="B83" i="9"/>
  <c r="AS82" i="9"/>
  <c r="B82" i="9"/>
  <c r="AS81" i="9"/>
  <c r="B81" i="9"/>
  <c r="AS80" i="9"/>
  <c r="B80" i="9"/>
  <c r="AS79" i="9"/>
  <c r="B79" i="9"/>
  <c r="AS78" i="9"/>
  <c r="B78" i="9"/>
  <c r="AS77" i="9"/>
  <c r="B77" i="9"/>
  <c r="AS76" i="9"/>
  <c r="B76" i="9"/>
  <c r="AS75" i="9"/>
  <c r="B75" i="9"/>
  <c r="AS74" i="9"/>
  <c r="B74" i="9"/>
  <c r="AS73" i="9"/>
  <c r="B73" i="9"/>
  <c r="AS72" i="9"/>
  <c r="B72" i="9"/>
  <c r="AS71" i="9"/>
  <c r="B71" i="9"/>
  <c r="AS70" i="9"/>
  <c r="B70" i="9"/>
  <c r="AS69" i="9"/>
  <c r="B69" i="9"/>
  <c r="AS68" i="9"/>
  <c r="B68" i="9"/>
  <c r="AS67" i="9"/>
  <c r="B67" i="9"/>
  <c r="AS66" i="9"/>
  <c r="B66" i="9"/>
  <c r="AS65" i="9"/>
  <c r="B65" i="9"/>
  <c r="AS64" i="9"/>
  <c r="B64" i="9"/>
  <c r="AS63" i="9"/>
  <c r="B63" i="9"/>
  <c r="AS62" i="9"/>
  <c r="B62" i="9"/>
  <c r="AS61" i="9"/>
  <c r="B61" i="9"/>
  <c r="AS60" i="9"/>
  <c r="B60" i="9"/>
  <c r="AS59" i="9"/>
  <c r="B59" i="9"/>
  <c r="AS58" i="9"/>
  <c r="B58" i="9"/>
  <c r="AS57" i="9"/>
  <c r="B57" i="9"/>
  <c r="AS56" i="9"/>
  <c r="B56" i="9"/>
  <c r="AS55" i="9"/>
  <c r="B55" i="9"/>
  <c r="AS54" i="9"/>
  <c r="B54" i="9"/>
  <c r="AS53" i="9"/>
  <c r="B53" i="9"/>
  <c r="AS52" i="9"/>
  <c r="B52" i="9"/>
  <c r="AT51" i="9"/>
  <c r="B51" i="9"/>
  <c r="AS50" i="9"/>
  <c r="B50" i="9"/>
  <c r="AS49" i="9"/>
  <c r="B49" i="9"/>
  <c r="AS48" i="9"/>
  <c r="B48" i="9"/>
  <c r="AS47" i="9"/>
  <c r="B47" i="9"/>
  <c r="AS46" i="9"/>
  <c r="B46" i="9"/>
  <c r="AS45" i="9"/>
  <c r="B45" i="9"/>
  <c r="AS44" i="9"/>
  <c r="B44" i="9"/>
  <c r="AS43" i="9"/>
  <c r="B43" i="9"/>
  <c r="AS42" i="9"/>
  <c r="B42" i="9"/>
  <c r="AS41" i="9"/>
  <c r="B41" i="9"/>
  <c r="AS40" i="9"/>
  <c r="B40" i="9"/>
  <c r="AS39" i="9"/>
  <c r="B39" i="9"/>
  <c r="AS38" i="9"/>
  <c r="B38" i="9"/>
  <c r="AS37" i="9"/>
  <c r="B37" i="9"/>
  <c r="AS36" i="9"/>
  <c r="B36" i="9"/>
  <c r="AS35" i="9"/>
  <c r="B35" i="9"/>
  <c r="AS34" i="9"/>
  <c r="B34" i="9"/>
  <c r="AS33" i="9"/>
  <c r="B33" i="9"/>
  <c r="AS32" i="9"/>
  <c r="B32" i="9"/>
  <c r="AS31" i="9"/>
  <c r="B31" i="9"/>
  <c r="AS30" i="9"/>
  <c r="B30" i="9"/>
  <c r="AS29" i="9"/>
  <c r="B29" i="9"/>
  <c r="AS28" i="9"/>
  <c r="B28" i="9"/>
  <c r="AS27" i="9"/>
  <c r="B27" i="9"/>
  <c r="AS26" i="9"/>
  <c r="B26" i="9"/>
  <c r="AS25" i="9"/>
  <c r="B25" i="9"/>
  <c r="AS24" i="9"/>
  <c r="B24" i="9"/>
  <c r="AS23" i="9"/>
  <c r="B23" i="9"/>
  <c r="AS22" i="9"/>
  <c r="B22" i="9"/>
  <c r="AS21" i="9"/>
  <c r="B21" i="9"/>
  <c r="AS20" i="9"/>
  <c r="B20" i="9"/>
  <c r="AS19" i="9"/>
  <c r="B19" i="9"/>
  <c r="AS18" i="9"/>
  <c r="B18" i="9"/>
  <c r="AS17" i="9"/>
  <c r="B17" i="9"/>
  <c r="AS16" i="9"/>
  <c r="B16" i="9"/>
  <c r="AS15" i="9"/>
  <c r="B15" i="9"/>
  <c r="AS14" i="9"/>
  <c r="B14" i="9"/>
  <c r="AS13" i="9"/>
  <c r="B13" i="9"/>
  <c r="AS12" i="9"/>
  <c r="B12" i="9"/>
  <c r="AS11" i="9"/>
  <c r="B11" i="9"/>
  <c r="AS10" i="9"/>
  <c r="B10" i="9"/>
  <c r="AS9" i="9"/>
  <c r="B9" i="9"/>
  <c r="AS8" i="9"/>
  <c r="B8" i="9"/>
  <c r="AS7" i="9"/>
  <c r="AT7" i="9" s="1"/>
  <c r="B7" i="9"/>
  <c r="U878" i="8"/>
  <c r="V878" i="8"/>
  <c r="W878" i="8"/>
  <c r="X878" i="8"/>
  <c r="Y878" i="8"/>
  <c r="Z878" i="8"/>
  <c r="AB878" i="8"/>
  <c r="AC878" i="8"/>
  <c r="AE878" i="8"/>
  <c r="AF878" i="8"/>
  <c r="AG878" i="8"/>
  <c r="AH878" i="8"/>
  <c r="AI878" i="8"/>
  <c r="AJ878" i="8"/>
  <c r="AL878" i="8"/>
  <c r="AM878" i="8"/>
  <c r="AO878" i="8"/>
  <c r="AQ53" i="8"/>
  <c r="AT782" i="9" l="1"/>
  <c r="AR782" i="9"/>
  <c r="AT786" i="9"/>
  <c r="AR786" i="9"/>
  <c r="AT790" i="9"/>
  <c r="AR790" i="9"/>
  <c r="AT794" i="9"/>
  <c r="AR794" i="9"/>
  <c r="AT798" i="9"/>
  <c r="AR798" i="9"/>
  <c r="AT802" i="9"/>
  <c r="AR802" i="9"/>
  <c r="AT806" i="9"/>
  <c r="AR806" i="9"/>
  <c r="AT810" i="9"/>
  <c r="AR810" i="9"/>
  <c r="AT814" i="9"/>
  <c r="AR814" i="9"/>
  <c r="AT818" i="9"/>
  <c r="AR818" i="9"/>
  <c r="AT822" i="9"/>
  <c r="AR822" i="9"/>
  <c r="AT826" i="9"/>
  <c r="AR826" i="9"/>
  <c r="AT830" i="9"/>
  <c r="AR830" i="9"/>
  <c r="AT8" i="9"/>
  <c r="AR8" i="9"/>
  <c r="AT24" i="9"/>
  <c r="AR24" i="9"/>
  <c r="AT32" i="9"/>
  <c r="AR32" i="9"/>
  <c r="AT44" i="9"/>
  <c r="AR44" i="9"/>
  <c r="AT52" i="9"/>
  <c r="AR52" i="9"/>
  <c r="AT64" i="9"/>
  <c r="AR64" i="9"/>
  <c r="AT76" i="9"/>
  <c r="AR76" i="9"/>
  <c r="AT88" i="9"/>
  <c r="AR88" i="9"/>
  <c r="AT96" i="9"/>
  <c r="AR96" i="9"/>
  <c r="AT108" i="9"/>
  <c r="AR108" i="9"/>
  <c r="AT120" i="9"/>
  <c r="AR120" i="9"/>
  <c r="AT132" i="9"/>
  <c r="AR132" i="9"/>
  <c r="AT148" i="9"/>
  <c r="AR148" i="9"/>
  <c r="AT156" i="9"/>
  <c r="AR156" i="9"/>
  <c r="AT168" i="9"/>
  <c r="AR168" i="9"/>
  <c r="AT176" i="9"/>
  <c r="AR176" i="9"/>
  <c r="AT188" i="9"/>
  <c r="AR188" i="9"/>
  <c r="AT196" i="9"/>
  <c r="AR196" i="9"/>
  <c r="AT204" i="9"/>
  <c r="AR204" i="9"/>
  <c r="AT216" i="9"/>
  <c r="AR216" i="9"/>
  <c r="AT224" i="9"/>
  <c r="AR224" i="9"/>
  <c r="AT232" i="9"/>
  <c r="AR232" i="9"/>
  <c r="AT240" i="9"/>
  <c r="AR240" i="9"/>
  <c r="AT252" i="9"/>
  <c r="AR252" i="9"/>
  <c r="AT260" i="9"/>
  <c r="AR260" i="9"/>
  <c r="AT268" i="9"/>
  <c r="AR268" i="9"/>
  <c r="AT276" i="9"/>
  <c r="AR276" i="9"/>
  <c r="AT284" i="9"/>
  <c r="AR284" i="9"/>
  <c r="AT296" i="9"/>
  <c r="AR296" i="9"/>
  <c r="AT304" i="9"/>
  <c r="AR304" i="9"/>
  <c r="AT312" i="9"/>
  <c r="AR312" i="9"/>
  <c r="AT320" i="9"/>
  <c r="AR320" i="9"/>
  <c r="AT328" i="9"/>
  <c r="AR328" i="9"/>
  <c r="AT336" i="9"/>
  <c r="AR336" i="9"/>
  <c r="AT348" i="9"/>
  <c r="AR348" i="9"/>
  <c r="AT356" i="9"/>
  <c r="AR356" i="9"/>
  <c r="AT364" i="9"/>
  <c r="AR364" i="9"/>
  <c r="AT372" i="9"/>
  <c r="AR372" i="9"/>
  <c r="AT380" i="9"/>
  <c r="AR380" i="9"/>
  <c r="AT388" i="9"/>
  <c r="AR388" i="9"/>
  <c r="AT396" i="9"/>
  <c r="AR396" i="9"/>
  <c r="AT404" i="9"/>
  <c r="AR404" i="9"/>
  <c r="AT412" i="9"/>
  <c r="AR412" i="9"/>
  <c r="AT420" i="9"/>
  <c r="AR420" i="9"/>
  <c r="AT424" i="9"/>
  <c r="AR424" i="9"/>
  <c r="AT432" i="9"/>
  <c r="AR432" i="9"/>
  <c r="AT440" i="9"/>
  <c r="AR440" i="9"/>
  <c r="AT448" i="9"/>
  <c r="AR448" i="9"/>
  <c r="AT456" i="9"/>
  <c r="AR456" i="9"/>
  <c r="AT460" i="9"/>
  <c r="AR460" i="9"/>
  <c r="AT468" i="9"/>
  <c r="AR468" i="9"/>
  <c r="AT480" i="9"/>
  <c r="AR480" i="9"/>
  <c r="AT488" i="9"/>
  <c r="AR488" i="9"/>
  <c r="AT496" i="9"/>
  <c r="AR496" i="9"/>
  <c r="AT504" i="9"/>
  <c r="AR504" i="9"/>
  <c r="AT512" i="9"/>
  <c r="AR512" i="9"/>
  <c r="AT520" i="9"/>
  <c r="AR520" i="9"/>
  <c r="AT528" i="9"/>
  <c r="AR528" i="9"/>
  <c r="AT536" i="9"/>
  <c r="AR536" i="9"/>
  <c r="AT544" i="9"/>
  <c r="AR544" i="9"/>
  <c r="AT552" i="9"/>
  <c r="AR552" i="9"/>
  <c r="AT560" i="9"/>
  <c r="AR560" i="9"/>
  <c r="AT568" i="9"/>
  <c r="AR568" i="9"/>
  <c r="AT576" i="9"/>
  <c r="AR576" i="9"/>
  <c r="AT592" i="9"/>
  <c r="AR592" i="9"/>
  <c r="AT600" i="9"/>
  <c r="AR600" i="9"/>
  <c r="AT612" i="9"/>
  <c r="AR612" i="9"/>
  <c r="AT624" i="9"/>
  <c r="AR624" i="9"/>
  <c r="AT636" i="9"/>
  <c r="AR636" i="9"/>
  <c r="AT648" i="9"/>
  <c r="AR648" i="9"/>
  <c r="AT660" i="9"/>
  <c r="AR660" i="9"/>
  <c r="AT672" i="9"/>
  <c r="AR672" i="9"/>
  <c r="AT680" i="9"/>
  <c r="AR680" i="9"/>
  <c r="AT688" i="9"/>
  <c r="AR688" i="9"/>
  <c r="AT700" i="9"/>
  <c r="AR700" i="9"/>
  <c r="AT712" i="9"/>
  <c r="AR712" i="9"/>
  <c r="AT720" i="9"/>
  <c r="AR720" i="9"/>
  <c r="AT732" i="9"/>
  <c r="AR732" i="9"/>
  <c r="AT740" i="9"/>
  <c r="AR740" i="9"/>
  <c r="AT748" i="9"/>
  <c r="AR748" i="9"/>
  <c r="AT756" i="9"/>
  <c r="AR756" i="9"/>
  <c r="AT759" i="9"/>
  <c r="AR759" i="9"/>
  <c r="AT763" i="9"/>
  <c r="AR763" i="9"/>
  <c r="AT767" i="9"/>
  <c r="AR767" i="9"/>
  <c r="AT771" i="9"/>
  <c r="AR771" i="9"/>
  <c r="AT775" i="9"/>
  <c r="AR775" i="9"/>
  <c r="AT779" i="9"/>
  <c r="AR779" i="9"/>
  <c r="AT787" i="9"/>
  <c r="AR787" i="9"/>
  <c r="AT803" i="9"/>
  <c r="AR803" i="9"/>
  <c r="AT17" i="9"/>
  <c r="AR17" i="9"/>
  <c r="AT29" i="9"/>
  <c r="AR29" i="9"/>
  <c r="AT37" i="9"/>
  <c r="AR37" i="9"/>
  <c r="AT49" i="9"/>
  <c r="AR49" i="9"/>
  <c r="AT61" i="9"/>
  <c r="AR61" i="9"/>
  <c r="AT69" i="9"/>
  <c r="AR69" i="9"/>
  <c r="AT81" i="9"/>
  <c r="AR81" i="9"/>
  <c r="AT93" i="9"/>
  <c r="AR93" i="9"/>
  <c r="AT105" i="9"/>
  <c r="AR105" i="9"/>
  <c r="AT113" i="9"/>
  <c r="AR113" i="9"/>
  <c r="AT125" i="9"/>
  <c r="AR125" i="9"/>
  <c r="AT129" i="9"/>
  <c r="AR129" i="9"/>
  <c r="AT141" i="9"/>
  <c r="AR141" i="9"/>
  <c r="AT153" i="9"/>
  <c r="AR153" i="9"/>
  <c r="AT161" i="9"/>
  <c r="AR161" i="9"/>
  <c r="AT173" i="9"/>
  <c r="AR173" i="9"/>
  <c r="AT185" i="9"/>
  <c r="AR185" i="9"/>
  <c r="AT197" i="9"/>
  <c r="AR197" i="9"/>
  <c r="AT205" i="9"/>
  <c r="AR205" i="9"/>
  <c r="AT217" i="9"/>
  <c r="AR217" i="9"/>
  <c r="AT225" i="9"/>
  <c r="AR225" i="9"/>
  <c r="AT237" i="9"/>
  <c r="AR237" i="9"/>
  <c r="AT249" i="9"/>
  <c r="AR249" i="9"/>
  <c r="AT257" i="9"/>
  <c r="AR257" i="9"/>
  <c r="AT269" i="9"/>
  <c r="AR269" i="9"/>
  <c r="AT281" i="9"/>
  <c r="AR281" i="9"/>
  <c r="AT289" i="9"/>
  <c r="AR289" i="9"/>
  <c r="AT301" i="9"/>
  <c r="AR301" i="9"/>
  <c r="AT313" i="9"/>
  <c r="AR313" i="9"/>
  <c r="AT325" i="9"/>
  <c r="AR325" i="9"/>
  <c r="AT337" i="9"/>
  <c r="AR337" i="9"/>
  <c r="AT345" i="9"/>
  <c r="AR345" i="9"/>
  <c r="AT357" i="9"/>
  <c r="AR357" i="9"/>
  <c r="AT373" i="9"/>
  <c r="AR373" i="9"/>
  <c r="AT381" i="9"/>
  <c r="AR381" i="9"/>
  <c r="AT393" i="9"/>
  <c r="AR393" i="9"/>
  <c r="AT405" i="9"/>
  <c r="AR405" i="9"/>
  <c r="AT413" i="9"/>
  <c r="AR413" i="9"/>
  <c r="AT421" i="9"/>
  <c r="AR421" i="9"/>
  <c r="AT433" i="9"/>
  <c r="AR433" i="9"/>
  <c r="AT441" i="9"/>
  <c r="AR441" i="9"/>
  <c r="AT453" i="9"/>
  <c r="AR453" i="9"/>
  <c r="AT465" i="9"/>
  <c r="AR465" i="9"/>
  <c r="AT481" i="9"/>
  <c r="AR481" i="9"/>
  <c r="AT493" i="9"/>
  <c r="AR493" i="9"/>
  <c r="AT501" i="9"/>
  <c r="AR501" i="9"/>
  <c r="AT513" i="9"/>
  <c r="AR513" i="9"/>
  <c r="AT525" i="9"/>
  <c r="AR525" i="9"/>
  <c r="AT537" i="9"/>
  <c r="AR537" i="9"/>
  <c r="AT545" i="9"/>
  <c r="AR545" i="9"/>
  <c r="AT561" i="9"/>
  <c r="AR561" i="9"/>
  <c r="AT573" i="9"/>
  <c r="AR573" i="9"/>
  <c r="AT585" i="9"/>
  <c r="AR585" i="9"/>
  <c r="AT597" i="9"/>
  <c r="AR597" i="9"/>
  <c r="AT605" i="9"/>
  <c r="AR605" i="9"/>
  <c r="AT617" i="9"/>
  <c r="AR617" i="9"/>
  <c r="AT625" i="9"/>
  <c r="AR625" i="9"/>
  <c r="AT633" i="9"/>
  <c r="AR633" i="9"/>
  <c r="AT645" i="9"/>
  <c r="AR645" i="9"/>
  <c r="AT653" i="9"/>
  <c r="AR653" i="9"/>
  <c r="AT665" i="9"/>
  <c r="AR665" i="9"/>
  <c r="AT677" i="9"/>
  <c r="AR677" i="9"/>
  <c r="AT685" i="9"/>
  <c r="AR685" i="9"/>
  <c r="AT697" i="9"/>
  <c r="AR697" i="9"/>
  <c r="AT705" i="9"/>
  <c r="AR705" i="9"/>
  <c r="AT713" i="9"/>
  <c r="AR713" i="9"/>
  <c r="AT725" i="9"/>
  <c r="AR725" i="9"/>
  <c r="AT733" i="9"/>
  <c r="AR733" i="9"/>
  <c r="AT741" i="9"/>
  <c r="AR741" i="9"/>
  <c r="AT745" i="9"/>
  <c r="AR745" i="9"/>
  <c r="AT753" i="9"/>
  <c r="AR753" i="9"/>
  <c r="AT757" i="9"/>
  <c r="AR757" i="9"/>
  <c r="AT760" i="9"/>
  <c r="AR760" i="9"/>
  <c r="AT768" i="9"/>
  <c r="AR768" i="9"/>
  <c r="AT772" i="9"/>
  <c r="AR772" i="9"/>
  <c r="AT776" i="9"/>
  <c r="AR776" i="9"/>
  <c r="AT780" i="9"/>
  <c r="AR780" i="9"/>
  <c r="AT784" i="9"/>
  <c r="AR784" i="9"/>
  <c r="AT788" i="9"/>
  <c r="AR788" i="9"/>
  <c r="AT792" i="9"/>
  <c r="AR792" i="9"/>
  <c r="AT796" i="9"/>
  <c r="AR796" i="9"/>
  <c r="AT800" i="9"/>
  <c r="AR800" i="9"/>
  <c r="AT804" i="9"/>
  <c r="AR804" i="9"/>
  <c r="AT808" i="9"/>
  <c r="AR808" i="9"/>
  <c r="AT812" i="9"/>
  <c r="AR812" i="9"/>
  <c r="AT816" i="9"/>
  <c r="AR816" i="9"/>
  <c r="AT820" i="9"/>
  <c r="AR820" i="9"/>
  <c r="AT824" i="9"/>
  <c r="AR824" i="9"/>
  <c r="AT828" i="9"/>
  <c r="AR828" i="9"/>
  <c r="AT832" i="9"/>
  <c r="AR832" i="9"/>
  <c r="AT10" i="9"/>
  <c r="AR10" i="9"/>
  <c r="AT14" i="9"/>
  <c r="AR14" i="9"/>
  <c r="AT18" i="9"/>
  <c r="AR18" i="9"/>
  <c r="AT22" i="9"/>
  <c r="AR22" i="9"/>
  <c r="AT26" i="9"/>
  <c r="AR26" i="9"/>
  <c r="AT30" i="9"/>
  <c r="AR30" i="9"/>
  <c r="AT34" i="9"/>
  <c r="AR34" i="9"/>
  <c r="AT38" i="9"/>
  <c r="AR38" i="9"/>
  <c r="AT42" i="9"/>
  <c r="AR42" i="9"/>
  <c r="AT46" i="9"/>
  <c r="AR46" i="9"/>
  <c r="AT50" i="9"/>
  <c r="AR50" i="9"/>
  <c r="AT54" i="9"/>
  <c r="AR54" i="9"/>
  <c r="AT58" i="9"/>
  <c r="AR58" i="9"/>
  <c r="AT62" i="9"/>
  <c r="AR62" i="9"/>
  <c r="AT66" i="9"/>
  <c r="AR66" i="9"/>
  <c r="AT70" i="9"/>
  <c r="AR70" i="9"/>
  <c r="AT74" i="9"/>
  <c r="AR74" i="9"/>
  <c r="AT78" i="9"/>
  <c r="AR78" i="9"/>
  <c r="AT82" i="9"/>
  <c r="AR82" i="9"/>
  <c r="AT86" i="9"/>
  <c r="AR86" i="9"/>
  <c r="AT90" i="9"/>
  <c r="AR90" i="9"/>
  <c r="AT94" i="9"/>
  <c r="AR94" i="9"/>
  <c r="AT98" i="9"/>
  <c r="AR98" i="9"/>
  <c r="AT102" i="9"/>
  <c r="AR102" i="9"/>
  <c r="AT106" i="9"/>
  <c r="AR106" i="9"/>
  <c r="AT110" i="9"/>
  <c r="AR110" i="9"/>
  <c r="AT114" i="9"/>
  <c r="AR114" i="9"/>
  <c r="AT118" i="9"/>
  <c r="AR118" i="9"/>
  <c r="AT122" i="9"/>
  <c r="AR122" i="9"/>
  <c r="AT126" i="9"/>
  <c r="AR126" i="9"/>
  <c r="AT130" i="9"/>
  <c r="AR130" i="9"/>
  <c r="AT134" i="9"/>
  <c r="AR134" i="9"/>
  <c r="AT138" i="9"/>
  <c r="AR138" i="9"/>
  <c r="AT142" i="9"/>
  <c r="AR142" i="9"/>
  <c r="AT146" i="9"/>
  <c r="AR146" i="9"/>
  <c r="AT150" i="9"/>
  <c r="AR150" i="9"/>
  <c r="AT154" i="9"/>
  <c r="AR154" i="9"/>
  <c r="AT158" i="9"/>
  <c r="AR158" i="9"/>
  <c r="AT162" i="9"/>
  <c r="AR162" i="9"/>
  <c r="AT166" i="9"/>
  <c r="AR166" i="9"/>
  <c r="AT170" i="9"/>
  <c r="AR170" i="9"/>
  <c r="AT174" i="9"/>
  <c r="AR174" i="9"/>
  <c r="AT178" i="9"/>
  <c r="AR178" i="9"/>
  <c r="AT182" i="9"/>
  <c r="AR182" i="9"/>
  <c r="AT186" i="9"/>
  <c r="AR186" i="9"/>
  <c r="AT190" i="9"/>
  <c r="AR190" i="9"/>
  <c r="AT194" i="9"/>
  <c r="AR194" i="9"/>
  <c r="AT198" i="9"/>
  <c r="AR198" i="9"/>
  <c r="AT202" i="9"/>
  <c r="AR202" i="9"/>
  <c r="AT206" i="9"/>
  <c r="AR206" i="9"/>
  <c r="AT210" i="9"/>
  <c r="AR210" i="9"/>
  <c r="AT214" i="9"/>
  <c r="AR214" i="9"/>
  <c r="AT218" i="9"/>
  <c r="AR218" i="9"/>
  <c r="AT222" i="9"/>
  <c r="AR222" i="9"/>
  <c r="AT226" i="9"/>
  <c r="AR226" i="9"/>
  <c r="AT230" i="9"/>
  <c r="AR230" i="9"/>
  <c r="AT234" i="9"/>
  <c r="AR234" i="9"/>
  <c r="AT238" i="9"/>
  <c r="AR238" i="9"/>
  <c r="AT242" i="9"/>
  <c r="AR242" i="9"/>
  <c r="AT246" i="9"/>
  <c r="AR246" i="9"/>
  <c r="AT250" i="9"/>
  <c r="AR250" i="9"/>
  <c r="AT254" i="9"/>
  <c r="AR254" i="9"/>
  <c r="AT258" i="9"/>
  <c r="AR258" i="9"/>
  <c r="AT262" i="9"/>
  <c r="AR262" i="9"/>
  <c r="AT266" i="9"/>
  <c r="AR266" i="9"/>
  <c r="AT270" i="9"/>
  <c r="AR270" i="9"/>
  <c r="AT274" i="9"/>
  <c r="AR274" i="9"/>
  <c r="AT278" i="9"/>
  <c r="AR278" i="9"/>
  <c r="AT282" i="9"/>
  <c r="AR282" i="9"/>
  <c r="AT286" i="9"/>
  <c r="AR286" i="9"/>
  <c r="AT290" i="9"/>
  <c r="AR290" i="9"/>
  <c r="AT294" i="9"/>
  <c r="AR294" i="9"/>
  <c r="AT298" i="9"/>
  <c r="AR298" i="9"/>
  <c r="AT302" i="9"/>
  <c r="AR302" i="9"/>
  <c r="AT306" i="9"/>
  <c r="AR306" i="9"/>
  <c r="AT310" i="9"/>
  <c r="AR310" i="9"/>
  <c r="AT314" i="9"/>
  <c r="AR314" i="9"/>
  <c r="AT318" i="9"/>
  <c r="AR318" i="9"/>
  <c r="AT322" i="9"/>
  <c r="AR322" i="9"/>
  <c r="AT326" i="9"/>
  <c r="AR326" i="9"/>
  <c r="AT330" i="9"/>
  <c r="AR330" i="9"/>
  <c r="AT334" i="9"/>
  <c r="AR334" i="9"/>
  <c r="AT338" i="9"/>
  <c r="AR338" i="9"/>
  <c r="AT342" i="9"/>
  <c r="AR342" i="9"/>
  <c r="AT346" i="9"/>
  <c r="AR346" i="9"/>
  <c r="AT350" i="9"/>
  <c r="AR350" i="9"/>
  <c r="AT354" i="9"/>
  <c r="AR354" i="9"/>
  <c r="AT358" i="9"/>
  <c r="AR358" i="9"/>
  <c r="AT362" i="9"/>
  <c r="AR362" i="9"/>
  <c r="AT366" i="9"/>
  <c r="AR366" i="9"/>
  <c r="AT370" i="9"/>
  <c r="AR370" i="9"/>
  <c r="AT374" i="9"/>
  <c r="AR374" i="9"/>
  <c r="AT378" i="9"/>
  <c r="AR378" i="9"/>
  <c r="AT382" i="9"/>
  <c r="AR382" i="9"/>
  <c r="AT386" i="9"/>
  <c r="AR386" i="9"/>
  <c r="AT390" i="9"/>
  <c r="AR390" i="9"/>
  <c r="AT394" i="9"/>
  <c r="AR394" i="9"/>
  <c r="AT398" i="9"/>
  <c r="AR398" i="9"/>
  <c r="AT402" i="9"/>
  <c r="AR402" i="9"/>
  <c r="AT406" i="9"/>
  <c r="AR406" i="9"/>
  <c r="AT410" i="9"/>
  <c r="AR410" i="9"/>
  <c r="AT414" i="9"/>
  <c r="AR414" i="9"/>
  <c r="AT418" i="9"/>
  <c r="AR418" i="9"/>
  <c r="AT422" i="9"/>
  <c r="AR422" i="9"/>
  <c r="AT426" i="9"/>
  <c r="AR426" i="9"/>
  <c r="AT430" i="9"/>
  <c r="AR430" i="9"/>
  <c r="AT434" i="9"/>
  <c r="AR434" i="9"/>
  <c r="AT438" i="9"/>
  <c r="AR438" i="9"/>
  <c r="AT442" i="9"/>
  <c r="AR442" i="9"/>
  <c r="AT446" i="9"/>
  <c r="AR446" i="9"/>
  <c r="AT450" i="9"/>
  <c r="AR450" i="9"/>
  <c r="AT454" i="9"/>
  <c r="AR454" i="9"/>
  <c r="AT458" i="9"/>
  <c r="AR458" i="9"/>
  <c r="AT462" i="9"/>
  <c r="AR462" i="9"/>
  <c r="AT466" i="9"/>
  <c r="AR466" i="9"/>
  <c r="AT470" i="9"/>
  <c r="AR470" i="9"/>
  <c r="AT474" i="9"/>
  <c r="AR474" i="9"/>
  <c r="AT478" i="9"/>
  <c r="AR478" i="9"/>
  <c r="AT482" i="9"/>
  <c r="AR482" i="9"/>
  <c r="AT486" i="9"/>
  <c r="AR486" i="9"/>
  <c r="AT490" i="9"/>
  <c r="AR490" i="9"/>
  <c r="AT494" i="9"/>
  <c r="AR494" i="9"/>
  <c r="AT498" i="9"/>
  <c r="AR498" i="9"/>
  <c r="AT502" i="9"/>
  <c r="AR502" i="9"/>
  <c r="AT506" i="9"/>
  <c r="AR506" i="9"/>
  <c r="AT510" i="9"/>
  <c r="AR510" i="9"/>
  <c r="AT514" i="9"/>
  <c r="AR514" i="9"/>
  <c r="AT518" i="9"/>
  <c r="AR518" i="9"/>
  <c r="AT522" i="9"/>
  <c r="AR522" i="9"/>
  <c r="AT526" i="9"/>
  <c r="AR526" i="9"/>
  <c r="AT530" i="9"/>
  <c r="AR530" i="9"/>
  <c r="AT534" i="9"/>
  <c r="AR534" i="9"/>
  <c r="AT538" i="9"/>
  <c r="AR538" i="9"/>
  <c r="AT542" i="9"/>
  <c r="AR542" i="9"/>
  <c r="AT546" i="9"/>
  <c r="AR546" i="9"/>
  <c r="AT550" i="9"/>
  <c r="AR550" i="9"/>
  <c r="AT554" i="9"/>
  <c r="AR554" i="9"/>
  <c r="AT558" i="9"/>
  <c r="AR558" i="9"/>
  <c r="AT562" i="9"/>
  <c r="AR562" i="9"/>
  <c r="AT566" i="9"/>
  <c r="AR566" i="9"/>
  <c r="AT570" i="9"/>
  <c r="AR570" i="9"/>
  <c r="AT574" i="9"/>
  <c r="AR574" i="9"/>
  <c r="AT578" i="9"/>
  <c r="AR578" i="9"/>
  <c r="AT582" i="9"/>
  <c r="AR582" i="9"/>
  <c r="AT586" i="9"/>
  <c r="AR586" i="9"/>
  <c r="AT590" i="9"/>
  <c r="AR590" i="9"/>
  <c r="AT594" i="9"/>
  <c r="AR594" i="9"/>
  <c r="AT598" i="9"/>
  <c r="AR598" i="9"/>
  <c r="AT602" i="9"/>
  <c r="AR602" i="9"/>
  <c r="AT606" i="9"/>
  <c r="AR606" i="9"/>
  <c r="AT610" i="9"/>
  <c r="AR610" i="9"/>
  <c r="AT614" i="9"/>
  <c r="AR614" i="9"/>
  <c r="AT618" i="9"/>
  <c r="AR618" i="9"/>
  <c r="AT622" i="9"/>
  <c r="AR622" i="9"/>
  <c r="AT626" i="9"/>
  <c r="AR626" i="9"/>
  <c r="AT630" i="9"/>
  <c r="AR630" i="9"/>
  <c r="AT634" i="9"/>
  <c r="AR634" i="9"/>
  <c r="AT638" i="9"/>
  <c r="AR638" i="9"/>
  <c r="AT642" i="9"/>
  <c r="AR642" i="9"/>
  <c r="AT646" i="9"/>
  <c r="AR646" i="9"/>
  <c r="AT650" i="9"/>
  <c r="AR650" i="9"/>
  <c r="AT654" i="9"/>
  <c r="AR654" i="9"/>
  <c r="AT658" i="9"/>
  <c r="AR658" i="9"/>
  <c r="AT662" i="9"/>
  <c r="AR662" i="9"/>
  <c r="AT666" i="9"/>
  <c r="AR666" i="9"/>
  <c r="AT670" i="9"/>
  <c r="AR670" i="9"/>
  <c r="AT674" i="9"/>
  <c r="AR674" i="9"/>
  <c r="AT678" i="9"/>
  <c r="AR678" i="9"/>
  <c r="AT682" i="9"/>
  <c r="AR682" i="9"/>
  <c r="AT686" i="9"/>
  <c r="AR686" i="9"/>
  <c r="AT690" i="9"/>
  <c r="AR690" i="9"/>
  <c r="AT694" i="9"/>
  <c r="AR694" i="9"/>
  <c r="AT698" i="9"/>
  <c r="AR698" i="9"/>
  <c r="AT702" i="9"/>
  <c r="AR702" i="9"/>
  <c r="AT706" i="9"/>
  <c r="AR706" i="9"/>
  <c r="AT710" i="9"/>
  <c r="AR710" i="9"/>
  <c r="AT714" i="9"/>
  <c r="AR714" i="9"/>
  <c r="AT718" i="9"/>
  <c r="AR718" i="9"/>
  <c r="AT722" i="9"/>
  <c r="AR722" i="9"/>
  <c r="AT726" i="9"/>
  <c r="AR726" i="9"/>
  <c r="AT730" i="9"/>
  <c r="AR730" i="9"/>
  <c r="AT734" i="9"/>
  <c r="AR734" i="9"/>
  <c r="AT738" i="9"/>
  <c r="AR738" i="9"/>
  <c r="AT742" i="9"/>
  <c r="AR742" i="9"/>
  <c r="AT746" i="9"/>
  <c r="AR746" i="9"/>
  <c r="AT750" i="9"/>
  <c r="AR750" i="9"/>
  <c r="AT754" i="9"/>
  <c r="AR754" i="9"/>
  <c r="AB834" i="9"/>
  <c r="AQ758" i="9"/>
  <c r="AT761" i="9"/>
  <c r="AR761" i="9"/>
  <c r="AT765" i="9"/>
  <c r="AR765" i="9"/>
  <c r="AT769" i="9"/>
  <c r="AR769" i="9"/>
  <c r="AT773" i="9"/>
  <c r="AR773" i="9"/>
  <c r="AT777" i="9"/>
  <c r="AR777" i="9"/>
  <c r="AT12" i="9"/>
  <c r="AR12" i="9"/>
  <c r="AT20" i="9"/>
  <c r="AR20" i="9"/>
  <c r="AT28" i="9"/>
  <c r="AR28" i="9"/>
  <c r="AT36" i="9"/>
  <c r="AR36" i="9"/>
  <c r="AT48" i="9"/>
  <c r="AR48" i="9"/>
  <c r="AT60" i="9"/>
  <c r="AR60" i="9"/>
  <c r="AT68" i="9"/>
  <c r="AR68" i="9"/>
  <c r="AT80" i="9"/>
  <c r="AR80" i="9"/>
  <c r="AT92" i="9"/>
  <c r="AR92" i="9"/>
  <c r="AT104" i="9"/>
  <c r="AR104" i="9"/>
  <c r="AT112" i="9"/>
  <c r="AR112" i="9"/>
  <c r="AT124" i="9"/>
  <c r="AR124" i="9"/>
  <c r="AT136" i="9"/>
  <c r="AR136" i="9"/>
  <c r="AT144" i="9"/>
  <c r="AR144" i="9"/>
  <c r="AT152" i="9"/>
  <c r="AR152" i="9"/>
  <c r="AT164" i="9"/>
  <c r="AR164" i="9"/>
  <c r="AT172" i="9"/>
  <c r="AR172" i="9"/>
  <c r="AT184" i="9"/>
  <c r="AR184" i="9"/>
  <c r="AT192" i="9"/>
  <c r="AR192" i="9"/>
  <c r="AT200" i="9"/>
  <c r="AR200" i="9"/>
  <c r="AT212" i="9"/>
  <c r="AR212" i="9"/>
  <c r="AT220" i="9"/>
  <c r="AR220" i="9"/>
  <c r="AT228" i="9"/>
  <c r="AR228" i="9"/>
  <c r="AT236" i="9"/>
  <c r="AR236" i="9"/>
  <c r="AT244" i="9"/>
  <c r="AR244" i="9"/>
  <c r="AT256" i="9"/>
  <c r="AR256" i="9"/>
  <c r="AT264" i="9"/>
  <c r="AR264" i="9"/>
  <c r="AT272" i="9"/>
  <c r="AR272" i="9"/>
  <c r="AT280" i="9"/>
  <c r="AR280" i="9"/>
  <c r="AT288" i="9"/>
  <c r="AR288" i="9"/>
  <c r="AT292" i="9"/>
  <c r="AR292" i="9"/>
  <c r="AT300" i="9"/>
  <c r="AR300" i="9"/>
  <c r="AT308" i="9"/>
  <c r="AR308" i="9"/>
  <c r="AT316" i="9"/>
  <c r="AR316" i="9"/>
  <c r="AT324" i="9"/>
  <c r="AR324" i="9"/>
  <c r="AT332" i="9"/>
  <c r="AR332" i="9"/>
  <c r="AT344" i="9"/>
  <c r="AR344" i="9"/>
  <c r="AT352" i="9"/>
  <c r="AR352" i="9"/>
  <c r="AT360" i="9"/>
  <c r="AR360" i="9"/>
  <c r="AT368" i="9"/>
  <c r="AR368" i="9"/>
  <c r="AT376" i="9"/>
  <c r="AR376" i="9"/>
  <c r="AT384" i="9"/>
  <c r="AR384" i="9"/>
  <c r="AT392" i="9"/>
  <c r="AR392" i="9"/>
  <c r="AT400" i="9"/>
  <c r="AR400" i="9"/>
  <c r="AT408" i="9"/>
  <c r="AR408" i="9"/>
  <c r="AT416" i="9"/>
  <c r="AR416" i="9"/>
  <c r="AT428" i="9"/>
  <c r="AR428" i="9"/>
  <c r="AT436" i="9"/>
  <c r="AR436" i="9"/>
  <c r="AT444" i="9"/>
  <c r="AR444" i="9"/>
  <c r="AT452" i="9"/>
  <c r="AR452" i="9"/>
  <c r="AT464" i="9"/>
  <c r="AR464" i="9"/>
  <c r="AT472" i="9"/>
  <c r="AR472" i="9"/>
  <c r="AT476" i="9"/>
  <c r="AR476" i="9"/>
  <c r="AT484" i="9"/>
  <c r="AR484" i="9"/>
  <c r="AT492" i="9"/>
  <c r="AR492" i="9"/>
  <c r="AT500" i="9"/>
  <c r="AR500" i="9"/>
  <c r="AT508" i="9"/>
  <c r="AR508" i="9"/>
  <c r="AT516" i="9"/>
  <c r="AR516" i="9"/>
  <c r="AT524" i="9"/>
  <c r="AR524" i="9"/>
  <c r="AT532" i="9"/>
  <c r="AR532" i="9"/>
  <c r="AT540" i="9"/>
  <c r="AR540" i="9"/>
  <c r="AT548" i="9"/>
  <c r="AR548" i="9"/>
  <c r="AT556" i="9"/>
  <c r="AR556" i="9"/>
  <c r="AT564" i="9"/>
  <c r="AR564" i="9"/>
  <c r="AT572" i="9"/>
  <c r="AR572" i="9"/>
  <c r="AT580" i="9"/>
  <c r="AR580" i="9"/>
  <c r="AT588" i="9"/>
  <c r="AR588" i="9"/>
  <c r="AT596" i="9"/>
  <c r="AR596" i="9"/>
  <c r="AT608" i="9"/>
  <c r="AR608" i="9"/>
  <c r="AT620" i="9"/>
  <c r="AR620" i="9"/>
  <c r="AT632" i="9"/>
  <c r="AR632" i="9"/>
  <c r="AT644" i="9"/>
  <c r="AR644" i="9"/>
  <c r="AT656" i="9"/>
  <c r="AR656" i="9"/>
  <c r="AT668" i="9"/>
  <c r="AR668" i="9"/>
  <c r="AT684" i="9"/>
  <c r="AR684" i="9"/>
  <c r="AT696" i="9"/>
  <c r="AR696" i="9"/>
  <c r="AT704" i="9"/>
  <c r="AR704" i="9"/>
  <c r="AT716" i="9"/>
  <c r="AR716" i="9"/>
  <c r="AT724" i="9"/>
  <c r="AR724" i="9"/>
  <c r="AT736" i="9"/>
  <c r="AR736" i="9"/>
  <c r="AT744" i="9"/>
  <c r="AR744" i="9"/>
  <c r="AT783" i="9"/>
  <c r="AR783" i="9"/>
  <c r="AT795" i="9"/>
  <c r="AR795" i="9"/>
  <c r="AT9" i="9"/>
  <c r="AR9" i="9"/>
  <c r="AT21" i="9"/>
  <c r="AR21" i="9"/>
  <c r="AT33" i="9"/>
  <c r="AR33" i="9"/>
  <c r="AT41" i="9"/>
  <c r="AR41" i="9"/>
  <c r="AT53" i="9"/>
  <c r="AR53" i="9"/>
  <c r="AT65" i="9"/>
  <c r="AR65" i="9"/>
  <c r="AT77" i="9"/>
  <c r="AR77" i="9"/>
  <c r="AT85" i="9"/>
  <c r="AR85" i="9"/>
  <c r="AT97" i="9"/>
  <c r="AR97" i="9"/>
  <c r="AT109" i="9"/>
  <c r="AR109" i="9"/>
  <c r="AL834" i="9"/>
  <c r="AQ121" i="9"/>
  <c r="AT133" i="9"/>
  <c r="AR133" i="9"/>
  <c r="AT145" i="9"/>
  <c r="AR145" i="9"/>
  <c r="AT157" i="9"/>
  <c r="AR157" i="9"/>
  <c r="AT169" i="9"/>
  <c r="AR169" i="9"/>
  <c r="AT181" i="9"/>
  <c r="AR181" i="9"/>
  <c r="AT189" i="9"/>
  <c r="AR189" i="9"/>
  <c r="AT201" i="9"/>
  <c r="AR201" i="9"/>
  <c r="AT213" i="9"/>
  <c r="AR213" i="9"/>
  <c r="AT221" i="9"/>
  <c r="AR221" i="9"/>
  <c r="AT233" i="9"/>
  <c r="AR233" i="9"/>
  <c r="AT241" i="9"/>
  <c r="AR241" i="9"/>
  <c r="AT253" i="9"/>
  <c r="AR253" i="9"/>
  <c r="AT265" i="9"/>
  <c r="AR265" i="9"/>
  <c r="AT273" i="9"/>
  <c r="AR273" i="9"/>
  <c r="AT285" i="9"/>
  <c r="AR285" i="9"/>
  <c r="AT293" i="9"/>
  <c r="AR293" i="9"/>
  <c r="AT305" i="9"/>
  <c r="AR305" i="9"/>
  <c r="AT317" i="9"/>
  <c r="AR317" i="9"/>
  <c r="AT329" i="9"/>
  <c r="AR329" i="9"/>
  <c r="AT341" i="9"/>
  <c r="AR341" i="9"/>
  <c r="AT349" i="9"/>
  <c r="AR349" i="9"/>
  <c r="AT361" i="9"/>
  <c r="AR361" i="9"/>
  <c r="AT369" i="9"/>
  <c r="AR369" i="9"/>
  <c r="AT377" i="9"/>
  <c r="AR377" i="9"/>
  <c r="AT389" i="9"/>
  <c r="AR389" i="9"/>
  <c r="AT397" i="9"/>
  <c r="AR397" i="9"/>
  <c r="AT409" i="9"/>
  <c r="AR409" i="9"/>
  <c r="AT425" i="9"/>
  <c r="AR425" i="9"/>
  <c r="AT437" i="9"/>
  <c r="AR437" i="9"/>
  <c r="AT449" i="9"/>
  <c r="AR449" i="9"/>
  <c r="AT457" i="9"/>
  <c r="AR457" i="9"/>
  <c r="AT469" i="9"/>
  <c r="AR469" i="9"/>
  <c r="AT477" i="9"/>
  <c r="AR477" i="9"/>
  <c r="AT485" i="9"/>
  <c r="AR485" i="9"/>
  <c r="AT497" i="9"/>
  <c r="AR497" i="9"/>
  <c r="AT509" i="9"/>
  <c r="AR509" i="9"/>
  <c r="AT521" i="9"/>
  <c r="AR521" i="9"/>
  <c r="AT529" i="9"/>
  <c r="AR529" i="9"/>
  <c r="AT541" i="9"/>
  <c r="AR541" i="9"/>
  <c r="AT549" i="9"/>
  <c r="AR549" i="9"/>
  <c r="AT557" i="9"/>
  <c r="AR557" i="9"/>
  <c r="AT569" i="9"/>
  <c r="AR569" i="9"/>
  <c r="AT581" i="9"/>
  <c r="AR581" i="9"/>
  <c r="AT589" i="9"/>
  <c r="AR589" i="9"/>
  <c r="AT601" i="9"/>
  <c r="AR601" i="9"/>
  <c r="AT609" i="9"/>
  <c r="AR609" i="9"/>
  <c r="AT621" i="9"/>
  <c r="AR621" i="9"/>
  <c r="AT637" i="9"/>
  <c r="AR637" i="9"/>
  <c r="AT649" i="9"/>
  <c r="AR649" i="9"/>
  <c r="AT661" i="9"/>
  <c r="AR661" i="9"/>
  <c r="AT669" i="9"/>
  <c r="AR669" i="9"/>
  <c r="AT681" i="9"/>
  <c r="AR681" i="9"/>
  <c r="AT693" i="9"/>
  <c r="AR693" i="9"/>
  <c r="AT717" i="9"/>
  <c r="AR717" i="9"/>
  <c r="AT785" i="9"/>
  <c r="AR785" i="9"/>
  <c r="AT789" i="9"/>
  <c r="AR789" i="9"/>
  <c r="AT793" i="9"/>
  <c r="AR793" i="9"/>
  <c r="AT797" i="9"/>
  <c r="AR797" i="9"/>
  <c r="AT801" i="9"/>
  <c r="AR801" i="9"/>
  <c r="AT805" i="9"/>
  <c r="AR805" i="9"/>
  <c r="AT809" i="9"/>
  <c r="AR809" i="9"/>
  <c r="AT813" i="9"/>
  <c r="AR813" i="9"/>
  <c r="AT817" i="9"/>
  <c r="AR817" i="9"/>
  <c r="AT821" i="9"/>
  <c r="AR821" i="9"/>
  <c r="AT825" i="9"/>
  <c r="AR825" i="9"/>
  <c r="AT829" i="9"/>
  <c r="AR829" i="9"/>
  <c r="AT833" i="9"/>
  <c r="AR833" i="9"/>
  <c r="AT16" i="9"/>
  <c r="AR16" i="9"/>
  <c r="AT40" i="9"/>
  <c r="AR40" i="9"/>
  <c r="AT56" i="9"/>
  <c r="AR56" i="9"/>
  <c r="AT72" i="9"/>
  <c r="AR72" i="9"/>
  <c r="AT84" i="9"/>
  <c r="AR84" i="9"/>
  <c r="AT100" i="9"/>
  <c r="AR100" i="9"/>
  <c r="AT116" i="9"/>
  <c r="AR116" i="9"/>
  <c r="AT128" i="9"/>
  <c r="AR128" i="9"/>
  <c r="AT140" i="9"/>
  <c r="AR140" i="9"/>
  <c r="AT160" i="9"/>
  <c r="AR160" i="9"/>
  <c r="AT180" i="9"/>
  <c r="AR180" i="9"/>
  <c r="AT208" i="9"/>
  <c r="AR208" i="9"/>
  <c r="AT248" i="9"/>
  <c r="AR248" i="9"/>
  <c r="AT340" i="9"/>
  <c r="AR340" i="9"/>
  <c r="AT584" i="9"/>
  <c r="AR584" i="9"/>
  <c r="AT604" i="9"/>
  <c r="AR604" i="9"/>
  <c r="AT616" i="9"/>
  <c r="AR616" i="9"/>
  <c r="AT628" i="9"/>
  <c r="AR628" i="9"/>
  <c r="AT640" i="9"/>
  <c r="AR640" i="9"/>
  <c r="AT652" i="9"/>
  <c r="AR652" i="9"/>
  <c r="AT664" i="9"/>
  <c r="AR664" i="9"/>
  <c r="AT676" i="9"/>
  <c r="AR676" i="9"/>
  <c r="AT692" i="9"/>
  <c r="AR692" i="9"/>
  <c r="AT708" i="9"/>
  <c r="AR708" i="9"/>
  <c r="AT728" i="9"/>
  <c r="AR728" i="9"/>
  <c r="AT752" i="9"/>
  <c r="AR752" i="9"/>
  <c r="AT791" i="9"/>
  <c r="AR791" i="9"/>
  <c r="AT799" i="9"/>
  <c r="AR799" i="9"/>
  <c r="AT807" i="9"/>
  <c r="AR807" i="9"/>
  <c r="AT811" i="9"/>
  <c r="AR811" i="9"/>
  <c r="AT815" i="9"/>
  <c r="AR815" i="9"/>
  <c r="AT819" i="9"/>
  <c r="AR819" i="9"/>
  <c r="AT823" i="9"/>
  <c r="AR823" i="9"/>
  <c r="AT827" i="9"/>
  <c r="AR827" i="9"/>
  <c r="AT831" i="9"/>
  <c r="AR831" i="9"/>
  <c r="AT13" i="9"/>
  <c r="AR13" i="9"/>
  <c r="AT25" i="9"/>
  <c r="AR25" i="9"/>
  <c r="AT45" i="9"/>
  <c r="AR45" i="9"/>
  <c r="AT57" i="9"/>
  <c r="AR57" i="9"/>
  <c r="AT73" i="9"/>
  <c r="AR73" i="9"/>
  <c r="AT89" i="9"/>
  <c r="AR89" i="9"/>
  <c r="AT101" i="9"/>
  <c r="AR101" i="9"/>
  <c r="AT117" i="9"/>
  <c r="AR117" i="9"/>
  <c r="AT137" i="9"/>
  <c r="AR137" i="9"/>
  <c r="AT149" i="9"/>
  <c r="AR149" i="9"/>
  <c r="AT165" i="9"/>
  <c r="AR165" i="9"/>
  <c r="AT177" i="9"/>
  <c r="AR177" i="9"/>
  <c r="AT193" i="9"/>
  <c r="AR193" i="9"/>
  <c r="AT209" i="9"/>
  <c r="AR209" i="9"/>
  <c r="AT229" i="9"/>
  <c r="AR229" i="9"/>
  <c r="AT245" i="9"/>
  <c r="AR245" i="9"/>
  <c r="AT261" i="9"/>
  <c r="AR261" i="9"/>
  <c r="AT277" i="9"/>
  <c r="AR277" i="9"/>
  <c r="AT297" i="9"/>
  <c r="AR297" i="9"/>
  <c r="AT309" i="9"/>
  <c r="AR309" i="9"/>
  <c r="AT321" i="9"/>
  <c r="AR321" i="9"/>
  <c r="AT333" i="9"/>
  <c r="AR333" i="9"/>
  <c r="AT353" i="9"/>
  <c r="AR353" i="9"/>
  <c r="AT365" i="9"/>
  <c r="AR365" i="9"/>
  <c r="AT385" i="9"/>
  <c r="AR385" i="9"/>
  <c r="AT401" i="9"/>
  <c r="AR401" i="9"/>
  <c r="AT417" i="9"/>
  <c r="AR417" i="9"/>
  <c r="AT429" i="9"/>
  <c r="AR429" i="9"/>
  <c r="AT445" i="9"/>
  <c r="AR445" i="9"/>
  <c r="AT461" i="9"/>
  <c r="AR461" i="9"/>
  <c r="AT473" i="9"/>
  <c r="AR473" i="9"/>
  <c r="AT489" i="9"/>
  <c r="AR489" i="9"/>
  <c r="AT505" i="9"/>
  <c r="AR505" i="9"/>
  <c r="AT517" i="9"/>
  <c r="AR517" i="9"/>
  <c r="AT533" i="9"/>
  <c r="AR533" i="9"/>
  <c r="AT553" i="9"/>
  <c r="AR553" i="9"/>
  <c r="AT565" i="9"/>
  <c r="AR565" i="9"/>
  <c r="AT577" i="9"/>
  <c r="AR577" i="9"/>
  <c r="AT593" i="9"/>
  <c r="AR593" i="9"/>
  <c r="AT613" i="9"/>
  <c r="AR613" i="9"/>
  <c r="AT629" i="9"/>
  <c r="AR629" i="9"/>
  <c r="AT641" i="9"/>
  <c r="AR641" i="9"/>
  <c r="AT657" i="9"/>
  <c r="AR657" i="9"/>
  <c r="AT673" i="9"/>
  <c r="AR673" i="9"/>
  <c r="AT689" i="9"/>
  <c r="AR689" i="9"/>
  <c r="AT701" i="9"/>
  <c r="AR701" i="9"/>
  <c r="AT709" i="9"/>
  <c r="AR709" i="9"/>
  <c r="AT721" i="9"/>
  <c r="AR721" i="9"/>
  <c r="AT729" i="9"/>
  <c r="AR729" i="9"/>
  <c r="AT737" i="9"/>
  <c r="AR737" i="9"/>
  <c r="AT749" i="9"/>
  <c r="AR749" i="9"/>
  <c r="AT764" i="9"/>
  <c r="AR764" i="9"/>
  <c r="AT11" i="9"/>
  <c r="AR11" i="9"/>
  <c r="AT15" i="9"/>
  <c r="AR15" i="9"/>
  <c r="AT19" i="9"/>
  <c r="AR19" i="9"/>
  <c r="AT23" i="9"/>
  <c r="AR23" i="9"/>
  <c r="AT27" i="9"/>
  <c r="AR27" i="9"/>
  <c r="AT31" i="9"/>
  <c r="AR31" i="9"/>
  <c r="AT35" i="9"/>
  <c r="AR35" i="9"/>
  <c r="AT39" i="9"/>
  <c r="AR39" i="9"/>
  <c r="AT43" i="9"/>
  <c r="AR43" i="9"/>
  <c r="AT47" i="9"/>
  <c r="AR47" i="9"/>
  <c r="AT55" i="9"/>
  <c r="AR55" i="9"/>
  <c r="AT59" i="9"/>
  <c r="AR59" i="9"/>
  <c r="AT63" i="9"/>
  <c r="AR63" i="9"/>
  <c r="AT67" i="9"/>
  <c r="AR67" i="9"/>
  <c r="AT71" i="9"/>
  <c r="AR71" i="9"/>
  <c r="AT75" i="9"/>
  <c r="AR75" i="9"/>
  <c r="AT79" i="9"/>
  <c r="AR79" i="9"/>
  <c r="AT83" i="9"/>
  <c r="AR83" i="9"/>
  <c r="AT87" i="9"/>
  <c r="AR87" i="9"/>
  <c r="AT91" i="9"/>
  <c r="AR91" i="9"/>
  <c r="AT95" i="9"/>
  <c r="AR95" i="9"/>
  <c r="AT99" i="9"/>
  <c r="AR99" i="9"/>
  <c r="AT103" i="9"/>
  <c r="AR103" i="9"/>
  <c r="AT107" i="9"/>
  <c r="AR107" i="9"/>
  <c r="AT111" i="9"/>
  <c r="AR111" i="9"/>
  <c r="AT115" i="9"/>
  <c r="AR115" i="9"/>
  <c r="AT119" i="9"/>
  <c r="AR119" i="9"/>
  <c r="AT123" i="9"/>
  <c r="AR123" i="9"/>
  <c r="AT127" i="9"/>
  <c r="AR127" i="9"/>
  <c r="AT131" i="9"/>
  <c r="AR131" i="9"/>
  <c r="AT135" i="9"/>
  <c r="AR135" i="9"/>
  <c r="AT139" i="9"/>
  <c r="AR139" i="9"/>
  <c r="AT143" i="9"/>
  <c r="AR143" i="9"/>
  <c r="AT147" i="9"/>
  <c r="AR147" i="9"/>
  <c r="AT151" i="9"/>
  <c r="AR151" i="9"/>
  <c r="AT155" i="9"/>
  <c r="AR155" i="9"/>
  <c r="AT159" i="9"/>
  <c r="AR159" i="9"/>
  <c r="AT163" i="9"/>
  <c r="AR163" i="9"/>
  <c r="AT167" i="9"/>
  <c r="AR167" i="9"/>
  <c r="AT171" i="9"/>
  <c r="AR171" i="9"/>
  <c r="AT175" i="9"/>
  <c r="AR175" i="9"/>
  <c r="AT179" i="9"/>
  <c r="AR179" i="9"/>
  <c r="AT183" i="9"/>
  <c r="AR183" i="9"/>
  <c r="AT187" i="9"/>
  <c r="AR187" i="9"/>
  <c r="AT191" i="9"/>
  <c r="AR191" i="9"/>
  <c r="AT195" i="9"/>
  <c r="AR195" i="9"/>
  <c r="AT199" i="9"/>
  <c r="AR199" i="9"/>
  <c r="AT203" i="9"/>
  <c r="AR203" i="9"/>
  <c r="AT207" i="9"/>
  <c r="AR207" i="9"/>
  <c r="AT211" i="9"/>
  <c r="AR211" i="9"/>
  <c r="AT215" i="9"/>
  <c r="AR215" i="9"/>
  <c r="AT219" i="9"/>
  <c r="AR219" i="9"/>
  <c r="AT223" i="9"/>
  <c r="AR223" i="9"/>
  <c r="AT227" i="9"/>
  <c r="AR227" i="9"/>
  <c r="AT231" i="9"/>
  <c r="AR231" i="9"/>
  <c r="AT235" i="9"/>
  <c r="AR235" i="9"/>
  <c r="AT239" i="9"/>
  <c r="AR239" i="9"/>
  <c r="AT243" i="9"/>
  <c r="AR243" i="9"/>
  <c r="AT247" i="9"/>
  <c r="AR247" i="9"/>
  <c r="AT251" i="9"/>
  <c r="AR251" i="9"/>
  <c r="AT255" i="9"/>
  <c r="AR255" i="9"/>
  <c r="AT259" i="9"/>
  <c r="AR259" i="9"/>
  <c r="AT263" i="9"/>
  <c r="AR263" i="9"/>
  <c r="AT267" i="9"/>
  <c r="AR267" i="9"/>
  <c r="AT271" i="9"/>
  <c r="AR271" i="9"/>
  <c r="AT275" i="9"/>
  <c r="AR275" i="9"/>
  <c r="AT279" i="9"/>
  <c r="AR279" i="9"/>
  <c r="AT283" i="9"/>
  <c r="AR283" i="9"/>
  <c r="AT287" i="9"/>
  <c r="AR287" i="9"/>
  <c r="AT291" i="9"/>
  <c r="AR291" i="9"/>
  <c r="AT295" i="9"/>
  <c r="AR295" i="9"/>
  <c r="AT299" i="9"/>
  <c r="AR299" i="9"/>
  <c r="AT303" i="9"/>
  <c r="AR303" i="9"/>
  <c r="AT307" i="9"/>
  <c r="AR307" i="9"/>
  <c r="AT311" i="9"/>
  <c r="AR311" i="9"/>
  <c r="AT315" i="9"/>
  <c r="AR315" i="9"/>
  <c r="AT319" i="9"/>
  <c r="AR319" i="9"/>
  <c r="AT323" i="9"/>
  <c r="AR323" i="9"/>
  <c r="AT327" i="9"/>
  <c r="AR327" i="9"/>
  <c r="AT331" i="9"/>
  <c r="AR331" i="9"/>
  <c r="AT335" i="9"/>
  <c r="AR335" i="9"/>
  <c r="AT339" i="9"/>
  <c r="AR339" i="9"/>
  <c r="AT343" i="9"/>
  <c r="AR343" i="9"/>
  <c r="AT347" i="9"/>
  <c r="AR347" i="9"/>
  <c r="AT351" i="9"/>
  <c r="AR351" i="9"/>
  <c r="AT355" i="9"/>
  <c r="AR355" i="9"/>
  <c r="AT359" i="9"/>
  <c r="AR359" i="9"/>
  <c r="AT363" i="9"/>
  <c r="AR363" i="9"/>
  <c r="AT367" i="9"/>
  <c r="AR367" i="9"/>
  <c r="AT371" i="9"/>
  <c r="AR371" i="9"/>
  <c r="AT375" i="9"/>
  <c r="AR375" i="9"/>
  <c r="AT379" i="9"/>
  <c r="AR379" i="9"/>
  <c r="AT383" i="9"/>
  <c r="AR383" i="9"/>
  <c r="AT387" i="9"/>
  <c r="AR387" i="9"/>
  <c r="AT391" i="9"/>
  <c r="AR391" i="9"/>
  <c r="AT395" i="9"/>
  <c r="AR395" i="9"/>
  <c r="AT399" i="9"/>
  <c r="AR399" i="9"/>
  <c r="AT403" i="9"/>
  <c r="AR403" i="9"/>
  <c r="AT407" i="9"/>
  <c r="AR407" i="9"/>
  <c r="AT411" i="9"/>
  <c r="AR411" i="9"/>
  <c r="AT415" i="9"/>
  <c r="AR415" i="9"/>
  <c r="AT419" i="9"/>
  <c r="AR419" i="9"/>
  <c r="AT423" i="9"/>
  <c r="AR423" i="9"/>
  <c r="AT427" i="9"/>
  <c r="AR427" i="9"/>
  <c r="AT431" i="9"/>
  <c r="AR431" i="9"/>
  <c r="AT435" i="9"/>
  <c r="AR435" i="9"/>
  <c r="AT439" i="9"/>
  <c r="AR439" i="9"/>
  <c r="AT443" i="9"/>
  <c r="AR443" i="9"/>
  <c r="AT447" i="9"/>
  <c r="AR447" i="9"/>
  <c r="AT451" i="9"/>
  <c r="AR451" i="9"/>
  <c r="AT455" i="9"/>
  <c r="AR455" i="9"/>
  <c r="AT459" i="9"/>
  <c r="AR459" i="9"/>
  <c r="AT463" i="9"/>
  <c r="AR463" i="9"/>
  <c r="AT467" i="9"/>
  <c r="AR467" i="9"/>
  <c r="AT471" i="9"/>
  <c r="AR471" i="9"/>
  <c r="AT475" i="9"/>
  <c r="AR475" i="9"/>
  <c r="AT479" i="9"/>
  <c r="AR479" i="9"/>
  <c r="AT483" i="9"/>
  <c r="AR483" i="9"/>
  <c r="AT487" i="9"/>
  <c r="AR487" i="9"/>
  <c r="AT491" i="9"/>
  <c r="AR491" i="9"/>
  <c r="AT495" i="9"/>
  <c r="AR495" i="9"/>
  <c r="AT499" i="9"/>
  <c r="AR499" i="9"/>
  <c r="AT503" i="9"/>
  <c r="AR503" i="9"/>
  <c r="AT507" i="9"/>
  <c r="AR507" i="9"/>
  <c r="AT511" i="9"/>
  <c r="AR511" i="9"/>
  <c r="AT515" i="9"/>
  <c r="AR515" i="9"/>
  <c r="AT519" i="9"/>
  <c r="AR519" i="9"/>
  <c r="AT523" i="9"/>
  <c r="AR523" i="9"/>
  <c r="AT527" i="9"/>
  <c r="AR527" i="9"/>
  <c r="AT531" i="9"/>
  <c r="AR531" i="9"/>
  <c r="AT535" i="9"/>
  <c r="AR535" i="9"/>
  <c r="AT539" i="9"/>
  <c r="AR539" i="9"/>
  <c r="AT543" i="9"/>
  <c r="AR543" i="9"/>
  <c r="AT547" i="9"/>
  <c r="AR547" i="9"/>
  <c r="AT551" i="9"/>
  <c r="AR551" i="9"/>
  <c r="AT555" i="9"/>
  <c r="AR555" i="9"/>
  <c r="AT559" i="9"/>
  <c r="AR559" i="9"/>
  <c r="AT563" i="9"/>
  <c r="AR563" i="9"/>
  <c r="AT567" i="9"/>
  <c r="AR567" i="9"/>
  <c r="AT571" i="9"/>
  <c r="AR571" i="9"/>
  <c r="AT575" i="9"/>
  <c r="AR575" i="9"/>
  <c r="AT579" i="9"/>
  <c r="AR579" i="9"/>
  <c r="AT583" i="9"/>
  <c r="AR583" i="9"/>
  <c r="AT587" i="9"/>
  <c r="AR587" i="9"/>
  <c r="AT591" i="9"/>
  <c r="AR591" i="9"/>
  <c r="AT595" i="9"/>
  <c r="AR595" i="9"/>
  <c r="AT599" i="9"/>
  <c r="AR599" i="9"/>
  <c r="AT603" i="9"/>
  <c r="AR603" i="9"/>
  <c r="AT607" i="9"/>
  <c r="AR607" i="9"/>
  <c r="AT611" i="9"/>
  <c r="AR611" i="9"/>
  <c r="AT615" i="9"/>
  <c r="AR615" i="9"/>
  <c r="AT619" i="9"/>
  <c r="AR619" i="9"/>
  <c r="AT623" i="9"/>
  <c r="AR623" i="9"/>
  <c r="AT627" i="9"/>
  <c r="AR627" i="9"/>
  <c r="AT631" i="9"/>
  <c r="AR631" i="9"/>
  <c r="AT635" i="9"/>
  <c r="AR635" i="9"/>
  <c r="AT639" i="9"/>
  <c r="AR639" i="9"/>
  <c r="AT643" i="9"/>
  <c r="AR643" i="9"/>
  <c r="AT647" i="9"/>
  <c r="AR647" i="9"/>
  <c r="AT651" i="9"/>
  <c r="AR651" i="9"/>
  <c r="AT655" i="9"/>
  <c r="AR655" i="9"/>
  <c r="AT659" i="9"/>
  <c r="AR659" i="9"/>
  <c r="AT663" i="9"/>
  <c r="AR663" i="9"/>
  <c r="AT667" i="9"/>
  <c r="AR667" i="9"/>
  <c r="AT671" i="9"/>
  <c r="AR671" i="9"/>
  <c r="AT675" i="9"/>
  <c r="AR675" i="9"/>
  <c r="AT679" i="9"/>
  <c r="AR679" i="9"/>
  <c r="AT683" i="9"/>
  <c r="AR683" i="9"/>
  <c r="AT687" i="9"/>
  <c r="AR687" i="9"/>
  <c r="AT691" i="9"/>
  <c r="AR691" i="9"/>
  <c r="AT695" i="9"/>
  <c r="AR695" i="9"/>
  <c r="AT699" i="9"/>
  <c r="AR699" i="9"/>
  <c r="AT703" i="9"/>
  <c r="AR703" i="9"/>
  <c r="AT707" i="9"/>
  <c r="AR707" i="9"/>
  <c r="AT711" i="9"/>
  <c r="AR711" i="9"/>
  <c r="AT715" i="9"/>
  <c r="AR715" i="9"/>
  <c r="AT719" i="9"/>
  <c r="AR719" i="9"/>
  <c r="AT723" i="9"/>
  <c r="AR723" i="9"/>
  <c r="AT727" i="9"/>
  <c r="AR727" i="9"/>
  <c r="AT731" i="9"/>
  <c r="AR731" i="9"/>
  <c r="AT735" i="9"/>
  <c r="AR735" i="9"/>
  <c r="AT739" i="9"/>
  <c r="AR739" i="9"/>
  <c r="AT743" i="9"/>
  <c r="AR743" i="9"/>
  <c r="AT747" i="9"/>
  <c r="AR747" i="9"/>
  <c r="AT751" i="9"/>
  <c r="AR751" i="9"/>
  <c r="AT755" i="9"/>
  <c r="AR755" i="9"/>
  <c r="AT762" i="9"/>
  <c r="AR762" i="9"/>
  <c r="AT766" i="9"/>
  <c r="AR766" i="9"/>
  <c r="AT770" i="9"/>
  <c r="AR770" i="9"/>
  <c r="AT774" i="9"/>
  <c r="AR774" i="9"/>
  <c r="AT778" i="9"/>
  <c r="AR778" i="9"/>
  <c r="AT781" i="9"/>
  <c r="AS121" i="9"/>
  <c r="AT121" i="9" s="1"/>
  <c r="AS758" i="9"/>
  <c r="AT758" i="9" s="1"/>
  <c r="T824" i="8"/>
  <c r="T878" i="8" s="1"/>
  <c r="AP877" i="8"/>
  <c r="B877" i="8"/>
  <c r="J878" i="8" s="1"/>
  <c r="J882" i="8" s="1"/>
  <c r="AP876" i="8"/>
  <c r="AQ876" i="8" s="1"/>
  <c r="B876" i="8"/>
  <c r="AP875" i="8"/>
  <c r="AQ875" i="8" s="1"/>
  <c r="B875" i="8"/>
  <c r="AP874" i="8"/>
  <c r="B874" i="8"/>
  <c r="AP873" i="8"/>
  <c r="AQ873" i="8" s="1"/>
  <c r="B873" i="8"/>
  <c r="AP872" i="8"/>
  <c r="B872" i="8"/>
  <c r="AP871" i="8"/>
  <c r="B871" i="8"/>
  <c r="AP870" i="8"/>
  <c r="AQ870" i="8" s="1"/>
  <c r="B870" i="8"/>
  <c r="AP869" i="8"/>
  <c r="AQ869" i="8" s="1"/>
  <c r="B869" i="8"/>
  <c r="AP868" i="8"/>
  <c r="AQ868" i="8" s="1"/>
  <c r="B868" i="8"/>
  <c r="AP867" i="8"/>
  <c r="AQ867" i="8" s="1"/>
  <c r="B867" i="8"/>
  <c r="AP866" i="8"/>
  <c r="B866" i="8"/>
  <c r="AP865" i="8"/>
  <c r="AQ865" i="8" s="1"/>
  <c r="B865" i="8"/>
  <c r="AP864" i="8"/>
  <c r="B864" i="8"/>
  <c r="AP863" i="8"/>
  <c r="AQ863" i="8" s="1"/>
  <c r="B863" i="8"/>
  <c r="AP862" i="8"/>
  <c r="B862" i="8"/>
  <c r="AP861" i="8"/>
  <c r="AQ861" i="8" s="1"/>
  <c r="B861" i="8"/>
  <c r="AP860" i="8"/>
  <c r="AQ860" i="8" s="1"/>
  <c r="B860" i="8"/>
  <c r="AP859" i="8"/>
  <c r="B859" i="8"/>
  <c r="AP858" i="8"/>
  <c r="B858" i="8"/>
  <c r="AP857" i="8"/>
  <c r="B857" i="8"/>
  <c r="AP856" i="8"/>
  <c r="B856" i="8"/>
  <c r="AP855" i="8"/>
  <c r="B855" i="8"/>
  <c r="AP854" i="8"/>
  <c r="B854" i="8"/>
  <c r="AP853" i="8"/>
  <c r="AQ853" i="8" s="1"/>
  <c r="B853" i="8"/>
  <c r="AP852" i="8"/>
  <c r="AQ852" i="8" s="1"/>
  <c r="B852" i="8"/>
  <c r="AP851" i="8"/>
  <c r="B851" i="8"/>
  <c r="AP850" i="8"/>
  <c r="AQ850" i="8" s="1"/>
  <c r="B850" i="8"/>
  <c r="AP849" i="8"/>
  <c r="B849" i="8"/>
  <c r="AP848" i="8"/>
  <c r="B848" i="8"/>
  <c r="AP847" i="8"/>
  <c r="B847" i="8"/>
  <c r="AP846" i="8"/>
  <c r="B846" i="8"/>
  <c r="AP845" i="8"/>
  <c r="B845" i="8"/>
  <c r="AP844" i="8"/>
  <c r="B844" i="8"/>
  <c r="AP843" i="8"/>
  <c r="B843" i="8"/>
  <c r="AP842" i="8"/>
  <c r="B842" i="8"/>
  <c r="AP841" i="8"/>
  <c r="B841" i="8"/>
  <c r="AP840" i="8"/>
  <c r="B840" i="8"/>
  <c r="AP839" i="8"/>
  <c r="B839" i="8"/>
  <c r="AP838" i="8"/>
  <c r="B838" i="8"/>
  <c r="AP837" i="8"/>
  <c r="B837" i="8"/>
  <c r="AP836" i="8"/>
  <c r="B836" i="8"/>
  <c r="AP835" i="8"/>
  <c r="B835" i="8"/>
  <c r="AP834" i="8"/>
  <c r="B834" i="8"/>
  <c r="AP833" i="8"/>
  <c r="B833" i="8"/>
  <c r="AP832" i="8"/>
  <c r="B832" i="8"/>
  <c r="AP831" i="8"/>
  <c r="AQ831" i="8" s="1"/>
  <c r="B831" i="8"/>
  <c r="AP830" i="8"/>
  <c r="B830" i="8"/>
  <c r="AP829" i="8"/>
  <c r="AQ829" i="8" s="1"/>
  <c r="B829" i="8"/>
  <c r="AP828" i="8"/>
  <c r="B828" i="8"/>
  <c r="AP827" i="8"/>
  <c r="AQ827" i="8" s="1"/>
  <c r="B827" i="8"/>
  <c r="AP826" i="8"/>
  <c r="AQ826" i="8" s="1"/>
  <c r="B826" i="8"/>
  <c r="AP825" i="8"/>
  <c r="B825" i="8"/>
  <c r="AP824" i="8"/>
  <c r="B824" i="8"/>
  <c r="AP823" i="8"/>
  <c r="B823" i="8"/>
  <c r="AP822" i="8"/>
  <c r="AQ822" i="8" s="1"/>
  <c r="B822" i="8"/>
  <c r="AP821" i="8"/>
  <c r="AQ821" i="8" s="1"/>
  <c r="B821" i="8"/>
  <c r="AP820" i="8"/>
  <c r="B820" i="8"/>
  <c r="AP819" i="8"/>
  <c r="B819" i="8"/>
  <c r="AP817" i="8"/>
  <c r="AQ817" i="8" s="1"/>
  <c r="B817" i="8"/>
  <c r="AP816" i="8"/>
  <c r="B816" i="8"/>
  <c r="AP815" i="8"/>
  <c r="AQ815" i="8" s="1"/>
  <c r="B815" i="8"/>
  <c r="AP814" i="8"/>
  <c r="B814" i="8"/>
  <c r="AP813" i="8"/>
  <c r="B813" i="8"/>
  <c r="AP812" i="8"/>
  <c r="AQ812" i="8" s="1"/>
  <c r="B812" i="8"/>
  <c r="AP811" i="8"/>
  <c r="B811" i="8"/>
  <c r="AP810" i="8"/>
  <c r="B810" i="8"/>
  <c r="AP809" i="8"/>
  <c r="B809" i="8"/>
  <c r="AP808" i="8"/>
  <c r="B808" i="8"/>
  <c r="AP807" i="8"/>
  <c r="AQ807" i="8" s="1"/>
  <c r="B807" i="8"/>
  <c r="AP806" i="8"/>
  <c r="B806" i="8"/>
  <c r="AP805" i="8"/>
  <c r="AQ805" i="8" s="1"/>
  <c r="B805" i="8"/>
  <c r="AP804" i="8"/>
  <c r="B804" i="8"/>
  <c r="AP803" i="8"/>
  <c r="AQ803" i="8" s="1"/>
  <c r="B803" i="8"/>
  <c r="AP802" i="8"/>
  <c r="AQ802" i="8" s="1"/>
  <c r="B802" i="8"/>
  <c r="AP801" i="8"/>
  <c r="B801" i="8"/>
  <c r="AP800" i="8"/>
  <c r="AQ800" i="8" s="1"/>
  <c r="B800" i="8"/>
  <c r="AN799" i="8"/>
  <c r="AN878" i="8" s="1"/>
  <c r="AD799" i="8"/>
  <c r="AD878" i="8" s="1"/>
  <c r="AA799" i="8"/>
  <c r="AA878" i="8" s="1"/>
  <c r="B799" i="8"/>
  <c r="AP798" i="8"/>
  <c r="B798" i="8"/>
  <c r="AP797" i="8"/>
  <c r="AQ797" i="8" s="1"/>
  <c r="B797" i="8"/>
  <c r="AP796" i="8"/>
  <c r="AQ796" i="8" s="1"/>
  <c r="B796" i="8"/>
  <c r="AP795" i="8"/>
  <c r="AQ795" i="8" s="1"/>
  <c r="B795" i="8"/>
  <c r="AP794" i="8"/>
  <c r="B794" i="8"/>
  <c r="AP793" i="8"/>
  <c r="AQ793" i="8" s="1"/>
  <c r="B793" i="8"/>
  <c r="AP792" i="8"/>
  <c r="B792" i="8"/>
  <c r="AP791" i="8"/>
  <c r="B791" i="8"/>
  <c r="AP790" i="8"/>
  <c r="B790" i="8"/>
  <c r="AP789" i="8"/>
  <c r="AQ789" i="8" s="1"/>
  <c r="B789" i="8"/>
  <c r="AP788" i="8"/>
  <c r="AQ788" i="8" s="1"/>
  <c r="B788" i="8"/>
  <c r="AP787" i="8"/>
  <c r="AQ787" i="8" s="1"/>
  <c r="B787" i="8"/>
  <c r="AP786" i="8"/>
  <c r="AQ786" i="8" s="1"/>
  <c r="B786" i="8"/>
  <c r="AP785" i="8"/>
  <c r="AQ785" i="8" s="1"/>
  <c r="B785" i="8"/>
  <c r="AP784" i="8"/>
  <c r="B784" i="8"/>
  <c r="AP783" i="8"/>
  <c r="B783" i="8"/>
  <c r="AP782" i="8"/>
  <c r="B782" i="8"/>
  <c r="AP781" i="8"/>
  <c r="AQ781" i="8" s="1"/>
  <c r="B781" i="8"/>
  <c r="AP780" i="8"/>
  <c r="AQ780" i="8" s="1"/>
  <c r="B780" i="8"/>
  <c r="AP779" i="8"/>
  <c r="B779" i="8"/>
  <c r="AP778" i="8"/>
  <c r="AQ778" i="8" s="1"/>
  <c r="B778" i="8"/>
  <c r="AP777" i="8"/>
  <c r="B777" i="8"/>
  <c r="AP776" i="8"/>
  <c r="B776" i="8"/>
  <c r="AP775" i="8"/>
  <c r="B775" i="8"/>
  <c r="AP774" i="8"/>
  <c r="B774" i="8"/>
  <c r="AP773" i="8"/>
  <c r="AQ773" i="8" s="1"/>
  <c r="B773" i="8"/>
  <c r="AP772" i="8"/>
  <c r="B772" i="8"/>
  <c r="AP771" i="8"/>
  <c r="B771" i="8"/>
  <c r="AP770" i="8"/>
  <c r="AQ770" i="8" s="1"/>
  <c r="B770" i="8"/>
  <c r="AP769" i="8"/>
  <c r="B769" i="8"/>
  <c r="AP768" i="8"/>
  <c r="B768" i="8"/>
  <c r="AP767" i="8"/>
  <c r="B767" i="8"/>
  <c r="AP766" i="8"/>
  <c r="B766" i="8"/>
  <c r="AP765" i="8"/>
  <c r="AQ765" i="8" s="1"/>
  <c r="B765" i="8"/>
  <c r="AP764" i="8"/>
  <c r="AQ764" i="8" s="1"/>
  <c r="B764" i="8"/>
  <c r="AP763" i="8"/>
  <c r="B763" i="8"/>
  <c r="AP762" i="8"/>
  <c r="B762" i="8"/>
  <c r="AP761" i="8"/>
  <c r="AQ761" i="8" s="1"/>
  <c r="B761" i="8"/>
  <c r="AP760" i="8"/>
  <c r="B760" i="8"/>
  <c r="AP759" i="8"/>
  <c r="B759" i="8"/>
  <c r="AP758" i="8"/>
  <c r="B758" i="8"/>
  <c r="AP757" i="8"/>
  <c r="B757" i="8"/>
  <c r="AP756" i="8"/>
  <c r="B756" i="8"/>
  <c r="AP755" i="8"/>
  <c r="AQ755" i="8" s="1"/>
  <c r="B755" i="8"/>
  <c r="AP754" i="8"/>
  <c r="AQ754" i="8" s="1"/>
  <c r="B754" i="8"/>
  <c r="AP753" i="8"/>
  <c r="B753" i="8"/>
  <c r="AP752" i="8"/>
  <c r="B752" i="8"/>
  <c r="AP751" i="8"/>
  <c r="B751" i="8"/>
  <c r="AP750" i="8"/>
  <c r="AQ750" i="8" s="1"/>
  <c r="B750" i="8"/>
  <c r="AP749" i="8"/>
  <c r="B749" i="8"/>
  <c r="AP748" i="8"/>
  <c r="AQ748" i="8" s="1"/>
  <c r="B748" i="8"/>
  <c r="AP747" i="8"/>
  <c r="AQ747" i="8" s="1"/>
  <c r="B747" i="8"/>
  <c r="AP746" i="8"/>
  <c r="AQ746" i="8" s="1"/>
  <c r="B746" i="8"/>
  <c r="AP745" i="8"/>
  <c r="AQ745" i="8" s="1"/>
  <c r="B745" i="8"/>
  <c r="AP744" i="8"/>
  <c r="B744" i="8"/>
  <c r="AP743" i="8"/>
  <c r="AQ743" i="8" s="1"/>
  <c r="B743" i="8"/>
  <c r="AP742" i="8"/>
  <c r="AQ742" i="8" s="1"/>
  <c r="B742" i="8"/>
  <c r="AP741" i="8"/>
  <c r="AQ741" i="8" s="1"/>
  <c r="B741" i="8"/>
  <c r="AP740" i="8"/>
  <c r="AQ740" i="8" s="1"/>
  <c r="B740" i="8"/>
  <c r="AP739" i="8"/>
  <c r="AQ739" i="8" s="1"/>
  <c r="B739" i="8"/>
  <c r="AP738" i="8"/>
  <c r="AQ738" i="8" s="1"/>
  <c r="B738" i="8"/>
  <c r="AP737" i="8"/>
  <c r="B737" i="8"/>
  <c r="AP736" i="8"/>
  <c r="AQ736" i="8" s="1"/>
  <c r="B736" i="8"/>
  <c r="AP735" i="8"/>
  <c r="B735" i="8"/>
  <c r="AP734" i="8"/>
  <c r="B734" i="8"/>
  <c r="AP733" i="8"/>
  <c r="B733" i="8"/>
  <c r="AP732" i="8"/>
  <c r="AQ732" i="8" s="1"/>
  <c r="B732" i="8"/>
  <c r="AP731" i="8"/>
  <c r="AQ731" i="8" s="1"/>
  <c r="B731" i="8"/>
  <c r="AP730" i="8"/>
  <c r="AQ730" i="8" s="1"/>
  <c r="B730" i="8"/>
  <c r="AP729" i="8"/>
  <c r="B729" i="8"/>
  <c r="AP728" i="8"/>
  <c r="AQ728" i="8" s="1"/>
  <c r="B728" i="8"/>
  <c r="AP727" i="8"/>
  <c r="B727" i="8"/>
  <c r="AP726" i="8"/>
  <c r="B726" i="8"/>
  <c r="AP725" i="8"/>
  <c r="AQ725" i="8" s="1"/>
  <c r="B725" i="8"/>
  <c r="AP724" i="8"/>
  <c r="B724" i="8"/>
  <c r="AP723" i="8"/>
  <c r="AQ723" i="8" s="1"/>
  <c r="B723" i="8"/>
  <c r="AP722" i="8"/>
  <c r="B722" i="8"/>
  <c r="AP721" i="8"/>
  <c r="B721" i="8"/>
  <c r="AP720" i="8"/>
  <c r="B720" i="8"/>
  <c r="AP719" i="8"/>
  <c r="B719" i="8"/>
  <c r="AP718" i="8"/>
  <c r="AQ718" i="8" s="1"/>
  <c r="B718" i="8"/>
  <c r="AP717" i="8"/>
  <c r="AQ717" i="8" s="1"/>
  <c r="B717" i="8"/>
  <c r="AP716" i="8"/>
  <c r="B716" i="8"/>
  <c r="AP715" i="8"/>
  <c r="B715" i="8"/>
  <c r="AP714" i="8"/>
  <c r="AQ714" i="8" s="1"/>
  <c r="B714" i="8"/>
  <c r="AP713" i="8"/>
  <c r="B713" i="8"/>
  <c r="AP712" i="8"/>
  <c r="B712" i="8"/>
  <c r="AP711" i="8"/>
  <c r="AQ711" i="8" s="1"/>
  <c r="B711" i="8"/>
  <c r="AP710" i="8"/>
  <c r="AQ710" i="8" s="1"/>
  <c r="B710" i="8"/>
  <c r="AP709" i="8"/>
  <c r="AQ709" i="8" s="1"/>
  <c r="B709" i="8"/>
  <c r="AP708" i="8"/>
  <c r="AQ708" i="8" s="1"/>
  <c r="B708" i="8"/>
  <c r="AP707" i="8"/>
  <c r="AQ707" i="8" s="1"/>
  <c r="B707" i="8"/>
  <c r="AP706" i="8"/>
  <c r="AQ706" i="8" s="1"/>
  <c r="B706" i="8"/>
  <c r="AP705" i="8"/>
  <c r="AQ705" i="8" s="1"/>
  <c r="B705" i="8"/>
  <c r="AP704" i="8"/>
  <c r="B704" i="8"/>
  <c r="AP703" i="8"/>
  <c r="B703" i="8"/>
  <c r="AP702" i="8"/>
  <c r="AQ702" i="8" s="1"/>
  <c r="B702" i="8"/>
  <c r="AP701" i="8"/>
  <c r="AQ701" i="8" s="1"/>
  <c r="B701" i="8"/>
  <c r="AP700" i="8"/>
  <c r="AQ700" i="8" s="1"/>
  <c r="B700" i="8"/>
  <c r="AP699" i="8"/>
  <c r="AQ699" i="8" s="1"/>
  <c r="B699" i="8"/>
  <c r="AP698" i="8"/>
  <c r="B698" i="8"/>
  <c r="AP697" i="8"/>
  <c r="AQ697" i="8" s="1"/>
  <c r="B697" i="8"/>
  <c r="AP696" i="8"/>
  <c r="AQ696" i="8" s="1"/>
  <c r="B696" i="8"/>
  <c r="AP695" i="8"/>
  <c r="B695" i="8"/>
  <c r="AP694" i="8"/>
  <c r="B694" i="8"/>
  <c r="AP693" i="8"/>
  <c r="B693" i="8"/>
  <c r="AP692" i="8"/>
  <c r="B692" i="8"/>
  <c r="AP691" i="8"/>
  <c r="B691" i="8"/>
  <c r="AP690" i="8"/>
  <c r="AQ690" i="8" s="1"/>
  <c r="B690" i="8"/>
  <c r="AP689" i="8"/>
  <c r="B689" i="8"/>
  <c r="AP688" i="8"/>
  <c r="B688" i="8"/>
  <c r="AP687" i="8"/>
  <c r="B687" i="8"/>
  <c r="AP686" i="8"/>
  <c r="AQ686" i="8" s="1"/>
  <c r="B686" i="8"/>
  <c r="AP685" i="8"/>
  <c r="AQ685" i="8" s="1"/>
  <c r="B685" i="8"/>
  <c r="AP684" i="8"/>
  <c r="AQ684" i="8" s="1"/>
  <c r="B684" i="8"/>
  <c r="AP683" i="8"/>
  <c r="B683" i="8"/>
  <c r="AP682" i="8"/>
  <c r="AQ682" i="8" s="1"/>
  <c r="B682" i="8"/>
  <c r="AP681" i="8"/>
  <c r="B681" i="8"/>
  <c r="AP680" i="8"/>
  <c r="B680" i="8"/>
  <c r="AP679" i="8"/>
  <c r="B679" i="8"/>
  <c r="AP678" i="8"/>
  <c r="AQ678" i="8" s="1"/>
  <c r="B678" i="8"/>
  <c r="AP677" i="8"/>
  <c r="B677" i="8"/>
  <c r="AP676" i="8"/>
  <c r="B676" i="8"/>
  <c r="AP675" i="8"/>
  <c r="AQ675" i="8" s="1"/>
  <c r="B675" i="8"/>
  <c r="AP674" i="8"/>
  <c r="B674" i="8"/>
  <c r="AP673" i="8"/>
  <c r="AQ673" i="8" s="1"/>
  <c r="B673" i="8"/>
  <c r="AP672" i="8"/>
  <c r="B672" i="8"/>
  <c r="AP671" i="8"/>
  <c r="AQ671" i="8" s="1"/>
  <c r="B671" i="8"/>
  <c r="AP670" i="8"/>
  <c r="AQ670" i="8" s="1"/>
  <c r="B670" i="8"/>
  <c r="AP669" i="8"/>
  <c r="AQ669" i="8" s="1"/>
  <c r="B669" i="8"/>
  <c r="AP668" i="8"/>
  <c r="AQ668" i="8" s="1"/>
  <c r="B668" i="8"/>
  <c r="AP667" i="8"/>
  <c r="B667" i="8"/>
  <c r="AP666" i="8"/>
  <c r="B666" i="8"/>
  <c r="AP665" i="8"/>
  <c r="AQ665" i="8" s="1"/>
  <c r="B665" i="8"/>
  <c r="AP664" i="8"/>
  <c r="AQ664" i="8" s="1"/>
  <c r="B664" i="8"/>
  <c r="AP663" i="8"/>
  <c r="AQ663" i="8" s="1"/>
  <c r="B663" i="8"/>
  <c r="AP662" i="8"/>
  <c r="B662" i="8"/>
  <c r="AP661" i="8"/>
  <c r="B661" i="8"/>
  <c r="AP660" i="8"/>
  <c r="B660" i="8"/>
  <c r="AP659" i="8"/>
  <c r="AQ659" i="8" s="1"/>
  <c r="B659" i="8"/>
  <c r="AP658" i="8"/>
  <c r="AQ658" i="8" s="1"/>
  <c r="B658" i="8"/>
  <c r="AP657" i="8"/>
  <c r="AQ657" i="8" s="1"/>
  <c r="B657" i="8"/>
  <c r="AP656" i="8"/>
  <c r="B656" i="8"/>
  <c r="AP655" i="8"/>
  <c r="B655" i="8"/>
  <c r="AP654" i="8"/>
  <c r="B654" i="8"/>
  <c r="AP653" i="8"/>
  <c r="B653" i="8"/>
  <c r="AP652" i="8"/>
  <c r="AQ652" i="8" s="1"/>
  <c r="B652" i="8"/>
  <c r="AP651" i="8"/>
  <c r="AQ651" i="8" s="1"/>
  <c r="B651" i="8"/>
  <c r="AP650" i="8"/>
  <c r="AQ650" i="8" s="1"/>
  <c r="B650" i="8"/>
  <c r="AP649" i="8"/>
  <c r="B649" i="8"/>
  <c r="AP648" i="8"/>
  <c r="B648" i="8"/>
  <c r="AP647" i="8"/>
  <c r="AQ647" i="8" s="1"/>
  <c r="B647" i="8"/>
  <c r="AP646" i="8"/>
  <c r="AQ646" i="8" s="1"/>
  <c r="B646" i="8"/>
  <c r="AP645" i="8"/>
  <c r="B645" i="8"/>
  <c r="AP644" i="8"/>
  <c r="AQ644" i="8" s="1"/>
  <c r="B644" i="8"/>
  <c r="AP643" i="8"/>
  <c r="B643" i="8"/>
  <c r="AP642" i="8"/>
  <c r="AQ642" i="8" s="1"/>
  <c r="B642" i="8"/>
  <c r="AP641" i="8"/>
  <c r="B641" i="8"/>
  <c r="AP640" i="8"/>
  <c r="B640" i="8"/>
  <c r="AP639" i="8"/>
  <c r="B639" i="8"/>
  <c r="AP638" i="8"/>
  <c r="AQ638" i="8" s="1"/>
  <c r="B638" i="8"/>
  <c r="AP637" i="8"/>
  <c r="AQ637" i="8" s="1"/>
  <c r="B637" i="8"/>
  <c r="AP636" i="8"/>
  <c r="AQ636" i="8" s="1"/>
  <c r="B636" i="8"/>
  <c r="AP635" i="8"/>
  <c r="AQ635" i="8" s="1"/>
  <c r="B635" i="8"/>
  <c r="AP634" i="8"/>
  <c r="AQ634" i="8" s="1"/>
  <c r="B634" i="8"/>
  <c r="AP633" i="8"/>
  <c r="B633" i="8"/>
  <c r="AP632" i="8"/>
  <c r="AQ632" i="8" s="1"/>
  <c r="B632" i="8"/>
  <c r="AP631" i="8"/>
  <c r="B631" i="8"/>
  <c r="AP630" i="8"/>
  <c r="B630" i="8"/>
  <c r="AP629" i="8"/>
  <c r="B629" i="8"/>
  <c r="AP628" i="8"/>
  <c r="AQ628" i="8" s="1"/>
  <c r="B628" i="8"/>
  <c r="AP627" i="8"/>
  <c r="AQ627" i="8" s="1"/>
  <c r="B627" i="8"/>
  <c r="AP626" i="8"/>
  <c r="AQ626" i="8" s="1"/>
  <c r="B626" i="8"/>
  <c r="AP625" i="8"/>
  <c r="AQ625" i="8" s="1"/>
  <c r="B625" i="8"/>
  <c r="AP624" i="8"/>
  <c r="B624" i="8"/>
  <c r="AP623" i="8"/>
  <c r="B623" i="8"/>
  <c r="AP622" i="8"/>
  <c r="B622" i="8"/>
  <c r="AP621" i="8"/>
  <c r="AQ621" i="8" s="1"/>
  <c r="B621" i="8"/>
  <c r="AP620" i="8"/>
  <c r="B620" i="8"/>
  <c r="AP619" i="8"/>
  <c r="B619" i="8"/>
  <c r="AP618" i="8"/>
  <c r="B618" i="8"/>
  <c r="AP617" i="8"/>
  <c r="AQ617" i="8" s="1"/>
  <c r="B617" i="8"/>
  <c r="AP616" i="8"/>
  <c r="AQ616" i="8" s="1"/>
  <c r="B616" i="8"/>
  <c r="AP615" i="8"/>
  <c r="AQ615" i="8" s="1"/>
  <c r="B615" i="8"/>
  <c r="AP614" i="8"/>
  <c r="B614" i="8"/>
  <c r="AP613" i="8"/>
  <c r="B613" i="8"/>
  <c r="AP612" i="8"/>
  <c r="B612" i="8"/>
  <c r="AP611" i="8"/>
  <c r="AQ611" i="8" s="1"/>
  <c r="B611" i="8"/>
  <c r="AP610" i="8"/>
  <c r="B610" i="8"/>
  <c r="AP609" i="8"/>
  <c r="AQ609" i="8" s="1"/>
  <c r="B609" i="8"/>
  <c r="AP608" i="8"/>
  <c r="B608" i="8"/>
  <c r="AP607" i="8"/>
  <c r="AQ607" i="8" s="1"/>
  <c r="B607" i="8"/>
  <c r="AP606" i="8"/>
  <c r="AQ606" i="8" s="1"/>
  <c r="B606" i="8"/>
  <c r="AP605" i="8"/>
  <c r="B605" i="8"/>
  <c r="AP604" i="8"/>
  <c r="AQ604" i="8" s="1"/>
  <c r="B604" i="8"/>
  <c r="AP603" i="8"/>
  <c r="B603" i="8"/>
  <c r="AP602" i="8"/>
  <c r="B602" i="8"/>
  <c r="AP601" i="8"/>
  <c r="AQ601" i="8" s="1"/>
  <c r="B601" i="8"/>
  <c r="AP600" i="8"/>
  <c r="B600" i="8"/>
  <c r="AP599" i="8"/>
  <c r="AQ599" i="8" s="1"/>
  <c r="B599" i="8"/>
  <c r="AP598" i="8"/>
  <c r="B598" i="8"/>
  <c r="AP597" i="8"/>
  <c r="AQ597" i="8" s="1"/>
  <c r="B597" i="8"/>
  <c r="AP596" i="8"/>
  <c r="AQ596" i="8" s="1"/>
  <c r="B596" i="8"/>
  <c r="AP595" i="8"/>
  <c r="AQ595" i="8" s="1"/>
  <c r="B595" i="8"/>
  <c r="AP594" i="8"/>
  <c r="AQ594" i="8" s="1"/>
  <c r="B594" i="8"/>
  <c r="AP593" i="8"/>
  <c r="B593" i="8"/>
  <c r="AP592" i="8"/>
  <c r="B592" i="8"/>
  <c r="AP591" i="8"/>
  <c r="B591" i="8"/>
  <c r="AP590" i="8"/>
  <c r="AQ590" i="8" s="1"/>
  <c r="B590" i="8"/>
  <c r="AP589" i="8"/>
  <c r="AQ589" i="8" s="1"/>
  <c r="B589" i="8"/>
  <c r="AP588" i="8"/>
  <c r="AQ588" i="8" s="1"/>
  <c r="B588" i="8"/>
  <c r="AP587" i="8"/>
  <c r="AQ587" i="8" s="1"/>
  <c r="B587" i="8"/>
  <c r="AP586" i="8"/>
  <c r="B586" i="8"/>
  <c r="AP585" i="8"/>
  <c r="B585" i="8"/>
  <c r="AP584" i="8"/>
  <c r="B584" i="8"/>
  <c r="AP583" i="8"/>
  <c r="AQ583" i="8" s="1"/>
  <c r="B583" i="8"/>
  <c r="AP582" i="8"/>
  <c r="AQ582" i="8" s="1"/>
  <c r="B582" i="8"/>
  <c r="AP581" i="8"/>
  <c r="B581" i="8"/>
  <c r="AP580" i="8"/>
  <c r="AQ580" i="8" s="1"/>
  <c r="B580" i="8"/>
  <c r="AP579" i="8"/>
  <c r="B579" i="8"/>
  <c r="AP578" i="8"/>
  <c r="B578" i="8"/>
  <c r="AP577" i="8"/>
  <c r="AQ577" i="8" s="1"/>
  <c r="B577" i="8"/>
  <c r="AP576" i="8"/>
  <c r="B576" i="8"/>
  <c r="AP575" i="8"/>
  <c r="B575" i="8"/>
  <c r="AP574" i="8"/>
  <c r="AQ574" i="8" s="1"/>
  <c r="B574" i="8"/>
  <c r="AP573" i="8"/>
  <c r="B573" i="8"/>
  <c r="AP572" i="8"/>
  <c r="B572" i="8"/>
  <c r="AP571" i="8"/>
  <c r="AQ571" i="8" s="1"/>
  <c r="B571" i="8"/>
  <c r="AP570" i="8"/>
  <c r="B570" i="8"/>
  <c r="AP569" i="8"/>
  <c r="AQ569" i="8" s="1"/>
  <c r="B569" i="8"/>
  <c r="AP568" i="8"/>
  <c r="AQ568" i="8" s="1"/>
  <c r="B568" i="8"/>
  <c r="AP567" i="8"/>
  <c r="AQ567" i="8" s="1"/>
  <c r="B567" i="8"/>
  <c r="AP566" i="8"/>
  <c r="B566" i="8"/>
  <c r="AP565" i="8"/>
  <c r="B565" i="8"/>
  <c r="AP564" i="8"/>
  <c r="B564" i="8"/>
  <c r="AP563" i="8"/>
  <c r="B563" i="8"/>
  <c r="AP562" i="8"/>
  <c r="AQ562" i="8" s="1"/>
  <c r="B562" i="8"/>
  <c r="AP561" i="8"/>
  <c r="B561" i="8"/>
  <c r="AP560" i="8"/>
  <c r="AQ560" i="8" s="1"/>
  <c r="B560" i="8"/>
  <c r="AP559" i="8"/>
  <c r="B559" i="8"/>
  <c r="AP558" i="8"/>
  <c r="AQ558" i="8" s="1"/>
  <c r="B558" i="8"/>
  <c r="AP557" i="8"/>
  <c r="AQ557" i="8" s="1"/>
  <c r="B557" i="8"/>
  <c r="AP556" i="8"/>
  <c r="B556" i="8"/>
  <c r="AP555" i="8"/>
  <c r="AQ555" i="8" s="1"/>
  <c r="B555" i="8"/>
  <c r="AP554" i="8"/>
  <c r="B554" i="8"/>
  <c r="AP553" i="8"/>
  <c r="AQ553" i="8" s="1"/>
  <c r="B553" i="8"/>
  <c r="AP552" i="8"/>
  <c r="B552" i="8"/>
  <c r="AP551" i="8"/>
  <c r="B551" i="8"/>
  <c r="AP550" i="8"/>
  <c r="AQ550" i="8" s="1"/>
  <c r="B550" i="8"/>
  <c r="AP549" i="8"/>
  <c r="B549" i="8"/>
  <c r="AP548" i="8"/>
  <c r="AQ548" i="8" s="1"/>
  <c r="B548" i="8"/>
  <c r="AP547" i="8"/>
  <c r="B547" i="8"/>
  <c r="AP546" i="8"/>
  <c r="B546" i="8"/>
  <c r="AP545" i="8"/>
  <c r="B545" i="8"/>
  <c r="AP544" i="8"/>
  <c r="AQ544" i="8" s="1"/>
  <c r="B544" i="8"/>
  <c r="AP543" i="8"/>
  <c r="B543" i="8"/>
  <c r="AP542" i="8"/>
  <c r="B542" i="8"/>
  <c r="AP541" i="8"/>
  <c r="B541" i="8"/>
  <c r="AP540" i="8"/>
  <c r="B540" i="8"/>
  <c r="AP539" i="8"/>
  <c r="B539" i="8"/>
  <c r="AP538" i="8"/>
  <c r="AQ538" i="8" s="1"/>
  <c r="B538" i="8"/>
  <c r="AP537" i="8"/>
  <c r="AQ537" i="8" s="1"/>
  <c r="B537" i="8"/>
  <c r="AP536" i="8"/>
  <c r="B536" i="8"/>
  <c r="AP535" i="8"/>
  <c r="B535" i="8"/>
  <c r="AP534" i="8"/>
  <c r="B534" i="8"/>
  <c r="AP533" i="8"/>
  <c r="B533" i="8"/>
  <c r="AP532" i="8"/>
  <c r="B532" i="8"/>
  <c r="AP531" i="8"/>
  <c r="AQ531" i="8" s="1"/>
  <c r="B531" i="8"/>
  <c r="AP530" i="8"/>
  <c r="B530" i="8"/>
  <c r="AP529" i="8"/>
  <c r="AQ529" i="8" s="1"/>
  <c r="B529" i="8"/>
  <c r="AP528" i="8"/>
  <c r="B528" i="8"/>
  <c r="AP527" i="8"/>
  <c r="AQ527" i="8" s="1"/>
  <c r="B527" i="8"/>
  <c r="AP526" i="8"/>
  <c r="B526" i="8"/>
  <c r="AP525" i="8"/>
  <c r="AQ525" i="8" s="1"/>
  <c r="B525" i="8"/>
  <c r="AP524" i="8"/>
  <c r="B524" i="8"/>
  <c r="AP523" i="8"/>
  <c r="AQ523" i="8" s="1"/>
  <c r="B523" i="8"/>
  <c r="AP522" i="8"/>
  <c r="B522" i="8"/>
  <c r="AP521" i="8"/>
  <c r="B521" i="8"/>
  <c r="AP520" i="8"/>
  <c r="AQ520" i="8" s="1"/>
  <c r="B520" i="8"/>
  <c r="AP519" i="8"/>
  <c r="B519" i="8"/>
  <c r="AP518" i="8"/>
  <c r="AQ518" i="8" s="1"/>
  <c r="B518" i="8"/>
  <c r="AP517" i="8"/>
  <c r="AQ517" i="8" s="1"/>
  <c r="B517" i="8"/>
  <c r="AP516" i="8"/>
  <c r="B516" i="8"/>
  <c r="AP515" i="8"/>
  <c r="B515" i="8"/>
  <c r="AP514" i="8"/>
  <c r="AQ514" i="8" s="1"/>
  <c r="B514" i="8"/>
  <c r="AP513" i="8"/>
  <c r="B513" i="8"/>
  <c r="AP512" i="8"/>
  <c r="AQ512" i="8" s="1"/>
  <c r="B512" i="8"/>
  <c r="AP511" i="8"/>
  <c r="B511" i="8"/>
  <c r="AP510" i="8"/>
  <c r="AQ510" i="8" s="1"/>
  <c r="B510" i="8"/>
  <c r="AP509" i="8"/>
  <c r="AQ509" i="8" s="1"/>
  <c r="B509" i="8"/>
  <c r="AP508" i="8"/>
  <c r="B508" i="8"/>
  <c r="AP507" i="8"/>
  <c r="AQ507" i="8" s="1"/>
  <c r="B507" i="8"/>
  <c r="AP506" i="8"/>
  <c r="AQ506" i="8" s="1"/>
  <c r="B506" i="8"/>
  <c r="AP505" i="8"/>
  <c r="B505" i="8"/>
  <c r="AP504" i="8"/>
  <c r="AQ504" i="8" s="1"/>
  <c r="B504" i="8"/>
  <c r="AP503" i="8"/>
  <c r="B503" i="8"/>
  <c r="AP502" i="8"/>
  <c r="B502" i="8"/>
  <c r="AP501" i="8"/>
  <c r="AQ501" i="8" s="1"/>
  <c r="B501" i="8"/>
  <c r="AP500" i="8"/>
  <c r="B500" i="8"/>
  <c r="AP499" i="8"/>
  <c r="AQ499" i="8" s="1"/>
  <c r="B499" i="8"/>
  <c r="AP498" i="8"/>
  <c r="B498" i="8"/>
  <c r="AP497" i="8"/>
  <c r="AQ497" i="8" s="1"/>
  <c r="B497" i="8"/>
  <c r="AP496" i="8"/>
  <c r="B496" i="8"/>
  <c r="AP495" i="8"/>
  <c r="AQ495" i="8" s="1"/>
  <c r="B495" i="8"/>
  <c r="AP494" i="8"/>
  <c r="B494" i="8"/>
  <c r="AP493" i="8"/>
  <c r="B493" i="8"/>
  <c r="AP492" i="8"/>
  <c r="B492" i="8"/>
  <c r="AP491" i="8"/>
  <c r="AQ491" i="8" s="1"/>
  <c r="B491" i="8"/>
  <c r="AP490" i="8"/>
  <c r="B490" i="8"/>
  <c r="AP489" i="8"/>
  <c r="AQ489" i="8" s="1"/>
  <c r="B489" i="8"/>
  <c r="AP488" i="8"/>
  <c r="AQ488" i="8" s="1"/>
  <c r="B488" i="8"/>
  <c r="AP487" i="8"/>
  <c r="B487" i="8"/>
  <c r="AP486" i="8"/>
  <c r="B486" i="8"/>
  <c r="AP485" i="8"/>
  <c r="B485" i="8"/>
  <c r="AP484" i="8"/>
  <c r="AQ484" i="8" s="1"/>
  <c r="B484" i="8"/>
  <c r="AP483" i="8"/>
  <c r="B483" i="8"/>
  <c r="AP482" i="8"/>
  <c r="B482" i="8"/>
  <c r="AP481" i="8"/>
  <c r="B481" i="8"/>
  <c r="AP480" i="8"/>
  <c r="AQ480" i="8" s="1"/>
  <c r="B480" i="8"/>
  <c r="AP479" i="8"/>
  <c r="AQ479" i="8" s="1"/>
  <c r="B479" i="8"/>
  <c r="AP478" i="8"/>
  <c r="B478" i="8"/>
  <c r="AP477" i="8"/>
  <c r="AQ477" i="8" s="1"/>
  <c r="B477" i="8"/>
  <c r="AP476" i="8"/>
  <c r="B476" i="8"/>
  <c r="AP475" i="8"/>
  <c r="B475" i="8"/>
  <c r="AP474" i="8"/>
  <c r="B474" i="8"/>
  <c r="AP473" i="8"/>
  <c r="AQ473" i="8" s="1"/>
  <c r="B473" i="8"/>
  <c r="AP472" i="8"/>
  <c r="AQ472" i="8" s="1"/>
  <c r="B472" i="8"/>
  <c r="AP471" i="8"/>
  <c r="B471" i="8"/>
  <c r="AP470" i="8"/>
  <c r="AQ470" i="8" s="1"/>
  <c r="B470" i="8"/>
  <c r="AP469" i="8"/>
  <c r="B469" i="8"/>
  <c r="AP468" i="8"/>
  <c r="B468" i="8"/>
  <c r="AP467" i="8"/>
  <c r="AQ467" i="8" s="1"/>
  <c r="B467" i="8"/>
  <c r="AP466" i="8"/>
  <c r="AQ466" i="8" s="1"/>
  <c r="B466" i="8"/>
  <c r="AP465" i="8"/>
  <c r="AQ465" i="8" s="1"/>
  <c r="B465" i="8"/>
  <c r="AP464" i="8"/>
  <c r="B464" i="8"/>
  <c r="AP463" i="8"/>
  <c r="B463" i="8"/>
  <c r="AP462" i="8"/>
  <c r="AQ462" i="8" s="1"/>
  <c r="B462" i="8"/>
  <c r="AP461" i="8"/>
  <c r="B461" i="8"/>
  <c r="AP460" i="8"/>
  <c r="B460" i="8"/>
  <c r="AP459" i="8"/>
  <c r="AQ459" i="8" s="1"/>
  <c r="B459" i="8"/>
  <c r="AP458" i="8"/>
  <c r="AQ458" i="8" s="1"/>
  <c r="B458" i="8"/>
  <c r="AP457" i="8"/>
  <c r="AQ457" i="8" s="1"/>
  <c r="B457" i="8"/>
  <c r="AP456" i="8"/>
  <c r="B456" i="8"/>
  <c r="AP455" i="8"/>
  <c r="AQ455" i="8" s="1"/>
  <c r="B455" i="8"/>
  <c r="AP454" i="8"/>
  <c r="B454" i="8"/>
  <c r="AP453" i="8"/>
  <c r="AQ453" i="8" s="1"/>
  <c r="B453" i="8"/>
  <c r="AP452" i="8"/>
  <c r="B452" i="8"/>
  <c r="AP451" i="8"/>
  <c r="AQ451" i="8" s="1"/>
  <c r="B451" i="8"/>
  <c r="AP450" i="8"/>
  <c r="B450" i="8"/>
  <c r="AP449" i="8"/>
  <c r="AQ449" i="8" s="1"/>
  <c r="B449" i="8"/>
  <c r="AP448" i="8"/>
  <c r="B448" i="8"/>
  <c r="AP447" i="8"/>
  <c r="AQ447" i="8" s="1"/>
  <c r="B447" i="8"/>
  <c r="AP446" i="8"/>
  <c r="B446" i="8"/>
  <c r="AP445" i="8"/>
  <c r="AQ445" i="8" s="1"/>
  <c r="B445" i="8"/>
  <c r="AP444" i="8"/>
  <c r="AQ444" i="8" s="1"/>
  <c r="B444" i="8"/>
  <c r="AP443" i="8"/>
  <c r="B443" i="8"/>
  <c r="AP442" i="8"/>
  <c r="AQ442" i="8" s="1"/>
  <c r="B442" i="8"/>
  <c r="AP441" i="8"/>
  <c r="AQ441" i="8" s="1"/>
  <c r="B441" i="8"/>
  <c r="AP440" i="8"/>
  <c r="AQ440" i="8" s="1"/>
  <c r="B440" i="8"/>
  <c r="AP439" i="8"/>
  <c r="B439" i="8"/>
  <c r="AP438" i="8"/>
  <c r="AQ438" i="8" s="1"/>
  <c r="B438" i="8"/>
  <c r="AP437" i="8"/>
  <c r="B437" i="8"/>
  <c r="AP436" i="8"/>
  <c r="B436" i="8"/>
  <c r="AP435" i="8"/>
  <c r="B435" i="8"/>
  <c r="AP434" i="8"/>
  <c r="B434" i="8"/>
  <c r="AP433" i="8"/>
  <c r="AQ433" i="8" s="1"/>
  <c r="B433" i="8"/>
  <c r="AP432" i="8"/>
  <c r="B432" i="8"/>
  <c r="AP431" i="8"/>
  <c r="AQ431" i="8" s="1"/>
  <c r="B431" i="8"/>
  <c r="AP430" i="8"/>
  <c r="AQ430" i="8" s="1"/>
  <c r="B430" i="8"/>
  <c r="AP429" i="8"/>
  <c r="B429" i="8"/>
  <c r="AP428" i="8"/>
  <c r="B428" i="8"/>
  <c r="AP427" i="8"/>
  <c r="AQ427" i="8" s="1"/>
  <c r="B427" i="8"/>
  <c r="AP426" i="8"/>
  <c r="B426" i="8"/>
  <c r="AP425" i="8"/>
  <c r="B425" i="8"/>
  <c r="AP424" i="8"/>
  <c r="B424" i="8"/>
  <c r="AP423" i="8"/>
  <c r="B423" i="8"/>
  <c r="AP422" i="8"/>
  <c r="B422" i="8"/>
  <c r="AP421" i="8"/>
  <c r="AQ421" i="8" s="1"/>
  <c r="B421" i="8"/>
  <c r="AP420" i="8"/>
  <c r="B420" i="8"/>
  <c r="AP419" i="8"/>
  <c r="B419" i="8"/>
  <c r="AP418" i="8"/>
  <c r="B418" i="8"/>
  <c r="AP417" i="8"/>
  <c r="B417" i="8"/>
  <c r="AP416" i="8"/>
  <c r="B416" i="8"/>
  <c r="AP415" i="8"/>
  <c r="AQ415" i="8" s="1"/>
  <c r="B415" i="8"/>
  <c r="AP414" i="8"/>
  <c r="B414" i="8"/>
  <c r="AP413" i="8"/>
  <c r="B413" i="8"/>
  <c r="AP412" i="8"/>
  <c r="AQ412" i="8" s="1"/>
  <c r="B412" i="8"/>
  <c r="AP411" i="8"/>
  <c r="AQ411" i="8" s="1"/>
  <c r="B411" i="8"/>
  <c r="AP410" i="8"/>
  <c r="B410" i="8"/>
  <c r="AP409" i="8"/>
  <c r="AQ409" i="8" s="1"/>
  <c r="B409" i="8"/>
  <c r="AP408" i="8"/>
  <c r="B408" i="8"/>
  <c r="AP407" i="8"/>
  <c r="B407" i="8"/>
  <c r="AP406" i="8"/>
  <c r="B406" i="8"/>
  <c r="AP405" i="8"/>
  <c r="AQ405" i="8" s="1"/>
  <c r="B405" i="8"/>
  <c r="AP404" i="8"/>
  <c r="B404" i="8"/>
  <c r="AP403" i="8"/>
  <c r="B403" i="8"/>
  <c r="AP402" i="8"/>
  <c r="AQ402" i="8" s="1"/>
  <c r="B402" i="8"/>
  <c r="AP401" i="8"/>
  <c r="B401" i="8"/>
  <c r="AP400" i="8"/>
  <c r="AQ400" i="8" s="1"/>
  <c r="B400" i="8"/>
  <c r="AP399" i="8"/>
  <c r="AQ399" i="8" s="1"/>
  <c r="B399" i="8"/>
  <c r="AP398" i="8"/>
  <c r="B398" i="8"/>
  <c r="AP397" i="8"/>
  <c r="AQ397" i="8" s="1"/>
  <c r="B397" i="8"/>
  <c r="AP396" i="8"/>
  <c r="B396" i="8"/>
  <c r="AP395" i="8"/>
  <c r="AQ395" i="8" s="1"/>
  <c r="B395" i="8"/>
  <c r="AP394" i="8"/>
  <c r="B394" i="8"/>
  <c r="AP393" i="8"/>
  <c r="AQ393" i="8" s="1"/>
  <c r="B393" i="8"/>
  <c r="AP392" i="8"/>
  <c r="AQ392" i="8" s="1"/>
  <c r="B392" i="8"/>
  <c r="AP391" i="8"/>
  <c r="AQ391" i="8" s="1"/>
  <c r="B391" i="8"/>
  <c r="AP390" i="8"/>
  <c r="B390" i="8"/>
  <c r="AP389" i="8"/>
  <c r="AQ389" i="8" s="1"/>
  <c r="B389" i="8"/>
  <c r="AP388" i="8"/>
  <c r="AQ388" i="8" s="1"/>
  <c r="B388" i="8"/>
  <c r="AP387" i="8"/>
  <c r="AQ387" i="8" s="1"/>
  <c r="B387" i="8"/>
  <c r="AP386" i="8"/>
  <c r="B386" i="8"/>
  <c r="AP385" i="8"/>
  <c r="B385" i="8"/>
  <c r="AP384" i="8"/>
  <c r="AQ384" i="8" s="1"/>
  <c r="B384" i="8"/>
  <c r="AP383" i="8"/>
  <c r="B383" i="8"/>
  <c r="AP382" i="8"/>
  <c r="AQ382" i="8" s="1"/>
  <c r="B382" i="8"/>
  <c r="AP381" i="8"/>
  <c r="B381" i="8"/>
  <c r="AP380" i="8"/>
  <c r="AQ380" i="8" s="1"/>
  <c r="B380" i="8"/>
  <c r="AP379" i="8"/>
  <c r="B379" i="8"/>
  <c r="AP378" i="8"/>
  <c r="B378" i="8"/>
  <c r="AP377" i="8"/>
  <c r="B377" i="8"/>
  <c r="AP376" i="8"/>
  <c r="B376" i="8"/>
  <c r="AP375" i="8"/>
  <c r="AQ375" i="8" s="1"/>
  <c r="B375" i="8"/>
  <c r="AP374" i="8"/>
  <c r="B374" i="8"/>
  <c r="AP373" i="8"/>
  <c r="B373" i="8"/>
  <c r="AP372" i="8"/>
  <c r="B372" i="8"/>
  <c r="AP371" i="8"/>
  <c r="AQ371" i="8" s="1"/>
  <c r="B371" i="8"/>
  <c r="AP370" i="8"/>
  <c r="AQ370" i="8" s="1"/>
  <c r="B370" i="8"/>
  <c r="AP369" i="8"/>
  <c r="AQ369" i="8" s="1"/>
  <c r="B369" i="8"/>
  <c r="AP368" i="8"/>
  <c r="B368" i="8"/>
  <c r="AP367" i="8"/>
  <c r="B367" i="8"/>
  <c r="AP366" i="8"/>
  <c r="B366" i="8"/>
  <c r="AP365" i="8"/>
  <c r="B365" i="8"/>
  <c r="AP364" i="8"/>
  <c r="B364" i="8"/>
  <c r="AP363" i="8"/>
  <c r="B363" i="8"/>
  <c r="AP362" i="8"/>
  <c r="AQ362" i="8" s="1"/>
  <c r="B362" i="8"/>
  <c r="AP361" i="8"/>
  <c r="AQ361" i="8" s="1"/>
  <c r="B361" i="8"/>
  <c r="AP360" i="8"/>
  <c r="B360" i="8"/>
  <c r="AP359" i="8"/>
  <c r="B359" i="8"/>
  <c r="AP358" i="8"/>
  <c r="AQ358" i="8" s="1"/>
  <c r="B358" i="8"/>
  <c r="AP357" i="8"/>
  <c r="AQ357" i="8" s="1"/>
  <c r="B357" i="8"/>
  <c r="AP356" i="8"/>
  <c r="B356" i="8"/>
  <c r="AP355" i="8"/>
  <c r="B355" i="8"/>
  <c r="AP354" i="8"/>
  <c r="B354" i="8"/>
  <c r="AP353" i="8"/>
  <c r="AQ353" i="8" s="1"/>
  <c r="B353" i="8"/>
  <c r="AP352" i="8"/>
  <c r="B352" i="8"/>
  <c r="AP351" i="8"/>
  <c r="B351" i="8"/>
  <c r="AP350" i="8"/>
  <c r="B350" i="8"/>
  <c r="AP349" i="8"/>
  <c r="B349" i="8"/>
  <c r="AP348" i="8"/>
  <c r="B348" i="8"/>
  <c r="AP347" i="8"/>
  <c r="B347" i="8"/>
  <c r="AP346" i="8"/>
  <c r="B346" i="8"/>
  <c r="AP345" i="8"/>
  <c r="AQ345" i="8" s="1"/>
  <c r="B345" i="8"/>
  <c r="AP344" i="8"/>
  <c r="B344" i="8"/>
  <c r="AP343" i="8"/>
  <c r="AQ343" i="8" s="1"/>
  <c r="B343" i="8"/>
  <c r="AP342" i="8"/>
  <c r="B342" i="8"/>
  <c r="AP341" i="8"/>
  <c r="AQ341" i="8" s="1"/>
  <c r="B341" i="8"/>
  <c r="AP340" i="8"/>
  <c r="B340" i="8"/>
  <c r="AP339" i="8"/>
  <c r="B339" i="8"/>
  <c r="AP338" i="8"/>
  <c r="B338" i="8"/>
  <c r="AP337" i="8"/>
  <c r="AQ337" i="8" s="1"/>
  <c r="B337" i="8"/>
  <c r="AP336" i="8"/>
  <c r="AQ336" i="8" s="1"/>
  <c r="B336" i="8"/>
  <c r="AP335" i="8"/>
  <c r="B335" i="8"/>
  <c r="AP334" i="8"/>
  <c r="B334" i="8"/>
  <c r="AP333" i="8"/>
  <c r="B333" i="8"/>
  <c r="AP332" i="8"/>
  <c r="B332" i="8"/>
  <c r="AP331" i="8"/>
  <c r="B331" i="8"/>
  <c r="AP330" i="8"/>
  <c r="AQ330" i="8" s="1"/>
  <c r="B330" i="8"/>
  <c r="AP329" i="8"/>
  <c r="B329" i="8"/>
  <c r="AP328" i="8"/>
  <c r="AQ328" i="8" s="1"/>
  <c r="B328" i="8"/>
  <c r="AP327" i="8"/>
  <c r="B327" i="8"/>
  <c r="AP326" i="8"/>
  <c r="AQ326" i="8" s="1"/>
  <c r="B326" i="8"/>
  <c r="AP325" i="8"/>
  <c r="B325" i="8"/>
  <c r="AP324" i="8"/>
  <c r="B324" i="8"/>
  <c r="AP323" i="8"/>
  <c r="B323" i="8"/>
  <c r="AP322" i="8"/>
  <c r="B322" i="8"/>
  <c r="AP321" i="8"/>
  <c r="B321" i="8"/>
  <c r="AP320" i="8"/>
  <c r="AQ320" i="8" s="1"/>
  <c r="B320" i="8"/>
  <c r="AP319" i="8"/>
  <c r="B319" i="8"/>
  <c r="AP318" i="8"/>
  <c r="AQ318" i="8" s="1"/>
  <c r="B318" i="8"/>
  <c r="AP317" i="8"/>
  <c r="B317" i="8"/>
  <c r="AP316" i="8"/>
  <c r="AQ316" i="8" s="1"/>
  <c r="B316" i="8"/>
  <c r="AP315" i="8"/>
  <c r="B315" i="8"/>
  <c r="AP314" i="8"/>
  <c r="B314" i="8"/>
  <c r="AP313" i="8"/>
  <c r="AQ313" i="8" s="1"/>
  <c r="B313" i="8"/>
  <c r="AP312" i="8"/>
  <c r="AQ312" i="8" s="1"/>
  <c r="B312" i="8"/>
  <c r="AP311" i="8"/>
  <c r="B311" i="8"/>
  <c r="AP310" i="8"/>
  <c r="AQ310" i="8" s="1"/>
  <c r="B310" i="8"/>
  <c r="AP309" i="8"/>
  <c r="B309" i="8"/>
  <c r="AP308" i="8"/>
  <c r="AQ308" i="8" s="1"/>
  <c r="B308" i="8"/>
  <c r="AP307" i="8"/>
  <c r="AQ307" i="8" s="1"/>
  <c r="B307" i="8"/>
  <c r="AP306" i="8"/>
  <c r="AQ306" i="8" s="1"/>
  <c r="B306" i="8"/>
  <c r="AP305" i="8"/>
  <c r="AQ305" i="8" s="1"/>
  <c r="B305" i="8"/>
  <c r="AP304" i="8"/>
  <c r="AQ304" i="8" s="1"/>
  <c r="B304" i="8"/>
  <c r="AP303" i="8"/>
  <c r="B303" i="8"/>
  <c r="AP302" i="8"/>
  <c r="B302" i="8"/>
  <c r="AP301" i="8"/>
  <c r="B301" i="8"/>
  <c r="AP300" i="8"/>
  <c r="AQ300" i="8" s="1"/>
  <c r="B300" i="8"/>
  <c r="AP299" i="8"/>
  <c r="B299" i="8"/>
  <c r="AP298" i="8"/>
  <c r="AQ298" i="8" s="1"/>
  <c r="B298" i="8"/>
  <c r="AP297" i="8"/>
  <c r="AQ297" i="8" s="1"/>
  <c r="B297" i="8"/>
  <c r="AP296" i="8"/>
  <c r="B296" i="8"/>
  <c r="AP295" i="8"/>
  <c r="B295" i="8"/>
  <c r="AP294" i="8"/>
  <c r="AQ294" i="8" s="1"/>
  <c r="B294" i="8"/>
  <c r="AP293" i="8"/>
  <c r="B293" i="8"/>
  <c r="AP292" i="8"/>
  <c r="AQ292" i="8" s="1"/>
  <c r="B292" i="8"/>
  <c r="AP291" i="8"/>
  <c r="B291" i="8"/>
  <c r="AP290" i="8"/>
  <c r="AQ290" i="8" s="1"/>
  <c r="B290" i="8"/>
  <c r="AP289" i="8"/>
  <c r="B289" i="8"/>
  <c r="AP288" i="8"/>
  <c r="AQ288" i="8" s="1"/>
  <c r="B288" i="8"/>
  <c r="AP287" i="8"/>
  <c r="B287" i="8"/>
  <c r="AP286" i="8"/>
  <c r="B286" i="8"/>
  <c r="AP285" i="8"/>
  <c r="B285" i="8"/>
  <c r="AP284" i="8"/>
  <c r="AQ284" i="8" s="1"/>
  <c r="B284" i="8"/>
  <c r="AP283" i="8"/>
  <c r="B283" i="8"/>
  <c r="AP282" i="8"/>
  <c r="B282" i="8"/>
  <c r="AP281" i="8"/>
  <c r="B281" i="8"/>
  <c r="AP280" i="8"/>
  <c r="AQ280" i="8" s="1"/>
  <c r="B280" i="8"/>
  <c r="AP279" i="8"/>
  <c r="B279" i="8"/>
  <c r="AP278" i="8"/>
  <c r="B278" i="8"/>
  <c r="AP277" i="8"/>
  <c r="AQ277" i="8" s="1"/>
  <c r="B277" i="8"/>
  <c r="AP276" i="8"/>
  <c r="AQ276" i="8" s="1"/>
  <c r="B276" i="8"/>
  <c r="AP275" i="8"/>
  <c r="B275" i="8"/>
  <c r="AP274" i="8"/>
  <c r="B274" i="8"/>
  <c r="AP273" i="8"/>
  <c r="AQ273" i="8" s="1"/>
  <c r="B273" i="8"/>
  <c r="AP272" i="8"/>
  <c r="B272" i="8"/>
  <c r="AP271" i="8"/>
  <c r="B271" i="8"/>
  <c r="AP270" i="8"/>
  <c r="AQ270" i="8" s="1"/>
  <c r="B270" i="8"/>
  <c r="AP269" i="8"/>
  <c r="AQ269" i="8" s="1"/>
  <c r="B269" i="8"/>
  <c r="AP268" i="8"/>
  <c r="B268" i="8"/>
  <c r="AP267" i="8"/>
  <c r="AQ267" i="8" s="1"/>
  <c r="B267" i="8"/>
  <c r="AP266" i="8"/>
  <c r="B266" i="8"/>
  <c r="AP265" i="8"/>
  <c r="AQ265" i="8" s="1"/>
  <c r="B265" i="8"/>
  <c r="AP264" i="8"/>
  <c r="B264" i="8"/>
  <c r="AP263" i="8"/>
  <c r="AQ263" i="8" s="1"/>
  <c r="B263" i="8"/>
  <c r="AP262" i="8"/>
  <c r="B262" i="8"/>
  <c r="AP261" i="8"/>
  <c r="AQ261" i="8" s="1"/>
  <c r="B261" i="8"/>
  <c r="AP260" i="8"/>
  <c r="B260" i="8"/>
  <c r="AP259" i="8"/>
  <c r="AQ259" i="8" s="1"/>
  <c r="B259" i="8"/>
  <c r="AP258" i="8"/>
  <c r="B258" i="8"/>
  <c r="AP257" i="8"/>
  <c r="AQ257" i="8" s="1"/>
  <c r="B257" i="8"/>
  <c r="AP256" i="8"/>
  <c r="B256" i="8"/>
  <c r="AP255" i="8"/>
  <c r="AQ255" i="8" s="1"/>
  <c r="B255" i="8"/>
  <c r="AP254" i="8"/>
  <c r="B254" i="8"/>
  <c r="AP253" i="8"/>
  <c r="AQ253" i="8" s="1"/>
  <c r="B253" i="8"/>
  <c r="AP252" i="8"/>
  <c r="B252" i="8"/>
  <c r="AP251" i="8"/>
  <c r="AQ251" i="8" s="1"/>
  <c r="B251" i="8"/>
  <c r="AP250" i="8"/>
  <c r="AQ250" i="8" s="1"/>
  <c r="B250" i="8"/>
  <c r="AP249" i="8"/>
  <c r="AQ249" i="8" s="1"/>
  <c r="B249" i="8"/>
  <c r="AP248" i="8"/>
  <c r="AQ248" i="8" s="1"/>
  <c r="B248" i="8"/>
  <c r="AP247" i="8"/>
  <c r="B247" i="8"/>
  <c r="AP246" i="8"/>
  <c r="AQ246" i="8" s="1"/>
  <c r="B246" i="8"/>
  <c r="AP245" i="8"/>
  <c r="AQ245" i="8" s="1"/>
  <c r="B245" i="8"/>
  <c r="AP244" i="8"/>
  <c r="AQ244" i="8" s="1"/>
  <c r="B244" i="8"/>
  <c r="AP243" i="8"/>
  <c r="AQ243" i="8" s="1"/>
  <c r="B243" i="8"/>
  <c r="AP242" i="8"/>
  <c r="AQ242" i="8" s="1"/>
  <c r="B242" i="8"/>
  <c r="AP241" i="8"/>
  <c r="AQ241" i="8" s="1"/>
  <c r="B241" i="8"/>
  <c r="AP240" i="8"/>
  <c r="B240" i="8"/>
  <c r="AP239" i="8"/>
  <c r="AQ239" i="8" s="1"/>
  <c r="B239" i="8"/>
  <c r="AP238" i="8"/>
  <c r="AQ238" i="8" s="1"/>
  <c r="B238" i="8"/>
  <c r="AP237" i="8"/>
  <c r="AQ237" i="8" s="1"/>
  <c r="B237" i="8"/>
  <c r="AP236" i="8"/>
  <c r="AQ236" i="8" s="1"/>
  <c r="B236" i="8"/>
  <c r="AP235" i="8"/>
  <c r="B235" i="8"/>
  <c r="AP234" i="8"/>
  <c r="B234" i="8"/>
  <c r="AP233" i="8"/>
  <c r="AQ233" i="8" s="1"/>
  <c r="B233" i="8"/>
  <c r="AP232" i="8"/>
  <c r="B232" i="8"/>
  <c r="AP231" i="8"/>
  <c r="AQ231" i="8" s="1"/>
  <c r="B231" i="8"/>
  <c r="AP230" i="8"/>
  <c r="B230" i="8"/>
  <c r="AP229" i="8"/>
  <c r="AQ229" i="8" s="1"/>
  <c r="B229" i="8"/>
  <c r="AP228" i="8"/>
  <c r="B228" i="8"/>
  <c r="AP227" i="8"/>
  <c r="AQ227" i="8" s="1"/>
  <c r="B227" i="8"/>
  <c r="AP226" i="8"/>
  <c r="AQ226" i="8" s="1"/>
  <c r="B226" i="8"/>
  <c r="AP225" i="8"/>
  <c r="B225" i="8"/>
  <c r="AP224" i="8"/>
  <c r="AQ224" i="8" s="1"/>
  <c r="B224" i="8"/>
  <c r="AP223" i="8"/>
  <c r="B223" i="8"/>
  <c r="AP222" i="8"/>
  <c r="AQ222" i="8" s="1"/>
  <c r="B222" i="8"/>
  <c r="AP221" i="8"/>
  <c r="B221" i="8"/>
  <c r="AP220" i="8"/>
  <c r="AQ220" i="8" s="1"/>
  <c r="B220" i="8"/>
  <c r="AP219" i="8"/>
  <c r="AQ219" i="8" s="1"/>
  <c r="B219" i="8"/>
  <c r="AP218" i="8"/>
  <c r="AQ218" i="8" s="1"/>
  <c r="B218" i="8"/>
  <c r="AP217" i="8"/>
  <c r="B217" i="8"/>
  <c r="AP216" i="8"/>
  <c r="B216" i="8"/>
  <c r="AP215" i="8"/>
  <c r="AQ215" i="8" s="1"/>
  <c r="B215" i="8"/>
  <c r="AP214" i="8"/>
  <c r="B214" i="8"/>
  <c r="AP213" i="8"/>
  <c r="AQ213" i="8" s="1"/>
  <c r="B213" i="8"/>
  <c r="AP212" i="8"/>
  <c r="AQ212" i="8" s="1"/>
  <c r="B212" i="8"/>
  <c r="AP211" i="8"/>
  <c r="AQ211" i="8" s="1"/>
  <c r="B211" i="8"/>
  <c r="AP210" i="8"/>
  <c r="AQ210" i="8" s="1"/>
  <c r="B210" i="8"/>
  <c r="AP209" i="8"/>
  <c r="AQ209" i="8" s="1"/>
  <c r="B209" i="8"/>
  <c r="AP208" i="8"/>
  <c r="B208" i="8"/>
  <c r="AP207" i="8"/>
  <c r="AQ207" i="8" s="1"/>
  <c r="B207" i="8"/>
  <c r="AP206" i="8"/>
  <c r="AQ206" i="8" s="1"/>
  <c r="B206" i="8"/>
  <c r="AP205" i="8"/>
  <c r="AQ205" i="8" s="1"/>
  <c r="B205" i="8"/>
  <c r="AP204" i="8"/>
  <c r="AQ204" i="8" s="1"/>
  <c r="B204" i="8"/>
  <c r="AP203" i="8"/>
  <c r="B203" i="8"/>
  <c r="AP202" i="8"/>
  <c r="B202" i="8"/>
  <c r="AP201" i="8"/>
  <c r="B201" i="8"/>
  <c r="AP200" i="8"/>
  <c r="B200" i="8"/>
  <c r="AP199" i="8"/>
  <c r="B199" i="8"/>
  <c r="AP198" i="8"/>
  <c r="B198" i="8"/>
  <c r="AP197" i="8"/>
  <c r="B197" i="8"/>
  <c r="AP196" i="8"/>
  <c r="B196" i="8"/>
  <c r="AP195" i="8"/>
  <c r="AQ195" i="8" s="1"/>
  <c r="B195" i="8"/>
  <c r="AP194" i="8"/>
  <c r="B194" i="8"/>
  <c r="AP193" i="8"/>
  <c r="AQ193" i="8" s="1"/>
  <c r="B193" i="8"/>
  <c r="AP192" i="8"/>
  <c r="B192" i="8"/>
  <c r="AP191" i="8"/>
  <c r="B191" i="8"/>
  <c r="AP190" i="8"/>
  <c r="B190" i="8"/>
  <c r="AP189" i="8"/>
  <c r="AQ189" i="8" s="1"/>
  <c r="B189" i="8"/>
  <c r="AP188" i="8"/>
  <c r="B188" i="8"/>
  <c r="AP187" i="8"/>
  <c r="AQ187" i="8" s="1"/>
  <c r="B187" i="8"/>
  <c r="AP186" i="8"/>
  <c r="B186" i="8"/>
  <c r="AP185" i="8"/>
  <c r="AQ185" i="8" s="1"/>
  <c r="B185" i="8"/>
  <c r="AP184" i="8"/>
  <c r="AQ184" i="8" s="1"/>
  <c r="B184" i="8"/>
  <c r="AP183" i="8"/>
  <c r="AQ183" i="8" s="1"/>
  <c r="B183" i="8"/>
  <c r="AP182" i="8"/>
  <c r="B182" i="8"/>
  <c r="AP181" i="8"/>
  <c r="AQ181" i="8" s="1"/>
  <c r="B181" i="8"/>
  <c r="AP180" i="8"/>
  <c r="B180" i="8"/>
  <c r="AP179" i="8"/>
  <c r="B179" i="8"/>
  <c r="AP178" i="8"/>
  <c r="AQ178" i="8" s="1"/>
  <c r="B178" i="8"/>
  <c r="AP177" i="8"/>
  <c r="AQ177" i="8" s="1"/>
  <c r="B177" i="8"/>
  <c r="AP176" i="8"/>
  <c r="B176" i="8"/>
  <c r="AP175" i="8"/>
  <c r="B175" i="8"/>
  <c r="AP174" i="8"/>
  <c r="AQ174" i="8" s="1"/>
  <c r="B174" i="8"/>
  <c r="AP173" i="8"/>
  <c r="AQ173" i="8" s="1"/>
  <c r="B173" i="8"/>
  <c r="AP172" i="8"/>
  <c r="AQ172" i="8" s="1"/>
  <c r="B172" i="8"/>
  <c r="AP171" i="8"/>
  <c r="B171" i="8"/>
  <c r="AP170" i="8"/>
  <c r="AQ170" i="8" s="1"/>
  <c r="B170" i="8"/>
  <c r="AP169" i="8"/>
  <c r="AQ169" i="8" s="1"/>
  <c r="B169" i="8"/>
  <c r="AP168" i="8"/>
  <c r="AQ168" i="8" s="1"/>
  <c r="B168" i="8"/>
  <c r="AP167" i="8"/>
  <c r="B167" i="8"/>
  <c r="AP166" i="8"/>
  <c r="AQ166" i="8" s="1"/>
  <c r="B166" i="8"/>
  <c r="AP165" i="8"/>
  <c r="AQ165" i="8" s="1"/>
  <c r="B165" i="8"/>
  <c r="AP164" i="8"/>
  <c r="AQ164" i="8" s="1"/>
  <c r="B164" i="8"/>
  <c r="AP163" i="8"/>
  <c r="B163" i="8"/>
  <c r="AP162" i="8"/>
  <c r="AQ162" i="8" s="1"/>
  <c r="B162" i="8"/>
  <c r="AP161" i="8"/>
  <c r="AQ161" i="8" s="1"/>
  <c r="B161" i="8"/>
  <c r="AP160" i="8"/>
  <c r="AQ160" i="8" s="1"/>
  <c r="B160" i="8"/>
  <c r="AP159" i="8"/>
  <c r="AQ159" i="8" s="1"/>
  <c r="B159" i="8"/>
  <c r="AP158" i="8"/>
  <c r="AQ158" i="8" s="1"/>
  <c r="B158" i="8"/>
  <c r="AP157" i="8"/>
  <c r="B157" i="8"/>
  <c r="AP156" i="8"/>
  <c r="AQ156" i="8" s="1"/>
  <c r="B156" i="8"/>
  <c r="AP155" i="8"/>
  <c r="B155" i="8"/>
  <c r="AP154" i="8"/>
  <c r="AQ154" i="8" s="1"/>
  <c r="B154" i="8"/>
  <c r="AP153" i="8"/>
  <c r="B153" i="8"/>
  <c r="AP152" i="8"/>
  <c r="AQ152" i="8" s="1"/>
  <c r="B152" i="8"/>
  <c r="AP151" i="8"/>
  <c r="B151" i="8"/>
  <c r="AP150" i="8"/>
  <c r="AQ150" i="8" s="1"/>
  <c r="B150" i="8"/>
  <c r="AP149" i="8"/>
  <c r="B149" i="8"/>
  <c r="AP148" i="8"/>
  <c r="AQ148" i="8" s="1"/>
  <c r="B148" i="8"/>
  <c r="AP147" i="8"/>
  <c r="AQ147" i="8" s="1"/>
  <c r="B147" i="8"/>
  <c r="AP146" i="8"/>
  <c r="AQ146" i="8" s="1"/>
  <c r="B146" i="8"/>
  <c r="AP145" i="8"/>
  <c r="B145" i="8"/>
  <c r="AP144" i="8"/>
  <c r="AQ144" i="8" s="1"/>
  <c r="B144" i="8"/>
  <c r="AP143" i="8"/>
  <c r="AQ143" i="8" s="1"/>
  <c r="B143" i="8"/>
  <c r="AP142" i="8"/>
  <c r="AQ142" i="8" s="1"/>
  <c r="B142" i="8"/>
  <c r="AP141" i="8"/>
  <c r="AQ141" i="8" s="1"/>
  <c r="B141" i="8"/>
  <c r="AP140" i="8"/>
  <c r="AQ140" i="8" s="1"/>
  <c r="B140" i="8"/>
  <c r="AP139" i="8"/>
  <c r="B139" i="8"/>
  <c r="AP138" i="8"/>
  <c r="AQ138" i="8" s="1"/>
  <c r="B138" i="8"/>
  <c r="AP137" i="8"/>
  <c r="B137" i="8"/>
  <c r="AP136" i="8"/>
  <c r="B136" i="8"/>
  <c r="AP135" i="8"/>
  <c r="B135" i="8"/>
  <c r="AP134" i="8"/>
  <c r="B134" i="8"/>
  <c r="AP133" i="8"/>
  <c r="B133" i="8"/>
  <c r="AP132" i="8"/>
  <c r="AQ132" i="8" s="1"/>
  <c r="B132" i="8"/>
  <c r="AP131" i="8"/>
  <c r="AQ131" i="8" s="1"/>
  <c r="B131" i="8"/>
  <c r="AP130" i="8"/>
  <c r="B130" i="8"/>
  <c r="AP129" i="8"/>
  <c r="B129" i="8"/>
  <c r="AP128" i="8"/>
  <c r="AQ128" i="8" s="1"/>
  <c r="B128" i="8"/>
  <c r="AK127" i="8"/>
  <c r="AK878" i="8" s="1"/>
  <c r="B127" i="8"/>
  <c r="AP126" i="8"/>
  <c r="AQ126" i="8" s="1"/>
  <c r="B126" i="8"/>
  <c r="AP125" i="8"/>
  <c r="AQ125" i="8" s="1"/>
  <c r="B125" i="8"/>
  <c r="AP124" i="8"/>
  <c r="B124" i="8"/>
  <c r="AP123" i="8"/>
  <c r="B123" i="8"/>
  <c r="AP122" i="8"/>
  <c r="B122" i="8"/>
  <c r="AP121" i="8"/>
  <c r="AQ121" i="8" s="1"/>
  <c r="B121" i="8"/>
  <c r="AP120" i="8"/>
  <c r="AQ120" i="8" s="1"/>
  <c r="B120" i="8"/>
  <c r="AP119" i="8"/>
  <c r="B119" i="8"/>
  <c r="AP118" i="8"/>
  <c r="AQ118" i="8" s="1"/>
  <c r="B118" i="8"/>
  <c r="AP117" i="8"/>
  <c r="AQ117" i="8" s="1"/>
  <c r="B117" i="8"/>
  <c r="AP116" i="8"/>
  <c r="B116" i="8"/>
  <c r="AP115" i="8"/>
  <c r="AQ115" i="8" s="1"/>
  <c r="B115" i="8"/>
  <c r="AP114" i="8"/>
  <c r="AQ114" i="8" s="1"/>
  <c r="B114" i="8"/>
  <c r="AP113" i="8"/>
  <c r="AQ113" i="8" s="1"/>
  <c r="B113" i="8"/>
  <c r="AP112" i="8"/>
  <c r="AQ112" i="8" s="1"/>
  <c r="B112" i="8"/>
  <c r="AP111" i="8"/>
  <c r="AQ111" i="8" s="1"/>
  <c r="B111" i="8"/>
  <c r="AP110" i="8"/>
  <c r="AQ110" i="8" s="1"/>
  <c r="B110" i="8"/>
  <c r="AP109" i="8"/>
  <c r="B109" i="8"/>
  <c r="AP108" i="8"/>
  <c r="AQ108" i="8" s="1"/>
  <c r="B108" i="8"/>
  <c r="AP107" i="8"/>
  <c r="AQ107" i="8" s="1"/>
  <c r="B107" i="8"/>
  <c r="AP106" i="8"/>
  <c r="AQ106" i="8" s="1"/>
  <c r="B106" i="8"/>
  <c r="AP105" i="8"/>
  <c r="AQ105" i="8" s="1"/>
  <c r="B105" i="8"/>
  <c r="AP104" i="8"/>
  <c r="B104" i="8"/>
  <c r="AP103" i="8"/>
  <c r="AQ103" i="8" s="1"/>
  <c r="B103" i="8"/>
  <c r="AP102" i="8"/>
  <c r="AQ102" i="8" s="1"/>
  <c r="B102" i="8"/>
  <c r="AP101" i="8"/>
  <c r="AQ101" i="8" s="1"/>
  <c r="B101" i="8"/>
  <c r="AP100" i="8"/>
  <c r="B100" i="8"/>
  <c r="AP99" i="8"/>
  <c r="B99" i="8"/>
  <c r="AP98" i="8"/>
  <c r="B98" i="8"/>
  <c r="AP97" i="8"/>
  <c r="AQ97" i="8" s="1"/>
  <c r="B97" i="8"/>
  <c r="AP96" i="8"/>
  <c r="B96" i="8"/>
  <c r="AP95" i="8"/>
  <c r="B95" i="8"/>
  <c r="AP94" i="8"/>
  <c r="AQ94" i="8" s="1"/>
  <c r="B94" i="8"/>
  <c r="AP93" i="8"/>
  <c r="B93" i="8"/>
  <c r="AP92" i="8"/>
  <c r="B92" i="8"/>
  <c r="AP91" i="8"/>
  <c r="AQ91" i="8" s="1"/>
  <c r="B91" i="8"/>
  <c r="AP90" i="8"/>
  <c r="AQ90" i="8" s="1"/>
  <c r="B90" i="8"/>
  <c r="AP89" i="8"/>
  <c r="B89" i="8"/>
  <c r="AP88" i="8"/>
  <c r="B88" i="8"/>
  <c r="AP87" i="8"/>
  <c r="B87" i="8"/>
  <c r="AP86" i="8"/>
  <c r="B86" i="8"/>
  <c r="AP85" i="8"/>
  <c r="AQ85" i="8" s="1"/>
  <c r="B85" i="8"/>
  <c r="AP84" i="8"/>
  <c r="AQ84" i="8" s="1"/>
  <c r="B84" i="8"/>
  <c r="AP83" i="8"/>
  <c r="AQ83" i="8" s="1"/>
  <c r="B83" i="8"/>
  <c r="AP82" i="8"/>
  <c r="AQ82" i="8" s="1"/>
  <c r="B82" i="8"/>
  <c r="AP81" i="8"/>
  <c r="B81" i="8"/>
  <c r="AP80" i="8"/>
  <c r="B80" i="8"/>
  <c r="AP79" i="8"/>
  <c r="B79" i="8"/>
  <c r="AP78" i="8"/>
  <c r="B78" i="8"/>
  <c r="AP77" i="8"/>
  <c r="AQ77" i="8" s="1"/>
  <c r="B77" i="8"/>
  <c r="AP76" i="8"/>
  <c r="B76" i="8"/>
  <c r="AP75" i="8"/>
  <c r="AQ75" i="8" s="1"/>
  <c r="B75" i="8"/>
  <c r="AP74" i="8"/>
  <c r="B74" i="8"/>
  <c r="AP73" i="8"/>
  <c r="B73" i="8"/>
  <c r="AP72" i="8"/>
  <c r="AQ72" i="8" s="1"/>
  <c r="B72" i="8"/>
  <c r="AP71" i="8"/>
  <c r="AQ71" i="8" s="1"/>
  <c r="B71" i="8"/>
  <c r="AP70" i="8"/>
  <c r="B70" i="8"/>
  <c r="AP69" i="8"/>
  <c r="AQ69" i="8" s="1"/>
  <c r="B69" i="8"/>
  <c r="AP68" i="8"/>
  <c r="AQ68" i="8" s="1"/>
  <c r="B68" i="8"/>
  <c r="AP67" i="8"/>
  <c r="AQ67" i="8" s="1"/>
  <c r="B67" i="8"/>
  <c r="AP66" i="8"/>
  <c r="B66" i="8"/>
  <c r="AP65" i="8"/>
  <c r="B65" i="8"/>
  <c r="AP64" i="8"/>
  <c r="AQ64" i="8" s="1"/>
  <c r="B64" i="8"/>
  <c r="AP63" i="8"/>
  <c r="B63" i="8"/>
  <c r="AP62" i="8"/>
  <c r="AQ62" i="8" s="1"/>
  <c r="B62" i="8"/>
  <c r="AP61" i="8"/>
  <c r="B61" i="8"/>
  <c r="AP60" i="8"/>
  <c r="AQ60" i="8" s="1"/>
  <c r="B60" i="8"/>
  <c r="AP59" i="8"/>
  <c r="AQ59" i="8" s="1"/>
  <c r="B59" i="8"/>
  <c r="AP58" i="8"/>
  <c r="AQ58" i="8" s="1"/>
  <c r="B58" i="8"/>
  <c r="AP57" i="8"/>
  <c r="AQ57" i="8" s="1"/>
  <c r="B57" i="8"/>
  <c r="AP56" i="8"/>
  <c r="AQ56" i="8" s="1"/>
  <c r="B56" i="8"/>
  <c r="AP55" i="8"/>
  <c r="B55" i="8"/>
  <c r="AP54" i="8"/>
  <c r="B54" i="8"/>
  <c r="B53" i="8"/>
  <c r="AP52" i="8"/>
  <c r="B52" i="8"/>
  <c r="AP51" i="8"/>
  <c r="AQ51" i="8" s="1"/>
  <c r="B51" i="8"/>
  <c r="AP50" i="8"/>
  <c r="AQ50" i="8" s="1"/>
  <c r="B50" i="8"/>
  <c r="AP49" i="8"/>
  <c r="B49" i="8"/>
  <c r="AP48" i="8"/>
  <c r="AQ48" i="8" s="1"/>
  <c r="B48" i="8"/>
  <c r="AP47" i="8"/>
  <c r="B47" i="8"/>
  <c r="AP46" i="8"/>
  <c r="B46" i="8"/>
  <c r="AP45" i="8"/>
  <c r="AQ45" i="8" s="1"/>
  <c r="B45" i="8"/>
  <c r="AP44" i="8"/>
  <c r="AQ44" i="8" s="1"/>
  <c r="B44" i="8"/>
  <c r="AP43" i="8"/>
  <c r="B43" i="8"/>
  <c r="AP42" i="8"/>
  <c r="AQ42" i="8" s="1"/>
  <c r="B42" i="8"/>
  <c r="AP41" i="8"/>
  <c r="AQ41" i="8" s="1"/>
  <c r="B41" i="8"/>
  <c r="AP40" i="8"/>
  <c r="B40" i="8"/>
  <c r="AP39" i="8"/>
  <c r="B39" i="8"/>
  <c r="AP38" i="8"/>
  <c r="B38" i="8"/>
  <c r="AP37" i="8"/>
  <c r="AQ37" i="8" s="1"/>
  <c r="B37" i="8"/>
  <c r="AP36" i="8"/>
  <c r="AQ36" i="8" s="1"/>
  <c r="B36" i="8"/>
  <c r="AP35" i="8"/>
  <c r="AQ35" i="8" s="1"/>
  <c r="B35" i="8"/>
  <c r="AP34" i="8"/>
  <c r="AQ34" i="8" s="1"/>
  <c r="B34" i="8"/>
  <c r="AP33" i="8"/>
  <c r="B33" i="8"/>
  <c r="AP32" i="8"/>
  <c r="AQ32" i="8" s="1"/>
  <c r="B32" i="8"/>
  <c r="AP31" i="8"/>
  <c r="AQ31" i="8" s="1"/>
  <c r="B31" i="8"/>
  <c r="AP30" i="8"/>
  <c r="AQ30" i="8" s="1"/>
  <c r="B30" i="8"/>
  <c r="AP29" i="8"/>
  <c r="AQ29" i="8" s="1"/>
  <c r="B29" i="8"/>
  <c r="AP28" i="8"/>
  <c r="B28" i="8"/>
  <c r="AP27" i="8"/>
  <c r="B27" i="8"/>
  <c r="AP26" i="8"/>
  <c r="AQ26" i="8" s="1"/>
  <c r="B26" i="8"/>
  <c r="AP25" i="8"/>
  <c r="AQ25" i="8" s="1"/>
  <c r="B25" i="8"/>
  <c r="AP24" i="8"/>
  <c r="B24" i="8"/>
  <c r="AP23" i="8"/>
  <c r="AQ23" i="8" s="1"/>
  <c r="B23" i="8"/>
  <c r="AP22" i="8"/>
  <c r="AQ22" i="8" s="1"/>
  <c r="B22" i="8"/>
  <c r="AP21" i="8"/>
  <c r="B21" i="8"/>
  <c r="AP20" i="8"/>
  <c r="B20" i="8"/>
  <c r="AP19" i="8"/>
  <c r="AQ19" i="8" s="1"/>
  <c r="B19" i="8"/>
  <c r="AP18" i="8"/>
  <c r="AQ18" i="8" s="1"/>
  <c r="B18" i="8"/>
  <c r="AP17" i="8"/>
  <c r="AQ17" i="8" s="1"/>
  <c r="B17" i="8"/>
  <c r="AP16" i="8"/>
  <c r="B16" i="8"/>
  <c r="AP15" i="8"/>
  <c r="AQ15" i="8" s="1"/>
  <c r="B15" i="8"/>
  <c r="AP14" i="8"/>
  <c r="AQ14" i="8" s="1"/>
  <c r="B14" i="8"/>
  <c r="AP13" i="8"/>
  <c r="B13" i="8"/>
  <c r="AP12" i="8"/>
  <c r="B12" i="8"/>
  <c r="AP11" i="8"/>
  <c r="B11" i="8"/>
  <c r="AP10" i="8"/>
  <c r="B10" i="8"/>
  <c r="AP9" i="8"/>
  <c r="AQ9" i="8" s="1"/>
  <c r="B9" i="8"/>
  <c r="AP8" i="8"/>
  <c r="B8" i="8"/>
  <c r="AP7" i="8"/>
  <c r="B7" i="8"/>
  <c r="AR758" i="9" l="1"/>
  <c r="AR121" i="9"/>
  <c r="AT834" i="9"/>
  <c r="AT838" i="9" s="1"/>
  <c r="AS834" i="9"/>
  <c r="AQ573" i="8"/>
  <c r="AQ401" i="8"/>
  <c r="AQ334" i="8"/>
  <c r="AQ385" i="8"/>
  <c r="AQ468" i="8"/>
  <c r="AQ662" i="8"/>
  <c r="AQ12" i="8"/>
  <c r="AQ21" i="8"/>
  <c r="AQ61" i="8"/>
  <c r="AQ303" i="8"/>
  <c r="AQ378" i="8"/>
  <c r="AQ676" i="8"/>
  <c r="AQ692" i="8"/>
  <c r="AQ655" i="8"/>
  <c r="AQ93" i="8"/>
  <c r="AQ100" i="8"/>
  <c r="AQ198" i="8"/>
  <c r="AQ216" i="8"/>
  <c r="AQ614" i="8"/>
  <c r="AQ654" i="8"/>
  <c r="AQ724" i="8"/>
  <c r="AQ98" i="8"/>
  <c r="AQ199" i="8"/>
  <c r="AQ363" i="8"/>
  <c r="AQ464" i="8"/>
  <c r="AQ752" i="8"/>
  <c r="AQ760" i="8"/>
  <c r="AQ136" i="8"/>
  <c r="AQ776" i="8"/>
  <c r="AQ46" i="8"/>
  <c r="AQ202" i="8"/>
  <c r="AQ322" i="8"/>
  <c r="AQ428" i="8"/>
  <c r="AQ469" i="8"/>
  <c r="AQ653" i="8"/>
  <c r="AQ687" i="8"/>
  <c r="AQ70" i="8"/>
  <c r="AQ190" i="8"/>
  <c r="AQ543" i="8"/>
  <c r="AQ630" i="8"/>
  <c r="AQ629" i="8"/>
  <c r="AQ656" i="8"/>
  <c r="AQ182" i="8"/>
  <c r="AQ593" i="8"/>
  <c r="AQ633" i="8"/>
  <c r="AQ649" i="8"/>
  <c r="AQ679" i="8"/>
  <c r="AQ680" i="8"/>
  <c r="AQ691" i="8"/>
  <c r="AQ693" i="8"/>
  <c r="AQ733" i="8"/>
  <c r="AQ749" i="8"/>
  <c r="AQ753" i="8"/>
  <c r="AQ790" i="8"/>
  <c r="AQ758" i="8"/>
  <c r="AQ768" i="8"/>
  <c r="AQ782" i="8"/>
  <c r="AQ729" i="8"/>
  <c r="AQ683" i="8"/>
  <c r="AQ74" i="8"/>
  <c r="AQ179" i="8"/>
  <c r="AQ200" i="8"/>
  <c r="AQ63" i="8"/>
  <c r="AQ66" i="8"/>
  <c r="AQ145" i="8"/>
  <c r="AQ8" i="8"/>
  <c r="AQ33" i="8"/>
  <c r="AQ92" i="8"/>
  <c r="AQ124" i="8"/>
  <c r="AQ167" i="8"/>
  <c r="AQ203" i="8"/>
  <c r="AQ271" i="8"/>
  <c r="AQ301" i="8"/>
  <c r="AQ302" i="8"/>
  <c r="AQ396" i="8"/>
  <c r="AQ425" i="8"/>
  <c r="AQ476" i="8"/>
  <c r="AQ96" i="8"/>
  <c r="AQ286" i="8"/>
  <c r="AQ379" i="8"/>
  <c r="AQ99" i="8"/>
  <c r="AQ39" i="8"/>
  <c r="AQ78" i="8"/>
  <c r="AQ186" i="8"/>
  <c r="AQ282" i="8"/>
  <c r="AQ332" i="8"/>
  <c r="AQ354" i="8"/>
  <c r="AQ355" i="8"/>
  <c r="AQ373" i="8"/>
  <c r="AQ475" i="8"/>
  <c r="AQ339" i="8"/>
  <c r="AQ443" i="8"/>
  <c r="AQ481" i="8"/>
  <c r="AQ38" i="8"/>
  <c r="AQ109" i="8"/>
  <c r="AQ116" i="8"/>
  <c r="AQ134" i="8"/>
  <c r="AQ196" i="8"/>
  <c r="AQ247" i="8"/>
  <c r="AQ281" i="8"/>
  <c r="AQ461" i="8"/>
  <c r="AQ417" i="8"/>
  <c r="AQ703" i="8"/>
  <c r="AQ163" i="8"/>
  <c r="AQ194" i="8"/>
  <c r="AQ208" i="8"/>
  <c r="AQ295" i="8"/>
  <c r="AQ407" i="8"/>
  <c r="AQ10" i="8"/>
  <c r="AQ55" i="8"/>
  <c r="AQ76" i="8"/>
  <c r="AQ133" i="8"/>
  <c r="AQ192" i="8"/>
  <c r="AQ366" i="8"/>
  <c r="AQ367" i="8"/>
  <c r="AQ413" i="8"/>
  <c r="AQ122" i="8"/>
  <c r="AQ349" i="8"/>
  <c r="AQ359" i="8"/>
  <c r="AQ314" i="8"/>
  <c r="AQ344" i="8"/>
  <c r="AQ374" i="8"/>
  <c r="AQ549" i="8"/>
  <c r="AQ585" i="8"/>
  <c r="AQ335" i="8"/>
  <c r="AQ408" i="8"/>
  <c r="AQ600" i="8"/>
  <c r="AQ350" i="8"/>
  <c r="AQ435" i="8"/>
  <c r="AQ437" i="8"/>
  <c r="AQ503" i="8"/>
  <c r="AQ535" i="8"/>
  <c r="AQ570" i="8"/>
  <c r="AQ235" i="8"/>
  <c r="AQ240" i="8"/>
  <c r="AQ299" i="8"/>
  <c r="AQ351" i="8"/>
  <c r="AQ414" i="8"/>
  <c r="AQ419" i="8"/>
  <c r="AQ439" i="8"/>
  <c r="AQ516" i="8"/>
  <c r="AQ565" i="8"/>
  <c r="AQ420" i="8"/>
  <c r="AQ483" i="8"/>
  <c r="AQ493" i="8"/>
  <c r="AQ522" i="8"/>
  <c r="AQ564" i="8"/>
  <c r="AQ214" i="8"/>
  <c r="AQ311" i="8"/>
  <c r="AQ324" i="8"/>
  <c r="AQ347" i="8"/>
  <c r="AQ365" i="8"/>
  <c r="AQ486" i="8"/>
  <c r="AQ575" i="8"/>
  <c r="AQ551" i="8"/>
  <c r="AQ641" i="8"/>
  <c r="AQ816" i="8"/>
  <c r="AQ487" i="8"/>
  <c r="AQ534" i="8"/>
  <c r="AQ584" i="8"/>
  <c r="AQ605" i="8"/>
  <c r="AQ808" i="8"/>
  <c r="AQ603" i="8"/>
  <c r="AQ720" i="8"/>
  <c r="AQ766" i="8"/>
  <c r="AQ541" i="8"/>
  <c r="AQ798" i="8"/>
  <c r="AQ542" i="8"/>
  <c r="AQ613" i="8"/>
  <c r="AQ619" i="8"/>
  <c r="AQ762" i="8"/>
  <c r="AQ521" i="8"/>
  <c r="AQ533" i="8"/>
  <c r="AQ576" i="8"/>
  <c r="AQ598" i="8"/>
  <c r="AQ624" i="8"/>
  <c r="AQ704" i="8"/>
  <c r="AQ715" i="8"/>
  <c r="AQ622" i="8"/>
  <c r="AQ735" i="8"/>
  <c r="AQ660" i="8"/>
  <c r="AQ672" i="8"/>
  <c r="AQ689" i="8"/>
  <c r="AQ721" i="8"/>
  <c r="AQ744" i="8"/>
  <c r="AQ757" i="8"/>
  <c r="AQ823" i="8"/>
  <c r="AQ620" i="8"/>
  <c r="AQ640" i="8"/>
  <c r="AQ809" i="8"/>
  <c r="AQ877" i="8"/>
  <c r="AQ856" i="8"/>
  <c r="AQ858" i="8"/>
  <c r="AQ864" i="8"/>
  <c r="AQ874" i="8"/>
  <c r="AQ20" i="8"/>
  <c r="AQ27" i="8"/>
  <c r="AQ40" i="8"/>
  <c r="AQ47" i="8"/>
  <c r="AQ49" i="8"/>
  <c r="AQ65" i="8"/>
  <c r="AQ73" i="8"/>
  <c r="AQ80" i="8"/>
  <c r="AQ86" i="8"/>
  <c r="AQ87" i="8"/>
  <c r="AQ88" i="8"/>
  <c r="AQ221" i="8"/>
  <c r="AQ225" i="8"/>
  <c r="AQ230" i="8"/>
  <c r="AQ234" i="8"/>
  <c r="AQ11" i="8"/>
  <c r="AQ13" i="8"/>
  <c r="AQ16" i="8"/>
  <c r="AQ24" i="8"/>
  <c r="AQ28" i="8"/>
  <c r="AQ43" i="8"/>
  <c r="AQ52" i="8"/>
  <c r="AQ54" i="8"/>
  <c r="AQ89" i="8"/>
  <c r="AQ95" i="8"/>
  <c r="AQ104" i="8"/>
  <c r="AQ129" i="8"/>
  <c r="AQ135" i="8"/>
  <c r="AQ171" i="8"/>
  <c r="AQ252" i="8"/>
  <c r="AQ260" i="8"/>
  <c r="AQ268" i="8"/>
  <c r="AQ317" i="8"/>
  <c r="AQ390" i="8"/>
  <c r="AQ279" i="8"/>
  <c r="AQ137" i="8"/>
  <c r="AQ329" i="8"/>
  <c r="AQ383" i="8"/>
  <c r="AQ7" i="8"/>
  <c r="AQ79" i="8"/>
  <c r="AQ223" i="8"/>
  <c r="AQ228" i="8"/>
  <c r="AQ232" i="8"/>
  <c r="AQ346" i="8"/>
  <c r="AQ275" i="8"/>
  <c r="AQ321" i="8"/>
  <c r="AQ176" i="8"/>
  <c r="AQ256" i="8"/>
  <c r="AQ264" i="8"/>
  <c r="AQ272" i="8"/>
  <c r="AQ291" i="8"/>
  <c r="AQ325" i="8"/>
  <c r="AP127" i="8"/>
  <c r="AQ81" i="8"/>
  <c r="AQ197" i="8"/>
  <c r="AQ254" i="8"/>
  <c r="AQ258" i="8"/>
  <c r="AQ262" i="8"/>
  <c r="AQ266" i="8"/>
  <c r="AQ289" i="8"/>
  <c r="AQ293" i="8"/>
  <c r="AQ471" i="8"/>
  <c r="AQ661" i="8"/>
  <c r="AQ315" i="8"/>
  <c r="AQ319" i="8"/>
  <c r="AQ323" i="8"/>
  <c r="AQ327" i="8"/>
  <c r="AQ331" i="8"/>
  <c r="AQ338" i="8"/>
  <c r="AQ381" i="8"/>
  <c r="AQ406" i="8"/>
  <c r="AQ463" i="8"/>
  <c r="AQ528" i="8"/>
  <c r="AQ643" i="8"/>
  <c r="AQ119" i="8"/>
  <c r="AQ123" i="8"/>
  <c r="AQ130" i="8"/>
  <c r="AQ139" i="8"/>
  <c r="AQ149" i="8"/>
  <c r="AQ151" i="8"/>
  <c r="AQ153" i="8"/>
  <c r="AQ155" i="8"/>
  <c r="AQ157" i="8"/>
  <c r="AQ175" i="8"/>
  <c r="AQ180" i="8"/>
  <c r="AQ188" i="8"/>
  <c r="AQ191" i="8"/>
  <c r="AQ201" i="8"/>
  <c r="AQ217" i="8"/>
  <c r="AQ274" i="8"/>
  <c r="AQ278" i="8"/>
  <c r="AQ296" i="8"/>
  <c r="AQ348" i="8"/>
  <c r="AQ352" i="8"/>
  <c r="AQ356" i="8"/>
  <c r="AQ360" i="8"/>
  <c r="AQ364" i="8"/>
  <c r="AQ368" i="8"/>
  <c r="AQ372" i="8"/>
  <c r="AQ376" i="8"/>
  <c r="AQ515" i="8"/>
  <c r="AQ283" i="8"/>
  <c r="AQ287" i="8"/>
  <c r="AQ342" i="8"/>
  <c r="AQ398" i="8"/>
  <c r="AQ418" i="8"/>
  <c r="AQ429" i="8"/>
  <c r="AQ602" i="8"/>
  <c r="AQ309" i="8"/>
  <c r="AQ333" i="8"/>
  <c r="AQ340" i="8"/>
  <c r="AQ485" i="8"/>
  <c r="AQ285" i="8"/>
  <c r="AQ492" i="8"/>
  <c r="AQ546" i="8"/>
  <c r="AQ572" i="8"/>
  <c r="AQ377" i="8"/>
  <c r="AQ386" i="8"/>
  <c r="AQ403" i="8"/>
  <c r="AQ422" i="8"/>
  <c r="AQ474" i="8"/>
  <c r="AQ532" i="8"/>
  <c r="AQ540" i="8"/>
  <c r="AQ552" i="8"/>
  <c r="AQ563" i="8"/>
  <c r="AQ586" i="8"/>
  <c r="AQ726" i="8"/>
  <c r="AQ727" i="8"/>
  <c r="AQ394" i="8"/>
  <c r="AQ404" i="8"/>
  <c r="AQ410" i="8"/>
  <c r="AQ416" i="8"/>
  <c r="AQ456" i="8"/>
  <c r="AQ478" i="8"/>
  <c r="AQ494" i="8"/>
  <c r="AQ526" i="8"/>
  <c r="AQ539" i="8"/>
  <c r="AQ554" i="8"/>
  <c r="AQ424" i="8"/>
  <c r="AQ432" i="8"/>
  <c r="AQ482" i="8"/>
  <c r="AQ490" i="8"/>
  <c r="AQ460" i="8"/>
  <c r="AQ561" i="8"/>
  <c r="AQ608" i="8"/>
  <c r="AQ771" i="8"/>
  <c r="AQ775" i="8"/>
  <c r="AQ612" i="8"/>
  <c r="AQ694" i="8"/>
  <c r="AQ719" i="8"/>
  <c r="AQ426" i="8"/>
  <c r="AQ434" i="8"/>
  <c r="AQ436" i="8"/>
  <c r="AQ446" i="8"/>
  <c r="AQ448" i="8"/>
  <c r="AQ450" i="8"/>
  <c r="AQ452" i="8"/>
  <c r="AQ454" i="8"/>
  <c r="AQ496" i="8"/>
  <c r="AQ498" i="8"/>
  <c r="AQ500" i="8"/>
  <c r="AQ502" i="8"/>
  <c r="AQ505" i="8"/>
  <c r="AQ508" i="8"/>
  <c r="AQ511" i="8"/>
  <c r="AQ513" i="8"/>
  <c r="AQ519" i="8"/>
  <c r="AQ530" i="8"/>
  <c r="AQ536" i="8"/>
  <c r="AQ545" i="8"/>
  <c r="AQ547" i="8"/>
  <c r="AQ559" i="8"/>
  <c r="AQ581" i="8"/>
  <c r="AQ592" i="8"/>
  <c r="AQ639" i="8"/>
  <c r="AQ648" i="8"/>
  <c r="AQ713" i="8"/>
  <c r="AQ813" i="8"/>
  <c r="AQ423" i="8"/>
  <c r="AQ524" i="8"/>
  <c r="AQ556" i="8"/>
  <c r="AQ591" i="8"/>
  <c r="AQ623" i="8"/>
  <c r="AQ759" i="8"/>
  <c r="AQ579" i="8"/>
  <c r="AQ645" i="8"/>
  <c r="AQ667" i="8"/>
  <c r="AQ794" i="8"/>
  <c r="AQ801" i="8"/>
  <c r="AQ806" i="8"/>
  <c r="AQ610" i="8"/>
  <c r="AQ618" i="8"/>
  <c r="AQ681" i="8"/>
  <c r="AQ779" i="8"/>
  <c r="AQ566" i="8"/>
  <c r="AQ578" i="8"/>
  <c r="AQ737" i="8"/>
  <c r="AQ783" i="8"/>
  <c r="AQ784" i="8"/>
  <c r="AQ772" i="8"/>
  <c r="AQ804" i="8"/>
  <c r="AQ666" i="8"/>
  <c r="AQ677" i="8"/>
  <c r="AQ695" i="8"/>
  <c r="AQ698" i="8"/>
  <c r="AQ763" i="8"/>
  <c r="AP799" i="8"/>
  <c r="AQ814" i="8"/>
  <c r="AQ866" i="8"/>
  <c r="AQ722" i="8"/>
  <c r="AQ734" i="8"/>
  <c r="AQ751" i="8"/>
  <c r="AQ767" i="8"/>
  <c r="AQ820" i="8"/>
  <c r="AQ828" i="8"/>
  <c r="AQ688" i="8"/>
  <c r="AQ712" i="8"/>
  <c r="AQ774" i="8"/>
  <c r="AQ791" i="8"/>
  <c r="AQ810" i="8"/>
  <c r="AQ824" i="8"/>
  <c r="AQ871" i="8"/>
  <c r="AQ631" i="8"/>
  <c r="AQ674" i="8"/>
  <c r="AQ716" i="8"/>
  <c r="AQ777" i="8"/>
  <c r="AQ792" i="8"/>
  <c r="AQ756" i="8"/>
  <c r="AQ769" i="8"/>
  <c r="AQ830" i="8"/>
  <c r="AQ855" i="8"/>
  <c r="AQ857" i="8"/>
  <c r="AQ854" i="8"/>
  <c r="AQ872" i="8"/>
  <c r="AQ811" i="8"/>
  <c r="AQ819" i="8"/>
  <c r="AQ825" i="8"/>
  <c r="AQ832" i="8"/>
  <c r="AQ833" i="8"/>
  <c r="AQ834" i="8"/>
  <c r="AQ835" i="8"/>
  <c r="AQ836" i="8"/>
  <c r="AQ837" i="8"/>
  <c r="AQ838" i="8"/>
  <c r="AQ839" i="8"/>
  <c r="AQ840" i="8"/>
  <c r="AQ841" i="8"/>
  <c r="AQ842" i="8"/>
  <c r="AQ843" i="8"/>
  <c r="AQ844" i="8"/>
  <c r="AQ845" i="8"/>
  <c r="AQ846" i="8"/>
  <c r="AQ847" i="8"/>
  <c r="AQ848" i="8"/>
  <c r="AQ849" i="8"/>
  <c r="AQ851" i="8"/>
  <c r="AQ859" i="8"/>
  <c r="AQ862" i="8"/>
  <c r="AP878" i="8" l="1"/>
  <c r="AQ127" i="8"/>
  <c r="AQ799" i="8"/>
  <c r="AQ878" i="8" l="1"/>
  <c r="AQ882" i="8" s="1"/>
  <c r="G775" i="9" l="1"/>
  <c r="G716" i="9"/>
  <c r="G414" i="9"/>
  <c r="G406" i="9"/>
  <c r="G533" i="9"/>
  <c r="G534" i="9"/>
  <c r="G418" i="9"/>
  <c r="G417" i="9"/>
  <c r="G405" i="9"/>
  <c r="G407" i="9"/>
  <c r="G415" i="9"/>
  <c r="G408" i="9"/>
  <c r="G412" i="9"/>
  <c r="G409" i="9"/>
  <c r="G416" i="9"/>
  <c r="G410" i="9"/>
  <c r="G413" i="9"/>
  <c r="G411" i="9"/>
  <c r="G404" i="9"/>
  <c r="F430" i="8"/>
  <c r="F437" i="8"/>
  <c r="F752" i="8"/>
  <c r="F817" i="8"/>
  <c r="F428" i="8"/>
  <c r="F431" i="8"/>
  <c r="F434" i="8"/>
  <c r="F429" i="8"/>
  <c r="F425" i="8"/>
  <c r="F559" i="8"/>
  <c r="F432" i="8"/>
  <c r="F426" i="8"/>
  <c r="F436" i="8"/>
  <c r="F424" i="8"/>
  <c r="F435" i="8"/>
  <c r="F558" i="8"/>
  <c r="F433" i="8"/>
  <c r="F427" i="8"/>
  <c r="F423" i="8"/>
</calcChain>
</file>

<file path=xl/sharedStrings.xml><?xml version="1.0" encoding="utf-8"?>
<sst xmlns="http://schemas.openxmlformats.org/spreadsheetml/2006/main" count="22537" uniqueCount="4353">
  <si>
    <t>Người được phân công</t>
  </si>
  <si>
    <t>STT</t>
  </si>
  <si>
    <t xml:space="preserve">Mã số </t>
  </si>
  <si>
    <t>Tên hóa chất</t>
  </si>
  <si>
    <t>ĐVT</t>
  </si>
  <si>
    <t>Phân nhóm theo TT 14/2020/TT-BYT</t>
  </si>
  <si>
    <t>Đơn giá (VNĐ)</t>
  </si>
  <si>
    <t>SL KH 2023 - 2024 Ba Tơ</t>
  </si>
  <si>
    <t>SL KH 2023 - 2024 Bình Sơn</t>
  </si>
  <si>
    <t>SL KH 2023 - 2024 Lao</t>
  </si>
  <si>
    <t>SL KH 2023 - 2024 Bv Tỉnh</t>
  </si>
  <si>
    <t>SL KH 2023 - 2024 TP</t>
  </si>
  <si>
    <t>SL KH 2023 - 2024 KSBT</t>
  </si>
  <si>
    <t>SL KH 2023 - 2024 ĐTT</t>
  </si>
  <si>
    <t>SL KH 2023 - 2024 Lý Sơn</t>
  </si>
  <si>
    <t>SL KH 2023 - 2024 Minh Long</t>
  </si>
  <si>
    <t>SL KH 2023 - 2024 Mộ Đức</t>
  </si>
  <si>
    <t>SL KH 2023 - 2024 Nghĩa Hành</t>
  </si>
  <si>
    <t>SL KH 2023 - 2024 Nội Tiết</t>
  </si>
  <si>
    <t>SL KH 2023 - 2024 Sản Nhi</t>
  </si>
  <si>
    <t>SL KH 2023 - 2024 Sơn Hà</t>
  </si>
  <si>
    <t>SL KH 2023 - 2024 Sơn Tây</t>
  </si>
  <si>
    <t>SL KH 2023 - 2024 Sơn Tịnh</t>
  </si>
  <si>
    <t>SL KH 2023 - 2024 Tâm Thần</t>
  </si>
  <si>
    <t>SL KH 2023 - 2024 Trà Bồng</t>
  </si>
  <si>
    <t>SL KH 2023 - 2024 Mắt</t>
  </si>
  <si>
    <t>SL KH 2023 - 2024 Tư Nghĩa</t>
  </si>
  <si>
    <t>SL KH 2023 - 2024 YHCT</t>
  </si>
  <si>
    <t>Thành tiền (VNĐ)</t>
  </si>
  <si>
    <t>Trâm</t>
  </si>
  <si>
    <t>I. HÓA CHẤT CƠ BẢN</t>
  </si>
  <si>
    <t>HC011</t>
  </si>
  <si>
    <t>HC046</t>
  </si>
  <si>
    <t xml:space="preserve">CLEAR-RITE 3 hoặc tương đương </t>
  </si>
  <si>
    <t>Thùng</t>
  </si>
  <si>
    <t>HC014</t>
  </si>
  <si>
    <t>HC049</t>
  </si>
  <si>
    <t>Lít</t>
  </si>
  <si>
    <t>Lit</t>
  </si>
  <si>
    <t>HC015</t>
  </si>
  <si>
    <t>HC050</t>
  </si>
  <si>
    <t>HC016</t>
  </si>
  <si>
    <t>HC051</t>
  </si>
  <si>
    <t>Cồn 96°</t>
  </si>
  <si>
    <t>HC017</t>
  </si>
  <si>
    <t>HC052</t>
  </si>
  <si>
    <t>Cồn tuyệt đối</t>
  </si>
  <si>
    <t>Chai</t>
  </si>
  <si>
    <t>HC018</t>
  </si>
  <si>
    <t>HC053</t>
  </si>
  <si>
    <t>Dung dịch Lugol</t>
  </si>
  <si>
    <t>HC019</t>
  </si>
  <si>
    <t>HC054</t>
  </si>
  <si>
    <t>Kit</t>
  </si>
  <si>
    <t>HC020</t>
  </si>
  <si>
    <t>HC055</t>
  </si>
  <si>
    <t>Isolate concentrate hoặc tương đương</t>
  </si>
  <si>
    <t>Lọ</t>
  </si>
  <si>
    <t>HC021</t>
  </si>
  <si>
    <t>HC056</t>
  </si>
  <si>
    <t>Sperm washing medium hoặc tương đương</t>
  </si>
  <si>
    <t>HC022</t>
  </si>
  <si>
    <t>HC057</t>
  </si>
  <si>
    <t>Gel điện tim</t>
  </si>
  <si>
    <t>HC023</t>
  </si>
  <si>
    <t>HC058</t>
  </si>
  <si>
    <t>Gel K-Y hoặc tương đương</t>
  </si>
  <si>
    <t>Gel tan trong nước, ẩm, không màu, không mùi. Tuýp 82g</t>
  </si>
  <si>
    <t>Tuýp</t>
  </si>
  <si>
    <t>HC024</t>
  </si>
  <si>
    <t>HC059</t>
  </si>
  <si>
    <t>Gems Sperm Buffer hoặc tương đương</t>
  </si>
  <si>
    <t>HC025</t>
  </si>
  <si>
    <t>HC060</t>
  </si>
  <si>
    <t>Gems Sperm wash set tương đương</t>
  </si>
  <si>
    <t>Hộp</t>
  </si>
  <si>
    <t>HC026</t>
  </si>
  <si>
    <t>Môi trường lọc tinh trùng Isolate hoặc tương đương</t>
  </si>
  <si>
    <t>HC033</t>
  </si>
  <si>
    <t>HC067</t>
  </si>
  <si>
    <t xml:space="preserve">Permethrin </t>
  </si>
  <si>
    <t>II. HÓA CHẤT XÉT NGHIỆM TEST NHANH, QUE THỬ ĐƯỜNG HUYẾT</t>
  </si>
  <si>
    <t>HC071</t>
  </si>
  <si>
    <t>ASO latex</t>
  </si>
  <si>
    <t>Test</t>
  </si>
  <si>
    <t>HC072</t>
  </si>
  <si>
    <t>HC073</t>
  </si>
  <si>
    <t>CRP latex</t>
  </si>
  <si>
    <t>HC074</t>
  </si>
  <si>
    <t>HC075</t>
  </si>
  <si>
    <t>Dengue IgG / IgM</t>
  </si>
  <si>
    <t>HC076</t>
  </si>
  <si>
    <t>HC077</t>
  </si>
  <si>
    <t>Dengue IgM Elisa</t>
  </si>
  <si>
    <t>HC078</t>
  </si>
  <si>
    <t>Dengue NS1 Ag</t>
  </si>
  <si>
    <t>HC061</t>
  </si>
  <si>
    <t>HC079</t>
  </si>
  <si>
    <t>HC062</t>
  </si>
  <si>
    <t>HC080</t>
  </si>
  <si>
    <t xml:space="preserve">DENGUE NS1 Ag </t>
  </si>
  <si>
    <t>Phát hiện kháng nguyên virus Dengue NS1 trong mẫu huyết thanh, huyết tương và máu toàn phần người.  Độ nhạy: ≥ 92%, Độ đặc hiệu: ≥ 98%. Mẫu li giải, mẫu chứa yếu tố dạng thấp, mẫu mỡ máu và vàng da không ảnh hưởng đến kết quả xét nghiệm.Thanh thử ổn định 72 giờ sau khi mở túi nhôm.</t>
  </si>
  <si>
    <t>HC063</t>
  </si>
  <si>
    <t>HC081</t>
  </si>
  <si>
    <t>EV71 IgM (Phát hiện bệnh tay chân miệng)</t>
  </si>
  <si>
    <t>HC064</t>
  </si>
  <si>
    <t>HC082</t>
  </si>
  <si>
    <t xml:space="preserve">HAV IgM/IgG </t>
  </si>
  <si>
    <t>HC065</t>
  </si>
  <si>
    <t>HC083</t>
  </si>
  <si>
    <t>HBeAg</t>
  </si>
  <si>
    <t>HC085</t>
  </si>
  <si>
    <t>HC086</t>
  </si>
  <si>
    <t>HBsAg</t>
  </si>
  <si>
    <t>HC068</t>
  </si>
  <si>
    <t>HC087</t>
  </si>
  <si>
    <t xml:space="preserve">HBsAg </t>
  </si>
  <si>
    <t>HC069</t>
  </si>
  <si>
    <t>HC089</t>
  </si>
  <si>
    <t>HC092</t>
  </si>
  <si>
    <t xml:space="preserve">HCV   </t>
  </si>
  <si>
    <t>Anti HCV</t>
  </si>
  <si>
    <t>HC093</t>
  </si>
  <si>
    <t>HC094</t>
  </si>
  <si>
    <t>HEV</t>
  </si>
  <si>
    <t>HC095</t>
  </si>
  <si>
    <t xml:space="preserve">HIV </t>
  </si>
  <si>
    <t>HC096</t>
  </si>
  <si>
    <t>HC097</t>
  </si>
  <si>
    <t>HIV (Test nhanh chẩn đoán HIV thế hệ 3)</t>
  </si>
  <si>
    <t>HC102</t>
  </si>
  <si>
    <t>RF latex</t>
  </si>
  <si>
    <t>HC103</t>
  </si>
  <si>
    <t>RPR  latex</t>
  </si>
  <si>
    <t>HC104</t>
  </si>
  <si>
    <t>Syphilis Ab</t>
  </si>
  <si>
    <t>Cassette, định tính kháng thể kháng giang mai trong huyết thanh hay huyết tương người
- Độ nhạy tương đối: ≥ 90 %,  Độ đặc hiệu tương đối: ≥  90%.</t>
  </si>
  <si>
    <t>HC105</t>
  </si>
  <si>
    <t xml:space="preserve">Test chẩn đoán  viêm dạ dày dùng trong nội soi (H. Pylori test) </t>
  </si>
  <si>
    <t>Test nhanh H. PYLORI</t>
  </si>
  <si>
    <t>Kit thử nhanh phát hiện kháng nguyên H. pylori trong  mẫu phân của người</t>
  </si>
  <si>
    <t>HC084</t>
  </si>
  <si>
    <t>Kit thử nhanh phát hiện máu ẩn trong phân</t>
  </si>
  <si>
    <t>Thẻ thu mẫu để làm xét nghiệm H.pylori</t>
  </si>
  <si>
    <t>Cái</t>
  </si>
  <si>
    <t>Bộ</t>
  </si>
  <si>
    <t>HC106</t>
  </si>
  <si>
    <t>Test chẩn đoán bệnh nhồi máu cơ tim cấp</t>
  </si>
  <si>
    <t>HC088</t>
  </si>
  <si>
    <t>HC108</t>
  </si>
  <si>
    <t>Test chẩn đoán viêm dạ dày (H. Pylori test)</t>
  </si>
  <si>
    <t>HC109</t>
  </si>
  <si>
    <t>Test chẩn đoán Viêm gan A</t>
  </si>
  <si>
    <t>HC090</t>
  </si>
  <si>
    <t>HC110</t>
  </si>
  <si>
    <t xml:space="preserve">Test Morphin/Herorin trong nước tiểu </t>
  </si>
  <si>
    <t>HC112</t>
  </si>
  <si>
    <t>Test nhanh Anti-Hbs</t>
  </si>
  <si>
    <t>HC113</t>
  </si>
  <si>
    <t>Test phát hiện ma túy tổng hợp trong nước tiểu</t>
  </si>
  <si>
    <t>HC114</t>
  </si>
  <si>
    <t>HC115</t>
  </si>
  <si>
    <t>Test thử sốt rét kháng nguyên ( PF/PV )</t>
  </si>
  <si>
    <t>HC116</t>
  </si>
  <si>
    <t>TPHA</t>
  </si>
  <si>
    <t>HC117</t>
  </si>
  <si>
    <t xml:space="preserve">TPPA    </t>
  </si>
  <si>
    <t>HC098</t>
  </si>
  <si>
    <t>HC118</t>
  </si>
  <si>
    <t>Que thử đường huyết  (có que và kim)</t>
  </si>
  <si>
    <t>HC099</t>
  </si>
  <si>
    <t>HC119</t>
  </si>
  <si>
    <t>Que thử đường huyết tại giường</t>
  </si>
  <si>
    <t>HC100</t>
  </si>
  <si>
    <t>HC121</t>
  </si>
  <si>
    <t xml:space="preserve">Test thử đường huyết </t>
  </si>
  <si>
    <t>HC101</t>
  </si>
  <si>
    <t>Test chẩn đoán nhanh Covid-19</t>
  </si>
  <si>
    <t>III. HOÁ CHẤT KIỂM CHUẨN (NỘI KIỂM BÊN THỨ 3, NGOẠI KIỂM)</t>
  </si>
  <si>
    <t>HC122</t>
  </si>
  <si>
    <t>Blood Gas Control Level 1 (BG Control 1)</t>
  </si>
  <si>
    <t>HC123</t>
  </si>
  <si>
    <t>Blood Gas Control Level 2 ( BG Control 2)</t>
  </si>
  <si>
    <t>HC124</t>
  </si>
  <si>
    <t>Blood Gas Control Level 3 (BG Control 3)</t>
  </si>
  <si>
    <t>HC125</t>
  </si>
  <si>
    <t>Chương trình ngoại kiểm Ammonia/Ethanol</t>
  </si>
  <si>
    <t>HC129</t>
  </si>
  <si>
    <t>HC130</t>
  </si>
  <si>
    <t>Heamatology Control 1,2,3</t>
  </si>
  <si>
    <t>HC111</t>
  </si>
  <si>
    <t>HC131</t>
  </si>
  <si>
    <t>Hóa chất chương trình ngoại kiểm đông máu</t>
  </si>
  <si>
    <t>HC132</t>
  </si>
  <si>
    <t>Hóa chất chương trình ngoại kiểm HbA1C</t>
  </si>
  <si>
    <t>HC133</t>
  </si>
  <si>
    <t>Hóa chất chương trình ngoại kiểm HIV/Viêm Gan</t>
  </si>
  <si>
    <t>HC134</t>
  </si>
  <si>
    <t>Hóa chất chương trình ngoại kiểm huyết học</t>
  </si>
  <si>
    <t>HC135</t>
  </si>
  <si>
    <t>Hóa chất chương trình ngoại kiểm Khí máu</t>
  </si>
  <si>
    <t>HC136</t>
  </si>
  <si>
    <t>Hóa chất chương trình ngoại kiểm miễn dịch</t>
  </si>
  <si>
    <t>HC137</t>
  </si>
  <si>
    <t>Hóa chất chương trình ngoại kiểm Niệu</t>
  </si>
  <si>
    <t>HC138</t>
  </si>
  <si>
    <t>Hóa chất chương trình ngoại kiểm Sàng Lọc Trước Sinh</t>
  </si>
  <si>
    <t>HC139</t>
  </si>
  <si>
    <t>Hóa chất chương trình ngoại kiểm sinh hóa</t>
  </si>
  <si>
    <t>HC120</t>
  </si>
  <si>
    <t>HC140</t>
  </si>
  <si>
    <t>Hóa chất chương trình ngoại kiểm Tim mạch</t>
  </si>
  <si>
    <t>HC141</t>
  </si>
  <si>
    <t>Hóa chất nội kiểm dấu ấn ung thư mức 1</t>
  </si>
  <si>
    <t>HC142</t>
  </si>
  <si>
    <t>Hóa chất nội kiểm dấu ấn ung thư mức 2</t>
  </si>
  <si>
    <t>HC143</t>
  </si>
  <si>
    <t>Hóa chất nội kiểm dấu ấn ung thư mức 3</t>
  </si>
  <si>
    <t>HC144</t>
  </si>
  <si>
    <t>Hóa chất nội kiểm Ethanol/Ammonia mức 1</t>
  </si>
  <si>
    <t>HC145</t>
  </si>
  <si>
    <t>Hóa chất nội kiểm Ethanol/Ammonia mức 2</t>
  </si>
  <si>
    <t>HC126</t>
  </si>
  <si>
    <t>HC146</t>
  </si>
  <si>
    <t>Hóa chất nội kiểm Ethanol/Ammonia mức 3</t>
  </si>
  <si>
    <t>HC127</t>
  </si>
  <si>
    <t>HC147</t>
  </si>
  <si>
    <t>Hóa chất nội kiểm miễn dịch mức 1</t>
  </si>
  <si>
    <t>HC128</t>
  </si>
  <si>
    <t>HC148</t>
  </si>
  <si>
    <t>Hóa chất nội kiểm miễn dịch mức 2</t>
  </si>
  <si>
    <t>HC149</t>
  </si>
  <si>
    <t>Hóa chất nội kiểm miễn dịch mức 3</t>
  </si>
  <si>
    <t>HC150</t>
  </si>
  <si>
    <t>Maternal Screening Control level 2 (Maternal Control  2)</t>
  </si>
  <si>
    <t>HC151</t>
  </si>
  <si>
    <t>Maternal Screening Control level 3 (Maternal Control  3)</t>
  </si>
  <si>
    <t>HC154</t>
  </si>
  <si>
    <t>Nội kiểm marker tim mạch mức 1</t>
  </si>
  <si>
    <t>HC155</t>
  </si>
  <si>
    <t>Nội kiểm marker tim mạch mức 2</t>
  </si>
  <si>
    <t>HC156</t>
  </si>
  <si>
    <t>Nội kiểm marker tim mạch mức 3</t>
  </si>
  <si>
    <t>HC160</t>
  </si>
  <si>
    <t>Nội Kiểm Nước Tiểu mức 1</t>
  </si>
  <si>
    <t>HC161</t>
  </si>
  <si>
    <t>Nội Kiểm Nước Tiểu mức 2</t>
  </si>
  <si>
    <t>HC162</t>
  </si>
  <si>
    <t>Nội Kiểm Sinh Hóa mức 1</t>
  </si>
  <si>
    <t>HC163</t>
  </si>
  <si>
    <t>Nội Kiểm Sinh Hóa mức 2</t>
  </si>
  <si>
    <t>IV. HOÁ CHẤT CẤP PHÁT MÁU</t>
  </si>
  <si>
    <t>HC268</t>
  </si>
  <si>
    <t>Matrix ABO/Rho(D) Forward and Reverse Grouping card with Auto Control hoặc tương đương</t>
  </si>
  <si>
    <t>Card</t>
  </si>
  <si>
    <t>HC152</t>
  </si>
  <si>
    <t>HC269</t>
  </si>
  <si>
    <t>Matrix AHG (Coombs) Test Card hoặc tương đương</t>
  </si>
  <si>
    <t>HC153</t>
  </si>
  <si>
    <t>HC270</t>
  </si>
  <si>
    <t>Matrix Coombs Anti-IgG Card hoặc tương đương</t>
  </si>
  <si>
    <t>HC271</t>
  </si>
  <si>
    <t>Matrix Forward Grouping &amp; Crossmatch Card hoặc tương đương</t>
  </si>
  <si>
    <t>HC272</t>
  </si>
  <si>
    <t>Matrix Diluent-2 LISS hoặc tương đương</t>
  </si>
  <si>
    <t>HC273</t>
  </si>
  <si>
    <t>Hồng cầu mẫu</t>
  </si>
  <si>
    <t>VT0479</t>
  </si>
  <si>
    <t>Thẻ định nhóm máu ABO đầu giường trước truyền máu</t>
  </si>
  <si>
    <t>3</t>
  </si>
  <si>
    <t>HC158</t>
  </si>
  <si>
    <t>HC275</t>
  </si>
  <si>
    <t xml:space="preserve">Anti A </t>
  </si>
  <si>
    <t>HC159</t>
  </si>
  <si>
    <t>HC276</t>
  </si>
  <si>
    <t xml:space="preserve">Anti B </t>
  </si>
  <si>
    <t>HC277</t>
  </si>
  <si>
    <t xml:space="preserve">Anti AB </t>
  </si>
  <si>
    <t>HC278</t>
  </si>
  <si>
    <t xml:space="preserve">Anti D (IgM) </t>
  </si>
  <si>
    <t>HC279</t>
  </si>
  <si>
    <t>Anti Human Globulin</t>
  </si>
  <si>
    <t>HC280</t>
  </si>
  <si>
    <t>ABO/Rho(D) Forward Grouping Confirmation Card</t>
  </si>
  <si>
    <t>HC164</t>
  </si>
  <si>
    <t>HC281</t>
  </si>
  <si>
    <t>Neutral Gel Card</t>
  </si>
  <si>
    <t>HC165</t>
  </si>
  <si>
    <t>HC282</t>
  </si>
  <si>
    <t>Bộ định nhóm máu ABO</t>
  </si>
  <si>
    <t>HC166</t>
  </si>
  <si>
    <t>HC283</t>
  </si>
  <si>
    <t xml:space="preserve">Anti A    </t>
  </si>
  <si>
    <t>HC167</t>
  </si>
  <si>
    <t>HC285</t>
  </si>
  <si>
    <t xml:space="preserve">Anti AB   </t>
  </si>
  <si>
    <t>HC168</t>
  </si>
  <si>
    <t>HC287</t>
  </si>
  <si>
    <t xml:space="preserve">Anti B      </t>
  </si>
  <si>
    <t>HC169</t>
  </si>
  <si>
    <t>HC289</t>
  </si>
  <si>
    <t>Anti D RH1</t>
  </si>
  <si>
    <t>HC170</t>
  </si>
  <si>
    <t>HC290</t>
  </si>
  <si>
    <t>HC171</t>
  </si>
  <si>
    <t>HC292</t>
  </si>
  <si>
    <t>Anti human Globulin</t>
  </si>
  <si>
    <t>V. HÓA CHẤT XÉT NGHIỆM</t>
  </si>
  <si>
    <t>V.1. HÓA CHẤT SỬ DỤNG CHO MÁY CELTAC α</t>
  </si>
  <si>
    <t>HC172</t>
  </si>
  <si>
    <t>HC176</t>
  </si>
  <si>
    <t xml:space="preserve">Dung dịch pha loãng </t>
  </si>
  <si>
    <t>HC173</t>
  </si>
  <si>
    <t>HC177</t>
  </si>
  <si>
    <t>Dung dịch phá vỡ hồng cầu</t>
  </si>
  <si>
    <t>Can</t>
  </si>
  <si>
    <t>HC174</t>
  </si>
  <si>
    <t>HC178</t>
  </si>
  <si>
    <t>Dung dịch rửa máy</t>
  </si>
  <si>
    <t>HC175</t>
  </si>
  <si>
    <t>HC179</t>
  </si>
  <si>
    <t>HC180</t>
  </si>
  <si>
    <t>Control  hematology MEK-3DN hoặc tương đương</t>
  </si>
  <si>
    <t>V.2.HÓA CHẤT SỬ DỤNG CHO MÁY CELLTAC-G 9100</t>
  </si>
  <si>
    <t>HC181</t>
  </si>
  <si>
    <t>Dung dịch pha loãng</t>
  </si>
  <si>
    <t>HC182</t>
  </si>
  <si>
    <t>Hóa chất Ly Giải</t>
  </si>
  <si>
    <t>HC183</t>
  </si>
  <si>
    <t>HC184</t>
  </si>
  <si>
    <t>Hóa chất tẩy rửa</t>
  </si>
  <si>
    <t>HC185</t>
  </si>
  <si>
    <t>HC186</t>
  </si>
  <si>
    <t>Máu chuẩn 5 thành phần mức trung bình</t>
  </si>
  <si>
    <t>HC187</t>
  </si>
  <si>
    <t>Máu chuẩn 5 thành phần mức thấp</t>
  </si>
  <si>
    <t>HC188</t>
  </si>
  <si>
    <t>Máu chuẩn 5 thành phần mức cao</t>
  </si>
  <si>
    <t xml:space="preserve">V.3. HÓA CHẤT SỬ DỤNG CHO MÁY CELL - DYN RUBY </t>
  </si>
  <si>
    <t>HC189</t>
  </si>
  <si>
    <t xml:space="preserve">Diluent/Sheath  </t>
  </si>
  <si>
    <t>HC190</t>
  </si>
  <si>
    <t xml:space="preserve">WBC Lyse </t>
  </si>
  <si>
    <t>HC191</t>
  </si>
  <si>
    <t xml:space="preserve">CN-Free HGB Noc Lyse </t>
  </si>
  <si>
    <t>HC192</t>
  </si>
  <si>
    <t xml:space="preserve">ENZYMATIC CLEANER </t>
  </si>
  <si>
    <t xml:space="preserve">Hộp </t>
  </si>
  <si>
    <t>HC193</t>
  </si>
  <si>
    <t xml:space="preserve">Cell- Dyn 29 Plus Control </t>
  </si>
  <si>
    <t>V.4. HÓA CHẤT SỬ DỤNG CHO MÁY SYSMEX XN - 1000, XN - 550</t>
  </si>
  <si>
    <t>HC194</t>
  </si>
  <si>
    <t>Cellclean Auto</t>
  </si>
  <si>
    <t>HC195</t>
  </si>
  <si>
    <t>Cellpack DCL hoặc tương đương</t>
  </si>
  <si>
    <t>HC196</t>
  </si>
  <si>
    <t>Fluorocell WDF hoặc tương đương</t>
  </si>
  <si>
    <t>HC198</t>
  </si>
  <si>
    <t>Fluorocell WNR hoặc tương đương</t>
  </si>
  <si>
    <t>Lysercell WDF hoặc tương đương</t>
  </si>
  <si>
    <t>HC199</t>
  </si>
  <si>
    <t>Lysercell WNR hoặc tương đương</t>
  </si>
  <si>
    <t>HC200</t>
  </si>
  <si>
    <t>Sulfolyser  hoặc tương đương</t>
  </si>
  <si>
    <t>HC197</t>
  </si>
  <si>
    <t>HC201</t>
  </si>
  <si>
    <t>Control huyết học mức 1</t>
  </si>
  <si>
    <t>HC202</t>
  </si>
  <si>
    <t>Control huyết học mức 2</t>
  </si>
  <si>
    <t>HC203</t>
  </si>
  <si>
    <t>Control huyết học mức 3</t>
  </si>
  <si>
    <t>HC204</t>
  </si>
  <si>
    <t>Kim hút mẫu</t>
  </si>
  <si>
    <t xml:space="preserve">Cái </t>
  </si>
  <si>
    <t>V.5. HÓA CHẤT SỬ DỤNG CHO MÁY ADVIA 2120i</t>
  </si>
  <si>
    <t>HC205</t>
  </si>
  <si>
    <t>SHEATH RINSE hoặc tương đương</t>
  </si>
  <si>
    <t>HC206</t>
  </si>
  <si>
    <t>EZ WASH hoặc tương đương</t>
  </si>
  <si>
    <t>Bình</t>
  </si>
  <si>
    <t>HC207</t>
  </si>
  <si>
    <t>CN FREE TIMEPAC WITH DEFOAMER 
 hoặc tương đương</t>
  </si>
  <si>
    <t>HC208</t>
  </si>
  <si>
    <t>DIFF TIMEPAC WITH PEROX SHEATH hoặc tương đương</t>
  </si>
  <si>
    <t>HC209</t>
  </si>
  <si>
    <t>PEROX SHEATH hoặc tương đương</t>
  </si>
  <si>
    <t>HC210</t>
  </si>
  <si>
    <t>TESTPOINT HEMA ABNORMAL LOW hoặc tương đương</t>
  </si>
  <si>
    <t>HC211</t>
  </si>
  <si>
    <t>TESTPOINT HEMA NORMAL hoặc tương đương</t>
  </si>
  <si>
    <t>HC212</t>
  </si>
  <si>
    <t>TESTPOINT HEMA ABNORMAL HIGH hoặc tương đương</t>
  </si>
  <si>
    <t>V.6. HÓA CHẤT SỬ DỤNG CHO MÁY KX21</t>
  </si>
  <si>
    <t>HC216</t>
  </si>
  <si>
    <t>Cell clean hoặc tương đương</t>
  </si>
  <si>
    <t>HC213</t>
  </si>
  <si>
    <t>HC220</t>
  </si>
  <si>
    <t>Stromatolyser-WH hoặc tương đương</t>
  </si>
  <si>
    <t>HC214</t>
  </si>
  <si>
    <t>HC219</t>
  </si>
  <si>
    <t>Diaton SYS-Diluent hoặc tương đương</t>
  </si>
  <si>
    <t>HC218</t>
  </si>
  <si>
    <t>HC224</t>
  </si>
  <si>
    <t>Dung dịch ly giải hồng cầu</t>
  </si>
  <si>
    <t>HC225</t>
  </si>
  <si>
    <t xml:space="preserve">Dung dịch ly giải hồng cầu </t>
  </si>
  <si>
    <t>HC226</t>
  </si>
  <si>
    <t>Dung dịch nhuộm huỳnh quang</t>
  </si>
  <si>
    <t>HC221</t>
  </si>
  <si>
    <t>HC227</t>
  </si>
  <si>
    <t>Dung dịch thông kim hút mẫu</t>
  </si>
  <si>
    <t>HC222</t>
  </si>
  <si>
    <t>HC228</t>
  </si>
  <si>
    <t>Hoá chất kiểm chuẩn xét nghiệm huyết học</t>
  </si>
  <si>
    <t>V.7. HOÁ CHẤT SỬ DỤNG CHO MÁY XP-100</t>
  </si>
  <si>
    <t>HC223</t>
  </si>
  <si>
    <t>Cellpack-PK-30L hoặc tương đương</t>
  </si>
  <si>
    <t>Cellclean-CL 50ml hoặc tương đương</t>
  </si>
  <si>
    <t>Clean Solution hoặc tương đương</t>
  </si>
  <si>
    <t>HC235</t>
  </si>
  <si>
    <t>HC236</t>
  </si>
  <si>
    <t>Actin FSL hoặc tương đương</t>
  </si>
  <si>
    <t>HC237</t>
  </si>
  <si>
    <t>CA Clean I hoặc tương đương</t>
  </si>
  <si>
    <t>HC238</t>
  </si>
  <si>
    <t>CA Clean II  hoặc tương đương</t>
  </si>
  <si>
    <t>HC239</t>
  </si>
  <si>
    <t>Calcium Chloride (0,025mol/L)</t>
  </si>
  <si>
    <t>HC240</t>
  </si>
  <si>
    <t>Citrol 1E hoặc tương đương</t>
  </si>
  <si>
    <t>HC241</t>
  </si>
  <si>
    <t>Citrol 2E hoặc tương đương</t>
  </si>
  <si>
    <t>HC243</t>
  </si>
  <si>
    <t>HC244</t>
  </si>
  <si>
    <t>Cuvette SUC 400A hoặc tương đương</t>
  </si>
  <si>
    <t>Ống</t>
  </si>
  <si>
    <t>6</t>
  </si>
  <si>
    <t>HC245</t>
  </si>
  <si>
    <t>TEST THROMBINE REAGENT</t>
  </si>
  <si>
    <t>HC246</t>
  </si>
  <si>
    <t>Dade innovin hoặc tương đương</t>
  </si>
  <si>
    <t>HC247</t>
  </si>
  <si>
    <t>Dade Thrombin Reagent hoặc tương đương</t>
  </si>
  <si>
    <t>HC248</t>
  </si>
  <si>
    <t>Owren's Buffer hoặc tương đương</t>
  </si>
  <si>
    <t>HC249</t>
  </si>
  <si>
    <t>Innovance D-Dimer Kit hoặc tương đương</t>
  </si>
  <si>
    <t>HC250</t>
  </si>
  <si>
    <t xml:space="preserve">Innovance D-Dimer Controls </t>
  </si>
  <si>
    <t>HC251</t>
  </si>
  <si>
    <t>TEClot PT-S hoặc tương đương</t>
  </si>
  <si>
    <t>HC252</t>
  </si>
  <si>
    <t>TEClot APTT-S hoặc tương đương</t>
  </si>
  <si>
    <t>Calcium Chloride 0,025M hoặc tương đương</t>
  </si>
  <si>
    <t>HC253</t>
  </si>
  <si>
    <t xml:space="preserve"> TEClot FIB hoặc tương đương</t>
  </si>
  <si>
    <t>HC254</t>
  </si>
  <si>
    <t>TEControl N hoặc tương đương</t>
  </si>
  <si>
    <t>HC255</t>
  </si>
  <si>
    <t>TEControl A hoặc tương đương</t>
  </si>
  <si>
    <t>HC256</t>
  </si>
  <si>
    <t xml:space="preserve">Cuvette </t>
  </si>
  <si>
    <t>Túi</t>
  </si>
  <si>
    <t>Cuvette</t>
  </si>
  <si>
    <t>HC257</t>
  </si>
  <si>
    <t>Red D-Dimer Kit hoặc tương đương</t>
  </si>
  <si>
    <t>HC258</t>
  </si>
  <si>
    <t>Deficient Plasma Factor VIII hoặc tương đương</t>
  </si>
  <si>
    <t>HC259</t>
  </si>
  <si>
    <t>Deficient Plasma Factor IX hoặc tương đương</t>
  </si>
  <si>
    <t>HC260</t>
  </si>
  <si>
    <t>Hoá chất chuẩn System Control N (Calibrator N)</t>
  </si>
  <si>
    <t>Rinse solution hoặc tương đương</t>
  </si>
  <si>
    <t>HC261</t>
  </si>
  <si>
    <t>HC262</t>
  </si>
  <si>
    <t>Teclot FIB hoặc tương đương</t>
  </si>
  <si>
    <t>HC263</t>
  </si>
  <si>
    <t>Teclot PT hoặc tương đương</t>
  </si>
  <si>
    <t>HC264</t>
  </si>
  <si>
    <t>DG Gel Confirm P hoặc tương đương</t>
  </si>
  <si>
    <t>HC265</t>
  </si>
  <si>
    <t>DG Gel Sol hoặc tương đương</t>
  </si>
  <si>
    <t>HC266</t>
  </si>
  <si>
    <t>DG FLUID B hoặc tương đương</t>
  </si>
  <si>
    <t>HC267</t>
  </si>
  <si>
    <t>DG FLUID A hoặc tương đương</t>
  </si>
  <si>
    <t>Serascan Diana 3P hoặc tương đương</t>
  </si>
  <si>
    <t>HC296</t>
  </si>
  <si>
    <t>Anti HCV Calibrators</t>
  </si>
  <si>
    <t>HC297</t>
  </si>
  <si>
    <t>Anti HCV Controls</t>
  </si>
  <si>
    <t>HC298</t>
  </si>
  <si>
    <t>HC299</t>
  </si>
  <si>
    <t>HAVAB IgG Calibrators</t>
  </si>
  <si>
    <t>HC300</t>
  </si>
  <si>
    <t>HAVAB IgG Controls</t>
  </si>
  <si>
    <t>HC274</t>
  </si>
  <si>
    <t>HC301</t>
  </si>
  <si>
    <t>HAVAB IgG</t>
  </si>
  <si>
    <t>HC302</t>
  </si>
  <si>
    <t>HAVAB IgM Calibrators</t>
  </si>
  <si>
    <t>HC303</t>
  </si>
  <si>
    <t>HAVAB IgM Controls</t>
  </si>
  <si>
    <t>HC304</t>
  </si>
  <si>
    <t>HAVAB IgM</t>
  </si>
  <si>
    <t>HC305</t>
  </si>
  <si>
    <t>Dung dịch bảo dưỡng kim Probe conditioning Solution</t>
  </si>
  <si>
    <t>HC307</t>
  </si>
  <si>
    <t>Syphilis TP Calibrators</t>
  </si>
  <si>
    <t>HC308</t>
  </si>
  <si>
    <t>Syphilis TP Controls</t>
  </si>
  <si>
    <t>HC309</t>
  </si>
  <si>
    <t>Syphilis TP</t>
  </si>
  <si>
    <t>HC310</t>
  </si>
  <si>
    <t>Anti  HBe Calibrators</t>
  </si>
  <si>
    <t>HC284</t>
  </si>
  <si>
    <t>HC311</t>
  </si>
  <si>
    <t>Anti  HBe Controls</t>
  </si>
  <si>
    <t>HC312</t>
  </si>
  <si>
    <t>Anti  Hbe</t>
  </si>
  <si>
    <t>HC286</t>
  </si>
  <si>
    <t>HC313</t>
  </si>
  <si>
    <t>Anti  HBs Calibrators</t>
  </si>
  <si>
    <t>HC314</t>
  </si>
  <si>
    <t>Anti  HBs Controls</t>
  </si>
  <si>
    <t>HC288</t>
  </si>
  <si>
    <t>HC315</t>
  </si>
  <si>
    <t>Anti  HBs</t>
  </si>
  <si>
    <t>HC317</t>
  </si>
  <si>
    <t>Concentrated Wash Buffer</t>
  </si>
  <si>
    <t>HC291</t>
  </si>
  <si>
    <t>HC318</t>
  </si>
  <si>
    <t>HBeAg Calibrators</t>
  </si>
  <si>
    <t>HC319</t>
  </si>
  <si>
    <t>HBeAg Controls</t>
  </si>
  <si>
    <t>HC293</t>
  </si>
  <si>
    <t>HC320</t>
  </si>
  <si>
    <t>HC294</t>
  </si>
  <si>
    <t>HC321</t>
  </si>
  <si>
    <t>HBsAg Calibrators</t>
  </si>
  <si>
    <t>HC295</t>
  </si>
  <si>
    <t>HC322</t>
  </si>
  <si>
    <t>HBsAg Control</t>
  </si>
  <si>
    <t>HC323</t>
  </si>
  <si>
    <t>HC324</t>
  </si>
  <si>
    <t xml:space="preserve">HIV Combo Calibrators </t>
  </si>
  <si>
    <t>HC325</t>
  </si>
  <si>
    <t>HIV Combo Controls</t>
  </si>
  <si>
    <t>HC326</t>
  </si>
  <si>
    <t>HIV Combo</t>
  </si>
  <si>
    <t>HC327</t>
  </si>
  <si>
    <t>Pre-trigger Solution</t>
  </si>
  <si>
    <t>HC329</t>
  </si>
  <si>
    <t>Trigger Solution</t>
  </si>
  <si>
    <t>Trang</t>
  </si>
  <si>
    <t>HC438</t>
  </si>
  <si>
    <t>Acid Wash Solution</t>
  </si>
  <si>
    <t>HC439</t>
  </si>
  <si>
    <t>Alkalin Wash Solution</t>
  </si>
  <si>
    <t>HC440</t>
  </si>
  <si>
    <t>Alpha FP (AFP)</t>
  </si>
  <si>
    <t>HC306</t>
  </si>
  <si>
    <t>HC441</t>
  </si>
  <si>
    <t>ALT</t>
  </si>
  <si>
    <t>HC442</t>
  </si>
  <si>
    <t>AFP 3 Calibrators</t>
  </si>
  <si>
    <t>HC443</t>
  </si>
  <si>
    <t xml:space="preserve">CA 125 Calibrators   </t>
  </si>
  <si>
    <t>HC444</t>
  </si>
  <si>
    <t xml:space="preserve">CA 15-3 Calibrators   </t>
  </si>
  <si>
    <t>HC445</t>
  </si>
  <si>
    <t xml:space="preserve">CA 19-9 Calibrators   </t>
  </si>
  <si>
    <t>HC446</t>
  </si>
  <si>
    <t xml:space="preserve">CEA 2 Calibrators  </t>
  </si>
  <si>
    <t>HC447</t>
  </si>
  <si>
    <t xml:space="preserve">Free T4 Calibrators   </t>
  </si>
  <si>
    <t>HC448</t>
  </si>
  <si>
    <t xml:space="preserve">HS Troponin I Calibrators  </t>
  </si>
  <si>
    <t>HC449</t>
  </si>
  <si>
    <t xml:space="preserve">HS Troponin I Controls  </t>
  </si>
  <si>
    <t>HC450</t>
  </si>
  <si>
    <t>Calci</t>
  </si>
  <si>
    <t>Calcium</t>
  </si>
  <si>
    <t>HC316</t>
  </si>
  <si>
    <t>HC451</t>
  </si>
  <si>
    <t>AST</t>
  </si>
  <si>
    <t>HC452</t>
  </si>
  <si>
    <t>Định lượng Cholestrol toàn phần</t>
  </si>
  <si>
    <t>Cholesterol</t>
  </si>
  <si>
    <t>HC453</t>
  </si>
  <si>
    <t>Total BHCG Calibrators</t>
  </si>
  <si>
    <t>HC454</t>
  </si>
  <si>
    <t xml:space="preserve">Total PSA Calibrators   </t>
  </si>
  <si>
    <t>HC455</t>
  </si>
  <si>
    <t xml:space="preserve">Total T3 Calibrators   </t>
  </si>
  <si>
    <t>HC456</t>
  </si>
  <si>
    <t>T3</t>
  </si>
  <si>
    <t>HC457</t>
  </si>
  <si>
    <t>TSH Calibrators</t>
  </si>
  <si>
    <t>HC458</t>
  </si>
  <si>
    <t>Beta - HCG</t>
  </si>
  <si>
    <t>HC459</t>
  </si>
  <si>
    <t>CA 125</t>
  </si>
  <si>
    <t>HC460</t>
  </si>
  <si>
    <t>CA 15-3</t>
  </si>
  <si>
    <t>HC461</t>
  </si>
  <si>
    <t>CA 19 - 9</t>
  </si>
  <si>
    <t>HC462</t>
  </si>
  <si>
    <t>CEA</t>
  </si>
  <si>
    <t>HC328</t>
  </si>
  <si>
    <t>HC463</t>
  </si>
  <si>
    <t>Detergent A</t>
  </si>
  <si>
    <t>HC464</t>
  </si>
  <si>
    <t>Detergent B</t>
  </si>
  <si>
    <t>HC330</t>
  </si>
  <si>
    <t>HC465</t>
  </si>
  <si>
    <t>Định lượng  HDL- Cholestrol</t>
  </si>
  <si>
    <t>HC331</t>
  </si>
  <si>
    <t>HC466</t>
  </si>
  <si>
    <t>Định lượng Creatinine Reagent kit</t>
  </si>
  <si>
    <t>Creatinine</t>
  </si>
  <si>
    <t>HC332</t>
  </si>
  <si>
    <t>HC467</t>
  </si>
  <si>
    <t>Định lượng Glucose</t>
  </si>
  <si>
    <t>Glucose</t>
  </si>
  <si>
    <t>HC333</t>
  </si>
  <si>
    <t>HC468</t>
  </si>
  <si>
    <t>Định lượng Tryglyceride</t>
  </si>
  <si>
    <t>Triglyceride</t>
  </si>
  <si>
    <t>HC334</t>
  </si>
  <si>
    <t>HC469</t>
  </si>
  <si>
    <t>Định lượng Ure</t>
  </si>
  <si>
    <t>HC335</t>
  </si>
  <si>
    <t>HC470</t>
  </si>
  <si>
    <t>FT4</t>
  </si>
  <si>
    <t>HC336</t>
  </si>
  <si>
    <t>HC471</t>
  </si>
  <si>
    <t>HC337</t>
  </si>
  <si>
    <t>HC472</t>
  </si>
  <si>
    <t>Technopath MCC - Multichem IA Plus Tri-Level hoặc tương đương</t>
  </si>
  <si>
    <t>HC338</t>
  </si>
  <si>
    <t>HC473</t>
  </si>
  <si>
    <t>Technopath MCC - Multichem S Plus Level 1 hoặc tương đương</t>
  </si>
  <si>
    <t>HC339</t>
  </si>
  <si>
    <t>HC474</t>
  </si>
  <si>
    <t>Technopath MCC - Multichem S Plus Level 2 hoặc tương đương</t>
  </si>
  <si>
    <t>HC340</t>
  </si>
  <si>
    <t>HC475</t>
  </si>
  <si>
    <t>Technopath MCC - Multichem S Plus Level 3 hoặc tương đương</t>
  </si>
  <si>
    <t>HC341</t>
  </si>
  <si>
    <t>HC476</t>
  </si>
  <si>
    <t>TPSA</t>
  </si>
  <si>
    <t>HC342</t>
  </si>
  <si>
    <t>HC477</t>
  </si>
  <si>
    <t>TSH</t>
  </si>
  <si>
    <t>HC343</t>
  </si>
  <si>
    <t>HC478</t>
  </si>
  <si>
    <t>Water Bath Additive</t>
  </si>
  <si>
    <t>HC344</t>
  </si>
  <si>
    <t>HC479</t>
  </si>
  <si>
    <t xml:space="preserve">Multigen Ethanol </t>
  </si>
  <si>
    <t>HC345</t>
  </si>
  <si>
    <t>HC480</t>
  </si>
  <si>
    <t>Multigen Ethanol negati Calibrators</t>
  </si>
  <si>
    <t>HC346</t>
  </si>
  <si>
    <t>HC481</t>
  </si>
  <si>
    <t>Multigen Ethanol Calibrators</t>
  </si>
  <si>
    <t>HC347</t>
  </si>
  <si>
    <t>HC482</t>
  </si>
  <si>
    <t xml:space="preserve"> BRAHMS PCT CAL 
</t>
  </si>
  <si>
    <t>HC348</t>
  </si>
  <si>
    <t>HC483</t>
  </si>
  <si>
    <t xml:space="preserve"> BRAHMS PCT CONTROL </t>
  </si>
  <si>
    <t>HC349</t>
  </si>
  <si>
    <t>HC484</t>
  </si>
  <si>
    <t xml:space="preserve"> BRAHMS PCT </t>
  </si>
  <si>
    <t>HC351</t>
  </si>
  <si>
    <t>HC486</t>
  </si>
  <si>
    <t>Multichem</t>
  </si>
  <si>
    <t>HC352</t>
  </si>
  <si>
    <t>HC487</t>
  </si>
  <si>
    <t xml:space="preserve">Lipid Multiconstituent Calibrator </t>
  </si>
  <si>
    <t>HC353</t>
  </si>
  <si>
    <t>HC488</t>
  </si>
  <si>
    <t>Multiconstituent Calibrator</t>
  </si>
  <si>
    <t>HC354</t>
  </si>
  <si>
    <t>HC489</t>
  </si>
  <si>
    <t>proBNP  calibrators</t>
  </si>
  <si>
    <t>HC355</t>
  </si>
  <si>
    <t>HC490</t>
  </si>
  <si>
    <t>proBNP controls</t>
  </si>
  <si>
    <t>HC356</t>
  </si>
  <si>
    <t>HC491</t>
  </si>
  <si>
    <t>proBNP  reagent kit</t>
  </si>
  <si>
    <t>Thyroglobulin (Tg)</t>
  </si>
  <si>
    <t>Cortisol</t>
  </si>
  <si>
    <t>Cortisol calib</t>
  </si>
  <si>
    <t>Cyfra 21-1</t>
  </si>
  <si>
    <t>Cyfra 21-1 Calib</t>
  </si>
  <si>
    <t>Free PSA</t>
  </si>
  <si>
    <t>Free PSA calset hoặc tương đương</t>
  </si>
  <si>
    <t>Insulin</t>
  </si>
  <si>
    <t>Insulin Calib</t>
  </si>
  <si>
    <t>HC374</t>
  </si>
  <si>
    <t xml:space="preserve">AFP </t>
  </si>
  <si>
    <t>HC375</t>
  </si>
  <si>
    <t>AFP Calib</t>
  </si>
  <si>
    <t>HC376</t>
  </si>
  <si>
    <t>Assay Cup</t>
  </si>
  <si>
    <t>HC377</t>
  </si>
  <si>
    <t>Assay Tip</t>
  </si>
  <si>
    <t>HC378</t>
  </si>
  <si>
    <t xml:space="preserve">CA 125 </t>
  </si>
  <si>
    <t>HC379</t>
  </si>
  <si>
    <t>CA 125  Calib</t>
  </si>
  <si>
    <t>HC380</t>
  </si>
  <si>
    <t xml:space="preserve">CA 15-3 </t>
  </si>
  <si>
    <t>HC381</t>
  </si>
  <si>
    <t>CA 15-3  Calib</t>
  </si>
  <si>
    <t>HC382</t>
  </si>
  <si>
    <t>CA 19-9</t>
  </si>
  <si>
    <t>HC383</t>
  </si>
  <si>
    <t>CA 19-9 calib</t>
  </si>
  <si>
    <t>HC384</t>
  </si>
  <si>
    <t>CA 72-4</t>
  </si>
  <si>
    <t>HC385</t>
  </si>
  <si>
    <t>CA 72-4 calib</t>
  </si>
  <si>
    <t>HC386</t>
  </si>
  <si>
    <t>HC387</t>
  </si>
  <si>
    <t>CEA calib</t>
  </si>
  <si>
    <t>HC388</t>
  </si>
  <si>
    <t>Clean Cell</t>
  </si>
  <si>
    <t>HC389</t>
  </si>
  <si>
    <t>HC390</t>
  </si>
  <si>
    <t>HC391</t>
  </si>
  <si>
    <t>HC392</t>
  </si>
  <si>
    <t>HC393</t>
  </si>
  <si>
    <t xml:space="preserve">Digoxin </t>
  </si>
  <si>
    <t>HC394</t>
  </si>
  <si>
    <t>HC350</t>
  </si>
  <si>
    <t>Digoxin calib</t>
  </si>
  <si>
    <t>HC395</t>
  </si>
  <si>
    <t xml:space="preserve">Ferritin calib </t>
  </si>
  <si>
    <t>HC396</t>
  </si>
  <si>
    <t>Ferritin</t>
  </si>
  <si>
    <t>HC397</t>
  </si>
  <si>
    <t xml:space="preserve">FT4  </t>
  </si>
  <si>
    <t>HC398</t>
  </si>
  <si>
    <t>FT4 Calib</t>
  </si>
  <si>
    <t>HC399</t>
  </si>
  <si>
    <t>HCG beta</t>
  </si>
  <si>
    <t>HC400</t>
  </si>
  <si>
    <t>HCG beta Calib</t>
  </si>
  <si>
    <t>HC401</t>
  </si>
  <si>
    <t>HC357</t>
  </si>
  <si>
    <t>HC402</t>
  </si>
  <si>
    <t>HC358</t>
  </si>
  <si>
    <t>HC403</t>
  </si>
  <si>
    <t>HC359</t>
  </si>
  <si>
    <t>Dung dịch rửa điện cực ISE</t>
  </si>
  <si>
    <t>ISE Cleaning Solution</t>
  </si>
  <si>
    <t>HC404</t>
  </si>
  <si>
    <t>HC360</t>
  </si>
  <si>
    <t>NSE Calib</t>
  </si>
  <si>
    <t>HC405</t>
  </si>
  <si>
    <t>HC361</t>
  </si>
  <si>
    <t>NSE</t>
  </si>
  <si>
    <t>HC406</t>
  </si>
  <si>
    <t>HC362</t>
  </si>
  <si>
    <t>PreciControl CARDIAC</t>
  </si>
  <si>
    <t>HC408</t>
  </si>
  <si>
    <t>HC364</t>
  </si>
  <si>
    <t>PreciControl Tumor 
Marker</t>
  </si>
  <si>
    <t>HC409</t>
  </si>
  <si>
    <t>HC365</t>
  </si>
  <si>
    <t xml:space="preserve">PreciControl Universal </t>
  </si>
  <si>
    <t>HC410</t>
  </si>
  <si>
    <t>HC366</t>
  </si>
  <si>
    <t>Pro - Calcitonin</t>
  </si>
  <si>
    <t>HC411</t>
  </si>
  <si>
    <t>HC367</t>
  </si>
  <si>
    <t>Pro Cell</t>
  </si>
  <si>
    <t>HC412</t>
  </si>
  <si>
    <t>HC368</t>
  </si>
  <si>
    <t>proBNP calib</t>
  </si>
  <si>
    <t>HC413</t>
  </si>
  <si>
    <t>HC369</t>
  </si>
  <si>
    <t xml:space="preserve">proBNP </t>
  </si>
  <si>
    <t>HC414</t>
  </si>
  <si>
    <t>HC370</t>
  </si>
  <si>
    <t>PSA calib</t>
  </si>
  <si>
    <t>HC415</t>
  </si>
  <si>
    <t>HC371</t>
  </si>
  <si>
    <t>PSA</t>
  </si>
  <si>
    <t>HC416</t>
  </si>
  <si>
    <t>HC372</t>
  </si>
  <si>
    <t>Sample cup</t>
  </si>
  <si>
    <t>HC417</t>
  </si>
  <si>
    <t>HC373</t>
  </si>
  <si>
    <t>Sys Wash</t>
  </si>
  <si>
    <t>HC418</t>
  </si>
  <si>
    <t>HC419</t>
  </si>
  <si>
    <t>T3 Calib</t>
  </si>
  <si>
    <t>HC420</t>
  </si>
  <si>
    <t>Troponin T</t>
  </si>
  <si>
    <t>HC421</t>
  </si>
  <si>
    <t>Troponin T Calib</t>
  </si>
  <si>
    <t>HC422</t>
  </si>
  <si>
    <t>HC423</t>
  </si>
  <si>
    <t>TSH Calib</t>
  </si>
  <si>
    <t>HC424</t>
  </si>
  <si>
    <t xml:space="preserve">Universal Diluent </t>
  </si>
  <si>
    <t>HC425</t>
  </si>
  <si>
    <t>C-Peptide</t>
  </si>
  <si>
    <t>HC426</t>
  </si>
  <si>
    <t xml:space="preserve">C-Peptide Calib </t>
  </si>
  <si>
    <t>HC427</t>
  </si>
  <si>
    <t>Troponin control</t>
  </si>
  <si>
    <t>HC428</t>
  </si>
  <si>
    <t>Anti-HBs</t>
  </si>
  <si>
    <t>HC429</t>
  </si>
  <si>
    <t>Anti-HBs control</t>
  </si>
  <si>
    <t>HC430</t>
  </si>
  <si>
    <t>Anti-HCV thế hệ 2</t>
  </si>
  <si>
    <t>HC431</t>
  </si>
  <si>
    <t>Anti-HCV control</t>
  </si>
  <si>
    <t>HC432</t>
  </si>
  <si>
    <t xml:space="preserve">CMV IgM </t>
  </si>
  <si>
    <t>HC433</t>
  </si>
  <si>
    <t>CMV IgM control</t>
  </si>
  <si>
    <t>HC434</t>
  </si>
  <si>
    <t>Estradiol thế hệ 3 calib</t>
  </si>
  <si>
    <t>HC435</t>
  </si>
  <si>
    <t>Estradiol thế hệ 3</t>
  </si>
  <si>
    <t>HC436</t>
  </si>
  <si>
    <t>FSH calib</t>
  </si>
  <si>
    <t>HC437</t>
  </si>
  <si>
    <t>FSH</t>
  </si>
  <si>
    <t>FT3 thế hệ 3</t>
  </si>
  <si>
    <t>FT3 thế hệ 3 calib</t>
  </si>
  <si>
    <t xml:space="preserve">HBeAg </t>
  </si>
  <si>
    <t>HBeAg control</t>
  </si>
  <si>
    <t>HBsAg thế hệ 2</t>
  </si>
  <si>
    <t>HBsAg thế hệ 2 control</t>
  </si>
  <si>
    <t>HIV combi PT</t>
  </si>
  <si>
    <t>HIV control</t>
  </si>
  <si>
    <t>LH</t>
  </si>
  <si>
    <t>LH thế hệ 2 calib</t>
  </si>
  <si>
    <t>Progesterone thế hệ 3</t>
  </si>
  <si>
    <t>Prolactin thế hệ 2 calib</t>
  </si>
  <si>
    <t>Prolactin thế hệ 2</t>
  </si>
  <si>
    <t>HC407</t>
  </si>
  <si>
    <t>Rubella IgM</t>
  </si>
  <si>
    <t>Syphilis</t>
  </si>
  <si>
    <t>Syphilis control</t>
  </si>
  <si>
    <t>Testosterone thế hệ 2 Calib</t>
  </si>
  <si>
    <t>Testosterone thế hệ 2</t>
  </si>
  <si>
    <t>Toxo IgM</t>
  </si>
  <si>
    <t>Toxo IgM control</t>
  </si>
  <si>
    <t>AMH</t>
  </si>
  <si>
    <t>AMH Calib</t>
  </si>
  <si>
    <t>AMH Control</t>
  </si>
  <si>
    <t>sFLT1</t>
  </si>
  <si>
    <t>sFLT1 Calib</t>
  </si>
  <si>
    <t>PLGF</t>
  </si>
  <si>
    <t>PLGF Calib</t>
  </si>
  <si>
    <t xml:space="preserve">PreciControl Multimarker </t>
  </si>
  <si>
    <t>Control test M</t>
  </si>
  <si>
    <t>Anti-TPO</t>
  </si>
  <si>
    <t>Anti‑TPO CalSet</t>
  </si>
  <si>
    <t>PreciControlThyroAB</t>
  </si>
  <si>
    <t>Anti-Tg</t>
  </si>
  <si>
    <t>Anti‑TG CalSet</t>
  </si>
  <si>
    <t>Tg II CalSet</t>
  </si>
  <si>
    <t>Diluent MultiAssay</t>
  </si>
  <si>
    <t>Progesterone G3 CS Elecsys hoặc tương đương</t>
  </si>
  <si>
    <t>Rubella IgM PC Elecsys  hoặc tương đương</t>
  </si>
  <si>
    <t>Anti-TSHR</t>
  </si>
  <si>
    <t xml:space="preserve">Anti-TSHR CS </t>
  </si>
  <si>
    <t>Free beta HCG</t>
  </si>
  <si>
    <t>Free beta HCG CS</t>
  </si>
  <si>
    <t>PAPP-A</t>
  </si>
  <si>
    <t>HC485</t>
  </si>
  <si>
    <t xml:space="preserve">PAPP-A CS </t>
  </si>
  <si>
    <t>Preci Control Maternal Care</t>
  </si>
  <si>
    <t>Calcitonin</t>
  </si>
  <si>
    <t>Calcitonin calib</t>
  </si>
  <si>
    <t>HE4 Elecsys hoặc tương đương</t>
  </si>
  <si>
    <t>HC492</t>
  </si>
  <si>
    <t>HE4 Calset hoặc tương đương</t>
  </si>
  <si>
    <t>HC493</t>
  </si>
  <si>
    <t>PreciControl HE4 hoặc tương đương</t>
  </si>
  <si>
    <t>HC494</t>
  </si>
  <si>
    <t>SCC Elecsys hoặc tương đương</t>
  </si>
  <si>
    <t>HC495</t>
  </si>
  <si>
    <t>SCC Calset hoặc tương đương</t>
  </si>
  <si>
    <t>HC496</t>
  </si>
  <si>
    <t xml:space="preserve">PreciControl LC Elecsys hoặc tương đương </t>
  </si>
  <si>
    <t>HC497</t>
  </si>
  <si>
    <t>ProGRP Elecsys hoặc tương đương</t>
  </si>
  <si>
    <t>HC498</t>
  </si>
  <si>
    <t>ProGRP Calset hoặc tương đương</t>
  </si>
  <si>
    <t>HC499</t>
  </si>
  <si>
    <t>PIVKAII hoặc tương đương</t>
  </si>
  <si>
    <t>HC500</t>
  </si>
  <si>
    <t>PIVKAII Calset hoặc tương đương</t>
  </si>
  <si>
    <t>HC501</t>
  </si>
  <si>
    <t>HCC PC Elecsys hoặc tương đương</t>
  </si>
  <si>
    <t>HSV - 1 IgG hoặc tương đương</t>
  </si>
  <si>
    <t>HSV - 2 IgG hoặc tương đương</t>
  </si>
  <si>
    <t>PreciControl HSV hoặc tương đương</t>
  </si>
  <si>
    <t>Vitamin D total hoặc tương đương</t>
  </si>
  <si>
    <t>Vitamin D total CalSe hoặc tương đương</t>
  </si>
  <si>
    <t>Huệ</t>
  </si>
  <si>
    <t>HC502</t>
  </si>
  <si>
    <t>HC509</t>
  </si>
  <si>
    <t>Probe Cleaning</t>
  </si>
  <si>
    <t>ml</t>
  </si>
  <si>
    <t>HC503</t>
  </si>
  <si>
    <t>HC510</t>
  </si>
  <si>
    <t>Probe Wash Module</t>
  </si>
  <si>
    <t>HC504</t>
  </si>
  <si>
    <t>HC511</t>
  </si>
  <si>
    <t>Sample Cups</t>
  </si>
  <si>
    <t>HC505</t>
  </si>
  <si>
    <t>HC512</t>
  </si>
  <si>
    <t>Substrate Module</t>
  </si>
  <si>
    <t>HC506</t>
  </si>
  <si>
    <t>HC513</t>
  </si>
  <si>
    <t>FBHCG XTND</t>
  </si>
  <si>
    <t>HC507</t>
  </si>
  <si>
    <t>HC514</t>
  </si>
  <si>
    <t>PAPP - A</t>
  </si>
  <si>
    <t>HC508</t>
  </si>
  <si>
    <t>HC515</t>
  </si>
  <si>
    <t>Free  T3 KIT</t>
  </si>
  <si>
    <t>HC516</t>
  </si>
  <si>
    <t>Free  T4 KIT</t>
  </si>
  <si>
    <t>HC517</t>
  </si>
  <si>
    <t>HC518</t>
  </si>
  <si>
    <t>IMMULITE Water Test hoặc tương đương</t>
  </si>
  <si>
    <t>HC519</t>
  </si>
  <si>
    <t>1</t>
  </si>
  <si>
    <t>HC520</t>
  </si>
  <si>
    <t>Sample Tips</t>
  </si>
  <si>
    <t>HC521</t>
  </si>
  <si>
    <t>Wash 1 Reagent</t>
  </si>
  <si>
    <t>HC522</t>
  </si>
  <si>
    <t>Acid/Base reagent</t>
  </si>
  <si>
    <t>HC523</t>
  </si>
  <si>
    <t>Cleaning Solution</t>
  </si>
  <si>
    <t>HC525</t>
  </si>
  <si>
    <t>AHCV 200T KIT (inc.Cal)</t>
  </si>
  <si>
    <t>HC526</t>
  </si>
  <si>
    <t>HBsAgII 200T (inc.Cal)</t>
  </si>
  <si>
    <t>HC527</t>
  </si>
  <si>
    <t>HIV Combo(XUS) 100T (inc.Cal)</t>
  </si>
  <si>
    <t>HC528</t>
  </si>
  <si>
    <t>Syphilis 200T (inc.Cal)</t>
  </si>
  <si>
    <t>HC524</t>
  </si>
  <si>
    <t>HC531</t>
  </si>
  <si>
    <t>AHCV QC KIT</t>
  </si>
  <si>
    <t>HC532</t>
  </si>
  <si>
    <t>HC533</t>
  </si>
  <si>
    <t>HC534</t>
  </si>
  <si>
    <t>HC535</t>
  </si>
  <si>
    <t>Immunoassay Premium Tri-level hoặc tương đương</t>
  </si>
  <si>
    <t>HC530</t>
  </si>
  <si>
    <t>HCG</t>
  </si>
  <si>
    <t>HCG Diluent</t>
  </si>
  <si>
    <t>CAL B 2PK</t>
  </si>
  <si>
    <t>CAL CA 125</t>
  </si>
  <si>
    <t>HC574</t>
  </si>
  <si>
    <t>Albumin</t>
  </si>
  <si>
    <t>HC536</t>
  </si>
  <si>
    <t>HC575</t>
  </si>
  <si>
    <t>HC537</t>
  </si>
  <si>
    <t>HC576</t>
  </si>
  <si>
    <t>HC538</t>
  </si>
  <si>
    <t>HC577</t>
  </si>
  <si>
    <t>BILIRUBIN (DIRECT)</t>
  </si>
  <si>
    <t>HC539</t>
  </si>
  <si>
    <t>HC578</t>
  </si>
  <si>
    <t>BILIRUBIN (TOTAL)</t>
  </si>
  <si>
    <t>HC540</t>
  </si>
  <si>
    <t>HC579</t>
  </si>
  <si>
    <t>CALCIUM (Mono Reagent)</t>
  </si>
  <si>
    <t>HC541</t>
  </si>
  <si>
    <t>HC581</t>
  </si>
  <si>
    <t>CK-MB</t>
  </si>
  <si>
    <t>HC542</t>
  </si>
  <si>
    <t>HC582</t>
  </si>
  <si>
    <t>CK-NAC</t>
  </si>
  <si>
    <t>HC543</t>
  </si>
  <si>
    <t>HC590</t>
  </si>
  <si>
    <t>UREA</t>
  </si>
  <si>
    <t>HC544</t>
  </si>
  <si>
    <t>HC583</t>
  </si>
  <si>
    <t>CREATININE</t>
  </si>
  <si>
    <t>HC545</t>
  </si>
  <si>
    <t>HC584</t>
  </si>
  <si>
    <t>GLUCOSE</t>
  </si>
  <si>
    <t>HC546</t>
  </si>
  <si>
    <t>HC588</t>
  </si>
  <si>
    <t>TOTAL PROTEIN</t>
  </si>
  <si>
    <t>HC547</t>
  </si>
  <si>
    <t>HC580</t>
  </si>
  <si>
    <t>CHOLESTEROL</t>
  </si>
  <si>
    <t>HC548</t>
  </si>
  <si>
    <t>HC586</t>
  </si>
  <si>
    <t>HDL-CHOLESTEROL</t>
  </si>
  <si>
    <t>HC549</t>
  </si>
  <si>
    <t>HC587</t>
  </si>
  <si>
    <t>LDL-CHOLESTEROL</t>
  </si>
  <si>
    <t>HC550</t>
  </si>
  <si>
    <t>HC589</t>
  </si>
  <si>
    <t>TRIGLYCERIDES</t>
  </si>
  <si>
    <t>HC551</t>
  </si>
  <si>
    <t>HC591</t>
  </si>
  <si>
    <t>WASH SOLUTION NO. 1 hoặc tương đương</t>
  </si>
  <si>
    <t>HC552</t>
  </si>
  <si>
    <t>HC592</t>
  </si>
  <si>
    <t>WASH SOLUTION NO.2 hoặc tương đương</t>
  </si>
  <si>
    <t>HC553</t>
  </si>
  <si>
    <t>HC593</t>
  </si>
  <si>
    <t>ASSAYED CHEMISTRY CONTROL PREMIUM PLUS LEVEL 2 hoặc tương đương</t>
  </si>
  <si>
    <t>HC554</t>
  </si>
  <si>
    <t>HC594</t>
  </si>
  <si>
    <t>ASSAYED CHEMISTRY CONTROL PREMIUM PLUS LEVEL 3 hoặc tương đương</t>
  </si>
  <si>
    <t>HC555</t>
  </si>
  <si>
    <t>HC595</t>
  </si>
  <si>
    <t>CK-MB CALIBRATOR</t>
  </si>
  <si>
    <t>HC556</t>
  </si>
  <si>
    <t>HC596</t>
  </si>
  <si>
    <t>CK-MB CONTROL</t>
  </si>
  <si>
    <t>HC557</t>
  </si>
  <si>
    <t>HC597</t>
  </si>
  <si>
    <t>CLINICAL CHEMISTRY CALIBRATION SERUM LEVEL 3</t>
  </si>
  <si>
    <t>HC558</t>
  </si>
  <si>
    <t>HC598</t>
  </si>
  <si>
    <t>HbA1c CONTROL LEVEL 1 AND LEVEL 2</t>
  </si>
  <si>
    <t>HC559</t>
  </si>
  <si>
    <t>HC599</t>
  </si>
  <si>
    <t>HDL/LDL-CHOLESTEROL CALIB.</t>
  </si>
  <si>
    <t>HC560</t>
  </si>
  <si>
    <t>HC600</t>
  </si>
  <si>
    <t>LIPID CONTROL LEVEL 1</t>
  </si>
  <si>
    <t>HC561</t>
  </si>
  <si>
    <t>HC601</t>
  </si>
  <si>
    <t>LIPID CONTROL LEVEL 2</t>
  </si>
  <si>
    <t>HC562</t>
  </si>
  <si>
    <t>HC602</t>
  </si>
  <si>
    <t>LIPID CONTROL LEVEL 3</t>
  </si>
  <si>
    <t>HC616</t>
  </si>
  <si>
    <t>ZinC</t>
  </si>
  <si>
    <t>HC618</t>
  </si>
  <si>
    <t>HbA1c CALIB. SERIES</t>
  </si>
  <si>
    <t>Protein niệu</t>
  </si>
  <si>
    <t>Dung dịch pha loãng nước tiểu</t>
  </si>
  <si>
    <t>URINE CONTROL 2</t>
  </si>
  <si>
    <t>URINE CONTROL 3</t>
  </si>
  <si>
    <t>HC718</t>
  </si>
  <si>
    <t>Amylase</t>
  </si>
  <si>
    <t>HC717</t>
  </si>
  <si>
    <t>HC719</t>
  </si>
  <si>
    <t>HC729</t>
  </si>
  <si>
    <t>UREA Nitrogen</t>
  </si>
  <si>
    <t>HC585</t>
  </si>
  <si>
    <t>HC720</t>
  </si>
  <si>
    <t>Creatinine Enzimatic</t>
  </si>
  <si>
    <t>HC721</t>
  </si>
  <si>
    <t>CRP (C-Reactive Protein)</t>
  </si>
  <si>
    <t>HC722</t>
  </si>
  <si>
    <t>Protein toàn phần</t>
  </si>
  <si>
    <t>T-BIL</t>
  </si>
  <si>
    <t>D-BIL</t>
  </si>
  <si>
    <t>HC730</t>
  </si>
  <si>
    <t>CK</t>
  </si>
  <si>
    <t>CKMB</t>
  </si>
  <si>
    <t>GGT</t>
  </si>
  <si>
    <t>HC723</t>
  </si>
  <si>
    <t>HbA1c</t>
  </si>
  <si>
    <t>HC724</t>
  </si>
  <si>
    <t>HDL Cholesterol</t>
  </si>
  <si>
    <t>HC725</t>
  </si>
  <si>
    <t>Lactate dehydrogenase</t>
  </si>
  <si>
    <t>HC726</t>
  </si>
  <si>
    <t xml:space="preserve">LDL Cholesterol </t>
  </si>
  <si>
    <t>HC727</t>
  </si>
  <si>
    <t>Total Cholesterol</t>
  </si>
  <si>
    <t>HC728</t>
  </si>
  <si>
    <t>Triglycerides</t>
  </si>
  <si>
    <t>HC731</t>
  </si>
  <si>
    <t>Standard HbA1C</t>
  </si>
  <si>
    <t>HC603</t>
  </si>
  <si>
    <t>HC732</t>
  </si>
  <si>
    <t>Standard CRP</t>
  </si>
  <si>
    <t>HC604</t>
  </si>
  <si>
    <t>HC733</t>
  </si>
  <si>
    <t>Ctr. - Lyo L-1</t>
  </si>
  <si>
    <t>chai</t>
  </si>
  <si>
    <t>HC605</t>
  </si>
  <si>
    <t>HC734</t>
  </si>
  <si>
    <t xml:space="preserve">Ctr. - Lyo L-2 </t>
  </si>
  <si>
    <t>HC606</t>
  </si>
  <si>
    <t>HC735</t>
  </si>
  <si>
    <t xml:space="preserve">Control CRP </t>
  </si>
  <si>
    <t>HC607</t>
  </si>
  <si>
    <t>HC736</t>
  </si>
  <si>
    <t>Control HbA1C</t>
  </si>
  <si>
    <t>HbA1c Control</t>
  </si>
  <si>
    <t>HC608</t>
  </si>
  <si>
    <t>HC737</t>
  </si>
  <si>
    <t xml:space="preserve">HbA1c Diluent </t>
  </si>
  <si>
    <t>HC609</t>
  </si>
  <si>
    <t>Lipids Calibrator</t>
  </si>
  <si>
    <t>HC610</t>
  </si>
  <si>
    <t>Lipids Control</t>
  </si>
  <si>
    <t>HC611</t>
  </si>
  <si>
    <t>Bil Calibrator</t>
  </si>
  <si>
    <t>HC612</t>
  </si>
  <si>
    <t>Alkaline Washing Solution 2.5D</t>
  </si>
  <si>
    <t>HC613</t>
  </si>
  <si>
    <t>Acid Washing  Solution 5D</t>
  </si>
  <si>
    <t>HC614</t>
  </si>
  <si>
    <t>Measure Multi Calibrator</t>
  </si>
  <si>
    <t>RPR hoặc tương đương</t>
  </si>
  <si>
    <t>RPR standard hoặc tương đương</t>
  </si>
  <si>
    <t>RPR control hoặc tương đương</t>
  </si>
  <si>
    <t>HC615</t>
  </si>
  <si>
    <t>Hóa chất xét nghiệm dùng cho sàng lọc sơ sinh: bệnh Galactosemia (chuyển hóa đường Galactose) hoặc tương đương</t>
  </si>
  <si>
    <t>Hóa chất xét nghiệm dùng cho sàng lọc sơ sinh: bệnh PKU (Phenylketone niệu)</t>
  </si>
  <si>
    <t>HC617</t>
  </si>
  <si>
    <t>Hóa chất xét nghiệm dùng cho sàng lọc sơ sinh: bệnh tăng sản thượng thận bẩm sinh hoặc tương đương</t>
  </si>
  <si>
    <t>Hóa chất xét nghiệm dùng cho sàng lọc sơ sinh: bệnh thiếu men G6PD hoặc tương đương</t>
  </si>
  <si>
    <t>HC619</t>
  </si>
  <si>
    <t>Hóa chất xét nghiệm dùng cho sàng lọc sơ sinh: bệnh thiểu năng giáp trạng bẩm sinh</t>
  </si>
  <si>
    <t>HC620</t>
  </si>
  <si>
    <t>CAPILLARYS/MINICAP WASH SOLUTION hoặc tương đương</t>
  </si>
  <si>
    <t>HC621</t>
  </si>
  <si>
    <t xml:space="preserve"> CLEAN PROTECT hoặc tương đương</t>
  </si>
  <si>
    <t>HC623</t>
  </si>
  <si>
    <t>Kit định lượng giá trị Hemoglobin</t>
  </si>
  <si>
    <t>HC624</t>
  </si>
  <si>
    <t>Dung dịch đệm cho xét nghiệm điện di Hemoglobin trên hệ thống Minicap</t>
  </si>
  <si>
    <t>HC625</t>
  </si>
  <si>
    <t>Kit chạy chứng, xác nhận mức bình thường xét nghiệm Hemoglobin</t>
  </si>
  <si>
    <t>HC626</t>
  </si>
  <si>
    <t>Kit chạy chứng, xác nhận mức bất thường xét nghiệm Hemoglobin</t>
  </si>
  <si>
    <t>HC627</t>
  </si>
  <si>
    <t>Ống và nắp cho chiết tách mẫu kiểm chuẩn</t>
  </si>
  <si>
    <t>HC628</t>
  </si>
  <si>
    <t>Hóa chất kiểm chuẩn Hb AFSC</t>
  </si>
  <si>
    <t>HC629</t>
  </si>
  <si>
    <t xml:space="preserve">Dung dịch rửa kim </t>
  </si>
  <si>
    <t>Kiệm</t>
  </si>
  <si>
    <t>HC630</t>
  </si>
  <si>
    <t>Acid Uric</t>
  </si>
  <si>
    <t>HC631</t>
  </si>
  <si>
    <t>HC632</t>
  </si>
  <si>
    <t>HC633</t>
  </si>
  <si>
    <t>HC622</t>
  </si>
  <si>
    <t>HC634</t>
  </si>
  <si>
    <t>Albumin (Microalbuminuria standard)</t>
  </si>
  <si>
    <t>HC635</t>
  </si>
  <si>
    <t>Albumin (Microalbuminuria)</t>
  </si>
  <si>
    <t>HC636</t>
  </si>
  <si>
    <t>Ethanol</t>
  </si>
  <si>
    <t>HC637</t>
  </si>
  <si>
    <t>HC638</t>
  </si>
  <si>
    <t>HC639</t>
  </si>
  <si>
    <t>HC640</t>
  </si>
  <si>
    <t>HC642</t>
  </si>
  <si>
    <t>Bilirubin Direct</t>
  </si>
  <si>
    <t>HC643</t>
  </si>
  <si>
    <t>Bilirubin Total</t>
  </si>
  <si>
    <t>HC644</t>
  </si>
  <si>
    <t xml:space="preserve">Calcium </t>
  </si>
  <si>
    <t>HC645</t>
  </si>
  <si>
    <t>Cholinesterase</t>
  </si>
  <si>
    <t>HC646</t>
  </si>
  <si>
    <t>Choleserol</t>
  </si>
  <si>
    <t>HC647</t>
  </si>
  <si>
    <t xml:space="preserve">Cholesterol LDL Direct  </t>
  </si>
  <si>
    <t>HC648</t>
  </si>
  <si>
    <t>Cholesterrol Total</t>
  </si>
  <si>
    <t>HC649</t>
  </si>
  <si>
    <t>CK - MB control Serum level 1</t>
  </si>
  <si>
    <t>HC650</t>
  </si>
  <si>
    <t>CK - MB control Serum level 2</t>
  </si>
  <si>
    <t>HC651</t>
  </si>
  <si>
    <t>CK -MB calibrator</t>
  </si>
  <si>
    <t>HC652</t>
  </si>
  <si>
    <t>HC641</t>
  </si>
  <si>
    <t>HC654</t>
  </si>
  <si>
    <t>HC655</t>
  </si>
  <si>
    <t xml:space="preserve">Control Serum level 1 </t>
  </si>
  <si>
    <t>HC656</t>
  </si>
  <si>
    <t xml:space="preserve">Control Serum level 2 </t>
  </si>
  <si>
    <t>HC657</t>
  </si>
  <si>
    <t>Creatinin</t>
  </si>
  <si>
    <t>HC658</t>
  </si>
  <si>
    <t>Creatinine Jaffe</t>
  </si>
  <si>
    <t>HC659</t>
  </si>
  <si>
    <t>CRP</t>
  </si>
  <si>
    <t>HC660</t>
  </si>
  <si>
    <t>HC662</t>
  </si>
  <si>
    <t>C-REACTIVE PROTEIN (CRP)</t>
  </si>
  <si>
    <t>HC663</t>
  </si>
  <si>
    <t>CRP/CRP-hS STANDARD</t>
  </si>
  <si>
    <t>HC667</t>
  </si>
  <si>
    <t>HC668</t>
  </si>
  <si>
    <t>Gamma GT</t>
  </si>
  <si>
    <t>HC669</t>
  </si>
  <si>
    <t>GGT/ IFCC</t>
  </si>
  <si>
    <t>HC670</t>
  </si>
  <si>
    <t>HC671</t>
  </si>
  <si>
    <t>HC673</t>
  </si>
  <si>
    <t>HDL/LDL- cholesterol control serum</t>
  </si>
  <si>
    <t>HC674</t>
  </si>
  <si>
    <t>HDL-Choleserol</t>
  </si>
  <si>
    <t>HC676</t>
  </si>
  <si>
    <t>HC665</t>
  </si>
  <si>
    <t xml:space="preserve">Iron </t>
  </si>
  <si>
    <t>HC677</t>
  </si>
  <si>
    <t>HC666</t>
  </si>
  <si>
    <t>ISE Buffer</t>
  </si>
  <si>
    <t>HC678</t>
  </si>
  <si>
    <t>HC679</t>
  </si>
  <si>
    <t>ISE High Serum Standard</t>
  </si>
  <si>
    <t>Hộp</t>
  </si>
  <si>
    <t>HC680</t>
  </si>
  <si>
    <t>ISE Internal Reference</t>
  </si>
  <si>
    <t>HC681</t>
  </si>
  <si>
    <t>ISE Low Serum Standard</t>
  </si>
  <si>
    <t>HC682</t>
  </si>
  <si>
    <t>ISE Low/High Urine Standard</t>
  </si>
  <si>
    <t>HC683</t>
  </si>
  <si>
    <t>HC672</t>
  </si>
  <si>
    <t>ISE Mid Standard</t>
  </si>
  <si>
    <t>HC685</t>
  </si>
  <si>
    <t xml:space="preserve">ISE Reference </t>
  </si>
  <si>
    <t>HC686</t>
  </si>
  <si>
    <t>HC675</t>
  </si>
  <si>
    <t>CRP control serum level 2</t>
  </si>
  <si>
    <t>HC687</t>
  </si>
  <si>
    <t>CRP control serum level 3</t>
  </si>
  <si>
    <t>HC688</t>
  </si>
  <si>
    <t>Lactate</t>
  </si>
  <si>
    <t>HC689</t>
  </si>
  <si>
    <t>LDH, IFCC/GSC</t>
  </si>
  <si>
    <t>HC690</t>
  </si>
  <si>
    <t xml:space="preserve">LDL-Cholesterol Calibrator  </t>
  </si>
  <si>
    <t>HC691</t>
  </si>
  <si>
    <t>Lipase</t>
  </si>
  <si>
    <t>HC694</t>
  </si>
  <si>
    <t>Protein CSF</t>
  </si>
  <si>
    <t>HC695</t>
  </si>
  <si>
    <t>Protein Total</t>
  </si>
  <si>
    <t>HC696</t>
  </si>
  <si>
    <t>HC699</t>
  </si>
  <si>
    <t>Serum protein multicalibrator 1</t>
  </si>
  <si>
    <t>HC700</t>
  </si>
  <si>
    <t>System calibrator</t>
  </si>
  <si>
    <t>HC701</t>
  </si>
  <si>
    <t>Transferrin</t>
  </si>
  <si>
    <t>HC702</t>
  </si>
  <si>
    <t>HC703</t>
  </si>
  <si>
    <t>HC692</t>
  </si>
  <si>
    <t>Tryglycerid</t>
  </si>
  <si>
    <t>HC704</t>
  </si>
  <si>
    <t>HC693</t>
  </si>
  <si>
    <t>HC705</t>
  </si>
  <si>
    <t>UREA/BUN</t>
  </si>
  <si>
    <t>HC706</t>
  </si>
  <si>
    <t>Wash solution</t>
  </si>
  <si>
    <t>HC708</t>
  </si>
  <si>
    <t>HC697</t>
  </si>
  <si>
    <t>Diacon Urine Level 1</t>
  </si>
  <si>
    <t>HC709</t>
  </si>
  <si>
    <t>HC698</t>
  </si>
  <si>
    <t>Diacon Urine Level 2</t>
  </si>
  <si>
    <t>HC710</t>
  </si>
  <si>
    <t>Urine/CSF
Albumin Calibrator</t>
  </si>
  <si>
    <t>HEMOGLOBIN A1C CONTROL (NORMAL)</t>
  </si>
  <si>
    <t>HC711</t>
  </si>
  <si>
    <t>HEMOGLOBIN A1C CONTROL (ELEVATE)</t>
  </si>
  <si>
    <t>HC712</t>
  </si>
  <si>
    <t>HEMOGLOBIN A1C-DIRECT (HbA1C-DIR)</t>
  </si>
  <si>
    <t>HC713</t>
  </si>
  <si>
    <t>HEMOGLOBIN A1C-DIRECT STANDARDS</t>
  </si>
  <si>
    <t>HC714</t>
  </si>
  <si>
    <t>Cholesterol HDL Direct</t>
  </si>
  <si>
    <t>HC715</t>
  </si>
  <si>
    <t>HC716</t>
  </si>
  <si>
    <t>HDL-Cholesterol Calibrator</t>
  </si>
  <si>
    <t>Beta 2-Microglobulin</t>
  </si>
  <si>
    <t>Beta 2-Microglobulin standard</t>
  </si>
  <si>
    <t>Beta 2-Microglobulin control</t>
  </si>
  <si>
    <t>Bicarbonate Calibrator</t>
  </si>
  <si>
    <t>Bicarbonate</t>
  </si>
  <si>
    <t>AMMONIA, ENZYMATIC, UV</t>
  </si>
  <si>
    <t>AMMONIA STANDARD</t>
  </si>
  <si>
    <t>HC563</t>
  </si>
  <si>
    <t>HC738</t>
  </si>
  <si>
    <t>HC564</t>
  </si>
  <si>
    <t>HC739</t>
  </si>
  <si>
    <t>HC565</t>
  </si>
  <si>
    <t>Calibrator</t>
  </si>
  <si>
    <t>HC740</t>
  </si>
  <si>
    <t>HC566</t>
  </si>
  <si>
    <t>HC741</t>
  </si>
  <si>
    <t>HC567</t>
  </si>
  <si>
    <t>HC744</t>
  </si>
  <si>
    <t>HC570</t>
  </si>
  <si>
    <t xml:space="preserve">Uric acid </t>
  </si>
  <si>
    <t>HC745</t>
  </si>
  <si>
    <t>HC571</t>
  </si>
  <si>
    <t>Concentrated system liquid</t>
  </si>
  <si>
    <t>HC746</t>
  </si>
  <si>
    <t>HC572</t>
  </si>
  <si>
    <t xml:space="preserve">Concentrated Washing solution </t>
  </si>
  <si>
    <t>HC751</t>
  </si>
  <si>
    <t>HIV Ag/Ab</t>
  </si>
  <si>
    <t>HC753</t>
  </si>
  <si>
    <t>Toxocara IgG</t>
  </si>
  <si>
    <t>HC754</t>
  </si>
  <si>
    <t>Fasciola IgG</t>
  </si>
  <si>
    <t>HC755</t>
  </si>
  <si>
    <t>Echinococcus IgG</t>
  </si>
  <si>
    <t>HC757</t>
  </si>
  <si>
    <t xml:space="preserve">Strongyloides IgG </t>
  </si>
  <si>
    <t>HC758</t>
  </si>
  <si>
    <t>T4</t>
  </si>
  <si>
    <t>HC761</t>
  </si>
  <si>
    <t>ALT/GPT 4+1 SL</t>
  </si>
  <si>
    <t>HC763</t>
  </si>
  <si>
    <t xml:space="preserve">AST/GOT 4+1 SL </t>
  </si>
  <si>
    <t>HC747</t>
  </si>
  <si>
    <t>HC765</t>
  </si>
  <si>
    <t>HC748</t>
  </si>
  <si>
    <t>Bilirubin Total 4+1</t>
  </si>
  <si>
    <t>HC766</t>
  </si>
  <si>
    <t>HC749</t>
  </si>
  <si>
    <t xml:space="preserve">Calcium Arsenazo </t>
  </si>
  <si>
    <t>HC767</t>
  </si>
  <si>
    <t>HC750</t>
  </si>
  <si>
    <t xml:space="preserve">Cholesterol SL </t>
  </si>
  <si>
    <t>HC768</t>
  </si>
  <si>
    <t>HC769</t>
  </si>
  <si>
    <t>HC752</t>
  </si>
  <si>
    <t>Glucose PAP SL</t>
  </si>
  <si>
    <t>HC770</t>
  </si>
  <si>
    <t>HC772</t>
  </si>
  <si>
    <t>Uric Acid Mono SL</t>
  </si>
  <si>
    <t>HC774</t>
  </si>
  <si>
    <t xml:space="preserve">Elical 2 </t>
  </si>
  <si>
    <t>HC778</t>
  </si>
  <si>
    <t>12V-20W lamp</t>
  </si>
  <si>
    <t>HC779</t>
  </si>
  <si>
    <t>HC762</t>
  </si>
  <si>
    <t>HC780</t>
  </si>
  <si>
    <t>HC782</t>
  </si>
  <si>
    <t>HC784</t>
  </si>
  <si>
    <t>HC785</t>
  </si>
  <si>
    <t>HC786</t>
  </si>
  <si>
    <t>HC787</t>
  </si>
  <si>
    <t>Auto-creatinine liquicolor hoặc tương đương</t>
  </si>
  <si>
    <t>HC790</t>
  </si>
  <si>
    <t>HC773</t>
  </si>
  <si>
    <t>Bilirubin T+D</t>
  </si>
  <si>
    <t>HC791</t>
  </si>
  <si>
    <t>Bộ kit gồm: FT4, TSH</t>
  </si>
  <si>
    <t>HC797</t>
  </si>
  <si>
    <t>Hóa chất xét nghiệm bệnh lý tuyến thượng thận Cortisol</t>
  </si>
  <si>
    <t>HC798</t>
  </si>
  <si>
    <t>HC781</t>
  </si>
  <si>
    <t>Hóa chất xét nghiệm bệnh lý tiểu đường xác định nồng độ  Insulin trong huyết thanh - INS</t>
  </si>
  <si>
    <t>HC799</t>
  </si>
  <si>
    <t>Hóa chất xét nghiệm bệnh lý tuyến giáp tự miễn anti - TPO</t>
  </si>
  <si>
    <t>HC800</t>
  </si>
  <si>
    <t>HC801</t>
  </si>
  <si>
    <t>Hóa chất xét nghiệm bệnh lý tuyến giáp tự miễn Tg</t>
  </si>
  <si>
    <t>HC802</t>
  </si>
  <si>
    <t>Hóa chất xét nghiệm bệnh lý tuyến giáp tự miễn anti-Tg</t>
  </si>
  <si>
    <t>HC803</t>
  </si>
  <si>
    <t>HC804</t>
  </si>
  <si>
    <t>HC806</t>
  </si>
  <si>
    <t>HC789</t>
  </si>
  <si>
    <t>HC807</t>
  </si>
  <si>
    <t>HC808</t>
  </si>
  <si>
    <t>HC809</t>
  </si>
  <si>
    <t>HC794</t>
  </si>
  <si>
    <t>Control serum level 1</t>
  </si>
  <si>
    <t>HC810</t>
  </si>
  <si>
    <t>HC795</t>
  </si>
  <si>
    <t>Control serum level 2</t>
  </si>
  <si>
    <t>HC811</t>
  </si>
  <si>
    <t xml:space="preserve">Creatinin </t>
  </si>
  <si>
    <t>HC812</t>
  </si>
  <si>
    <t>HC813</t>
  </si>
  <si>
    <t>HC814</t>
  </si>
  <si>
    <t>HC816</t>
  </si>
  <si>
    <t>HC817</t>
  </si>
  <si>
    <t>HC819</t>
  </si>
  <si>
    <t>HC805</t>
  </si>
  <si>
    <t>HC821</t>
  </si>
  <si>
    <t>HDL -Cholesterol</t>
  </si>
  <si>
    <t>HC822</t>
  </si>
  <si>
    <t>HC823</t>
  </si>
  <si>
    <t>HC825</t>
  </si>
  <si>
    <t>Total Protein</t>
  </si>
  <si>
    <t>HC826</t>
  </si>
  <si>
    <t>HC827</t>
  </si>
  <si>
    <t xml:space="preserve">Triglyceride </t>
  </si>
  <si>
    <t>HC829</t>
  </si>
  <si>
    <t>HC815</t>
  </si>
  <si>
    <t>Urea</t>
  </si>
  <si>
    <t>HC830</t>
  </si>
  <si>
    <t>Ure UV</t>
  </si>
  <si>
    <t xml:space="preserve">Urea UV SL </t>
  </si>
  <si>
    <t>HC833</t>
  </si>
  <si>
    <t>HC836</t>
  </si>
  <si>
    <t>Special Wash Solution hoặc tương đương</t>
  </si>
  <si>
    <t>HC837</t>
  </si>
  <si>
    <t>Flow Cell Cleaner hoặc tương đương</t>
  </si>
  <si>
    <t>Humatrol N hoặc tương đương</t>
  </si>
  <si>
    <t>Humatrol P hoặc tương đương</t>
  </si>
  <si>
    <t>Autocal hoặc tương đương</t>
  </si>
  <si>
    <t>Elitrol I 10 x 5 ml</t>
  </si>
  <si>
    <t>Elitrol II 10 x 5 ml</t>
  </si>
  <si>
    <t>VI. CÁC MÁY XÉT NGHIỆM ĐIỆN GIẢI</t>
  </si>
  <si>
    <t>VI.1. HOÁ CHẤT DÙNG CHO MÁY JOKOH</t>
  </si>
  <si>
    <t>HC839</t>
  </si>
  <si>
    <t>Standard sol. 1</t>
  </si>
  <si>
    <t>HC840</t>
  </si>
  <si>
    <t>Standard sol. 2</t>
  </si>
  <si>
    <t>HC841</t>
  </si>
  <si>
    <t>Điện cực Na, K, Cl, Ref</t>
  </si>
  <si>
    <t>HC844</t>
  </si>
  <si>
    <t>Washing solution</t>
  </si>
  <si>
    <t>VI.2. HOÁ CHẤT DÙNG CHO MÁY MEDICA</t>
  </si>
  <si>
    <t>HC845</t>
  </si>
  <si>
    <t>HC848</t>
  </si>
  <si>
    <t>Dailyrinse</t>
  </si>
  <si>
    <t>HC847</t>
  </si>
  <si>
    <t>HC851</t>
  </si>
  <si>
    <t>Solution Pack (Hóa chất máy điện giải)</t>
  </si>
  <si>
    <t>Solution Pack (Hóa chất máy điện giải Na/K/Ca/pH)</t>
  </si>
  <si>
    <t>HC850</t>
  </si>
  <si>
    <t>HC854</t>
  </si>
  <si>
    <t>Điện cực Na</t>
  </si>
  <si>
    <t>HC855</t>
  </si>
  <si>
    <t>Điện cực K</t>
  </si>
  <si>
    <t xml:space="preserve">Điện cực Ca </t>
  </si>
  <si>
    <t>VI.3. HOÁ CHẤT DÙNG CHO MÁY EL-120</t>
  </si>
  <si>
    <t>HC858</t>
  </si>
  <si>
    <t>ISEPak</t>
  </si>
  <si>
    <t>HC859</t>
  </si>
  <si>
    <t>Urine Diluent</t>
  </si>
  <si>
    <t>HC856</t>
  </si>
  <si>
    <t>HC860</t>
  </si>
  <si>
    <t>IFS Solution</t>
  </si>
  <si>
    <t>HC857</t>
  </si>
  <si>
    <t>HC861</t>
  </si>
  <si>
    <t>Deproteinzer</t>
  </si>
  <si>
    <t>HC862</t>
  </si>
  <si>
    <t xml:space="preserve">Điện cực Na </t>
  </si>
  <si>
    <t>HC863</t>
  </si>
  <si>
    <t xml:space="preserve">Điện cực K </t>
  </si>
  <si>
    <t>HC864</t>
  </si>
  <si>
    <t xml:space="preserve">Điện cực Cl </t>
  </si>
  <si>
    <t>HC865</t>
  </si>
  <si>
    <t>HC866</t>
  </si>
  <si>
    <t>Ref Electrode</t>
  </si>
  <si>
    <t>VI.4. HOÁ CHẤT DÙNG CHO MÁY 9180 ELECTROLYTE ANALYER</t>
  </si>
  <si>
    <t>HC870</t>
  </si>
  <si>
    <t>VII. CÁC MÁY XÉT NGHIỆM NƯỚC TIỂU</t>
  </si>
  <si>
    <t>HC875</t>
  </si>
  <si>
    <t>HC867</t>
  </si>
  <si>
    <t>Que thử nước tiểu Combur-10-M hoặc tương đương</t>
  </si>
  <si>
    <t>Que thử mười thông số nước tiểu để đánh giá bằng phương pháp quang phổ kế phản xạ.
Giá trị kết quả Glucose: NORM, 3, 6, 17, 56 mmol/L (NORM, 50, 100, 300, 1000 mg/dL). 100 test/ hộp</t>
  </si>
  <si>
    <t>HC876</t>
  </si>
  <si>
    <t>HC868</t>
  </si>
  <si>
    <t>Combur - 10- UX hoặc tương đương</t>
  </si>
  <si>
    <t>HC877</t>
  </si>
  <si>
    <t>HC869</t>
  </si>
  <si>
    <t>Que thử nước tiểu Combi Screen hoặc tương đương</t>
  </si>
  <si>
    <t>HC878</t>
  </si>
  <si>
    <t>Test thử nước tiểu tương thích với máy Pocketchem UA PU-4010 - ARKRAY</t>
  </si>
  <si>
    <t>HC879</t>
  </si>
  <si>
    <t>HC871</t>
  </si>
  <si>
    <t>Test thử nước tiểu 10 thông số tương thích với máy ARKRAY</t>
  </si>
  <si>
    <t>HC880</t>
  </si>
  <si>
    <t>HC872</t>
  </si>
  <si>
    <t>Test thử nước tiểu tương thích với máy Uri-trak 120</t>
  </si>
  <si>
    <t>HC881</t>
  </si>
  <si>
    <t>HC873</t>
  </si>
  <si>
    <t>Test thử nước tiểu Mission 10U hoặc tương đương</t>
  </si>
  <si>
    <t>HC882</t>
  </si>
  <si>
    <t>Que thử nước tiểu Labstrip U11 hoặc tương đương</t>
  </si>
  <si>
    <t>VIII. CÁC MÁY XÉT NGHIỆM HBA1C</t>
  </si>
  <si>
    <t>HC884</t>
  </si>
  <si>
    <t>Eluent 80A hoặc tương đương</t>
  </si>
  <si>
    <t>HC885</t>
  </si>
  <si>
    <t>Eluent 80B hoặc tương đương</t>
  </si>
  <si>
    <t>HC886</t>
  </si>
  <si>
    <t>Eluent 80CV hoặc tương đương</t>
  </si>
  <si>
    <t>HC887</t>
  </si>
  <si>
    <t>Hemolysis Washing Sol. 80H hoặc tương đương</t>
  </si>
  <si>
    <t>HC888</t>
  </si>
  <si>
    <t>Colume Unit 80 hoặc tương đương</t>
  </si>
  <si>
    <t>HC889</t>
  </si>
  <si>
    <t>HC883</t>
  </si>
  <si>
    <t>Calibrator 80 hoặc tương đương</t>
  </si>
  <si>
    <t>HC890</t>
  </si>
  <si>
    <t>ExtendSURE HbA1c Ctrl (HB710SBAr) hoặc tương đương</t>
  </si>
  <si>
    <t>HC891</t>
  </si>
  <si>
    <t>Control Dilution Set 80 hoặc tương đương</t>
  </si>
  <si>
    <t>HC892</t>
  </si>
  <si>
    <t>Washing Solution for tubes hoặc tương đương</t>
  </si>
  <si>
    <t>HC896</t>
  </si>
  <si>
    <t xml:space="preserve">Test nhanh HbA1C tương thích với máy Clover A1C </t>
  </si>
  <si>
    <t>Bao gồm 20 túi que thử, 1 thanh code chip, 20 ống đệm để hòa mẫu. Mỗi túi có 1 que thử dạng khay màu đen và 1 kim lấy máu, trên que thử có cổng nhận mẫu, có mẫu chứng. Mẫu sử dụng: máu mao mạch hoặc máu tĩnh mạch. Đọc kết quả sau 3 phút. Kết quả hiển thị trên máy đọc A1cCare (SD Biosensor) với 2 thông số: HbA1c và Hemoglobin tổng số.</t>
  </si>
  <si>
    <t>HC899</t>
  </si>
  <si>
    <t>HC900</t>
  </si>
  <si>
    <t>IX. HOÁ CHẤT DÙNG CHO MÁY KHÍ MÁU</t>
  </si>
  <si>
    <t>HC901</t>
  </si>
  <si>
    <t>HC895</t>
  </si>
  <si>
    <t>HC904</t>
  </si>
  <si>
    <t>HC902</t>
  </si>
  <si>
    <t>I-Stat EG7+ hoặc tương đương</t>
  </si>
  <si>
    <t>X. HÓA CHẤT XÉT NGHIỆM VI SINH</t>
  </si>
  <si>
    <t>X.1.HOÁ CHẤT DÙNG CHO MÁY BD PHONIX 100</t>
  </si>
  <si>
    <t>HC905</t>
  </si>
  <si>
    <t>Thẻ định danh gram âm Panel phoenix nid hoặc tương đương</t>
  </si>
  <si>
    <t>HC906</t>
  </si>
  <si>
    <t>Thẻ kháng sinh đồ gram âm Panel phoenix nmic hoặc tương đương</t>
  </si>
  <si>
    <t>HC909</t>
  </si>
  <si>
    <t>HC903</t>
  </si>
  <si>
    <t>Thẻ định danh và kháng sinh đồ liên cầu khuẩn Panel phoenix smic/id 2 hoặc tương đương</t>
  </si>
  <si>
    <t>HC910</t>
  </si>
  <si>
    <t>Thẻ định danh và kháng sinh đồ gram dương Panel phoenix pmic/id hoặc tương đương</t>
  </si>
  <si>
    <t>HC911</t>
  </si>
  <si>
    <t>Chỉ thị kháng sinh đồ ast indicator hoặc tương đương</t>
  </si>
  <si>
    <t>HC912</t>
  </si>
  <si>
    <t>Chỉ thị kháng sinh đồ cho liên cầu khuẩn ast-s indicator hoặc tương đương</t>
  </si>
  <si>
    <t>HC913</t>
  </si>
  <si>
    <t>HC907</t>
  </si>
  <si>
    <t>Canh trường làm kháng sinh đồ-ast broth hoặc tương đương</t>
  </si>
  <si>
    <t>HC914</t>
  </si>
  <si>
    <t>HC908</t>
  </si>
  <si>
    <t>Canh trường làm kháng sinh đồ dành cho liên cầu khuẩn ast-s broth hoặc tương đương</t>
  </si>
  <si>
    <t>HC915</t>
  </si>
  <si>
    <t>Canh trường định danh - id broth  hoặc tương đương</t>
  </si>
  <si>
    <t>X.2. HOÁ CHẤT DÙNG CHO MÁY VITEK</t>
  </si>
  <si>
    <t>HC919</t>
  </si>
  <si>
    <t>AST GN67 hoặc tương đương</t>
  </si>
  <si>
    <t>HC920</t>
  </si>
  <si>
    <t>AST GP67 hoặc tương đương</t>
  </si>
  <si>
    <t>HC921</t>
  </si>
  <si>
    <t>GN TEST KIT VTK2 hoặc tương đương</t>
  </si>
  <si>
    <t>HC922</t>
  </si>
  <si>
    <t>HC916</t>
  </si>
  <si>
    <t>GP TEST KIT VTK2 hoặc tương đương</t>
  </si>
  <si>
    <t>X.3. CÁC HOÁ CHẤT VI SINH KHÁC</t>
  </si>
  <si>
    <t>HC938</t>
  </si>
  <si>
    <t>Chai cấy máu nhi</t>
  </si>
  <si>
    <t>HC944</t>
  </si>
  <si>
    <t xml:space="preserve">Blood Base Agar </t>
  </si>
  <si>
    <t>HC948</t>
  </si>
  <si>
    <t>HC924</t>
  </si>
  <si>
    <t>Brain Heart Infusion (BHI) Broth</t>
  </si>
  <si>
    <t>HC951</t>
  </si>
  <si>
    <t>HC927</t>
  </si>
  <si>
    <t>Chai cấy máu 2 pha NAM KHOA hoặc tương đương</t>
  </si>
  <si>
    <t>Bịch</t>
  </si>
  <si>
    <t>HC952</t>
  </si>
  <si>
    <t>HC928</t>
  </si>
  <si>
    <t>Chromagar 90 mm hoặc tương đương</t>
  </si>
  <si>
    <t>Đĩa</t>
  </si>
  <si>
    <t>HC954</t>
  </si>
  <si>
    <t>HC930</t>
  </si>
  <si>
    <t>Cysticercosis (gạo heo)</t>
  </si>
  <si>
    <t>HC957</t>
  </si>
  <si>
    <t>HC933</t>
  </si>
  <si>
    <t>Đĩa kháng sinh đồ các loại</t>
  </si>
  <si>
    <t>HC959</t>
  </si>
  <si>
    <t>HC935</t>
  </si>
  <si>
    <t>Fasciola (Sán lá lớn ở gan)</t>
  </si>
  <si>
    <t>HC936</t>
  </si>
  <si>
    <t>HBV - DNA PCR Định lượng</t>
  </si>
  <si>
    <t>Có số lưu hành trang thiết bị chẩn đoán in vitro của Bộ Y tế còn hiệu lực.
- Bộ sinh phẩm xét nghiệm định lượng virus HBV bằng kỹ thuật Realtime PCR.
- Bộ sinh phẩm gồm: Chứng âm, chứng dương, chất chuẩn, master mix, sinh phẩm tách chiết DNA (không dùng máy tách chiết), PCR tube
- Tích hợp chứng nội để loại bỏ âm tính giả trong quá trình xét nghiệm.
- Độ nhạy: từ 10 copies/phản ứng; Độ đặc hiệu: 100%.</t>
  </si>
  <si>
    <t>HC961</t>
  </si>
  <si>
    <t>HC937</t>
  </si>
  <si>
    <t>HCV PCR Định lượng</t>
  </si>
  <si>
    <t>HC943</t>
  </si>
  <si>
    <t xml:space="preserve">Macconkey Agar </t>
  </si>
  <si>
    <t>HC968</t>
  </si>
  <si>
    <t>Mannitol salt Agar (MSA 90mm) hoặc tương đương</t>
  </si>
  <si>
    <t>Máu cừu khử sợi huyết</t>
  </si>
  <si>
    <t>HC971</t>
  </si>
  <si>
    <t>HC947</t>
  </si>
  <si>
    <t>Mueller Hilton Agar</t>
  </si>
  <si>
    <t>HC972</t>
  </si>
  <si>
    <t>Mueller Hinton Agar (MHA 90mm) hoặc tương đương</t>
  </si>
  <si>
    <t>HC973</t>
  </si>
  <si>
    <t>HC949</t>
  </si>
  <si>
    <t>Mueller Hinton Blood Agar (MHBA 90mm) hoặc tương đương</t>
  </si>
  <si>
    <t>HC976</t>
  </si>
  <si>
    <t>PCR lao</t>
  </si>
  <si>
    <t>Có số lưu hành trang thiết bị chẩn đoán in vitro của Bộ Y tế còn hiệu lực.
- Bộ sinh phẩm xét nghiệm định tính vi khuẩn lao (Mycobacterium tuberculosis) bằng kỹ thuật Realtime PCR.
- Bộ sinh phẩm gồm: Chứng âm, chứng dương, master mix, sinh phẩm tách chiết DNA (không dùng máy tách chiết), PCR tube
- Tích hợp chứng nội để loại bỏ âm tính giả trong quá trình xét nghiệm.
- Độ nhạy: từ 10 copies/phản ứng; Độ đặc hiệu: 100%.</t>
  </si>
  <si>
    <t>HC978</t>
  </si>
  <si>
    <t>Sabouraud Glucose Agar hoặc tương đương</t>
  </si>
  <si>
    <t>HC981</t>
  </si>
  <si>
    <t>Simmons citrate agar</t>
  </si>
  <si>
    <t>HC983</t>
  </si>
  <si>
    <t>Strongyloides (giun lươn)</t>
  </si>
  <si>
    <t>HC985</t>
  </si>
  <si>
    <t>Thạch máu (BA 90mm)</t>
  </si>
  <si>
    <t>HC989</t>
  </si>
  <si>
    <t>HC965</t>
  </si>
  <si>
    <t>Toxocaracansis (giun đũa chó)</t>
  </si>
  <si>
    <t>IDS 14GNR hoặc tương đương</t>
  </si>
  <si>
    <t>Kit tách chiết nucleic acid virus</t>
  </si>
  <si>
    <t>Cồn tuyệt đối dùng trong sinh học phân tử</t>
  </si>
  <si>
    <t>XI. HÓA CHẤT THẬN NHÂN TẠO</t>
  </si>
  <si>
    <t>HC010</t>
  </si>
  <si>
    <t>HC045</t>
  </si>
  <si>
    <t>Acid citric monohydrate</t>
  </si>
  <si>
    <t>HC037</t>
  </si>
  <si>
    <t xml:space="preserve">Nước Javen </t>
  </si>
  <si>
    <t>HC1021</t>
  </si>
  <si>
    <t>HC967</t>
  </si>
  <si>
    <t>Dịch ngâm rửa màng lọc thận nhân tạo</t>
  </si>
  <si>
    <t>HC1024</t>
  </si>
  <si>
    <t>HC970</t>
  </si>
  <si>
    <t>Que thử hàm lượng Clo trong nước chạy thận nhân tạo</t>
  </si>
  <si>
    <t>HC1025</t>
  </si>
  <si>
    <t>Que thử độ cứng trong nước chạy thận nhân tạo</t>
  </si>
  <si>
    <t>XII. HOÁ CHẤT, VẬT TƯ KIỂM SOÁT NHIỄM KHUẨN</t>
  </si>
  <si>
    <t>HC1030</t>
  </si>
  <si>
    <t>Dung dịch vệ sinh tay 500ml</t>
  </si>
  <si>
    <t>HC1031</t>
  </si>
  <si>
    <t>Dung dịch vệ sinh tay 5000ml</t>
  </si>
  <si>
    <t>HC1032</t>
  </si>
  <si>
    <t>HC012</t>
  </si>
  <si>
    <t>Chlorhexidine gluconate</t>
  </si>
  <si>
    <t>HC1033</t>
  </si>
  <si>
    <t>HC013</t>
  </si>
  <si>
    <t>HC1034</t>
  </si>
  <si>
    <t xml:space="preserve">Ortho-phthalaldehyde </t>
  </si>
  <si>
    <t>HC1035</t>
  </si>
  <si>
    <t>HC1036</t>
  </si>
  <si>
    <t>Cocopropylene Diamine hoặc tương đương</t>
  </si>
  <si>
    <t>HC1037</t>
  </si>
  <si>
    <t>Protease enzyme</t>
  </si>
  <si>
    <t>HC1038</t>
  </si>
  <si>
    <t xml:space="preserve">Natri dicloroisocyanurate (hay Troclosense Sodium)  </t>
  </si>
  <si>
    <t>Viên</t>
  </si>
  <si>
    <t>HC1040</t>
  </si>
  <si>
    <t>HC028</t>
  </si>
  <si>
    <t>Cidex 30 ngày (Steranios 2%) hoặc tương đương</t>
  </si>
  <si>
    <t>HC1043</t>
  </si>
  <si>
    <t>HC032</t>
  </si>
  <si>
    <t>Dung dịch ngâm tẩy rửa dụng cụ CIDEZYME®  hoặc tương đương</t>
  </si>
  <si>
    <t>HC1050</t>
  </si>
  <si>
    <t>Chỉ thị hóa học kiểm tra gói hấp 1250 hoặc tương đương</t>
  </si>
  <si>
    <t xml:space="preserve">Sử dụng với nhiệt độ hấp từ 121 độ C hoặc 134 độ C. Phân biệt rõ rệt trước và sau khi hấp. </t>
  </si>
  <si>
    <t>Miếng</t>
  </si>
  <si>
    <t>HC1051</t>
  </si>
  <si>
    <t>Test hóa học 3 thông số kiểm 
soát tiệt trùng bằng hơi nước 1243A hoặc tương đương</t>
  </si>
  <si>
    <t>HC1055</t>
  </si>
  <si>
    <t>Giấy (gói) thử Bowie Dick 3M kiểm tra chất lượng lò tiệt khuẩn hơi nước  hoặc tương đương</t>
  </si>
  <si>
    <t>Gói</t>
  </si>
  <si>
    <t xml:space="preserve">Tổng cộng: </t>
  </si>
  <si>
    <t>Vật liệu kiểm soát 2 mức nồng độ xét nghiệm định lượng Hemoglobin</t>
  </si>
  <si>
    <t xml:space="preserve"> Công dụng: Môi trường được sử dụng với việc bổ sung máu vô trùng, để phân lập, nuôi cấy và phát hiện hoạt động tán huyết của Streptococci và các vi sinh vật khó tính khác.
 Dạng sử dụng: dạng bột
Hạn sử dụng: &gt;= 36 tháng
Độ bền sau khi mở nắp: đến khi hết hạn
Tiêu chuẩn chất lượng: ISO 13485. Lọ 500 g</t>
  </si>
  <si>
    <t>Công dụng: Môi trường chất lỏng đa năng rất bổ dưỡng để nuôi cấy nhiều loại vi sinh vật khó tính và không khó tính, bao gồm cả vi khuẩn hiếu khí và kỵ khí từ nhiều mẫu bệnh phẩm và lâm sàng
Công dụng: Môi trường chất lỏng đa năng rất bổ dưỡng để nuôi cấy nhiều loại vi sinh vật khó tính và không khó tính, bao gồm cả vi khuẩn hiếu khí và kỵ khí từ nhiều mẫu bệnh phẩm và lâm sàng
  Dạng sử dụng: dạng bột
Hạn sử dụng: &gt;= 36 tháng
Độ bền sau khi mở nắp: đến khi hết hạn
Tiêu chuẩn chất lượng: ISO 13485. Lọ 500 g
Thành phần:  Beef Heart, Infusion from 250.0 g/L, Calf Brain, Infusion from 200.0 g/L, Proteose Peptone 10.0 g/L, Sodium Chloride 5.0 g/L, Dextrose 2.0 g/L, Disodium Phosphate 2.5 g/L, Dạng sử dụng: dạng bột
Tiêu chuẩn chất lượng: ISO 13485</t>
  </si>
  <si>
    <t>Công dụng: Môi trường  dùng trong thử nghiệm nhạy cảm kháng sinh đối với vi khuẩn thông dụng, phát triển nhanh
Dạng sử dụng: dạng bột
Hạn sử dụng: &gt;=36 tháng
Độ bền sau khi mở nắp: đến khi hết hạn
Tiêu chuẩn chất lượng: ISO 13485. Lọ 500 g</t>
  </si>
  <si>
    <t>Hợp chất của Xylen. Thùng gồm 4 chai x 3,8 lít</t>
  </si>
  <si>
    <t xml:space="preserve">70 độ, dạng lỏng. </t>
  </si>
  <si>
    <t xml:space="preserve">90 độ, dạng lỏng. </t>
  </si>
  <si>
    <t xml:space="preserve">96 độ, dạng lỏng. </t>
  </si>
  <si>
    <t>Ethanol ≥ 99.5 %. Chai 1 lít</t>
  </si>
  <si>
    <t>Dung dịch Lugol 3%. Chai 500ml</t>
  </si>
  <si>
    <t>Ferticult Flushing hoặc tương đương</t>
  </si>
  <si>
    <t xml:space="preserve">Dung dịch sử dụng làm môi trường dùng để lọc rửa tinh trùng. Hộp 5 x 20 ml </t>
  </si>
  <si>
    <t>Dạng huyền phù keo được xử lý vô trùng, ổn định pH bởi đệm HEPES.
- Thành phần: Colloidal Suspension of Silica Particles, Sodium, Chloride, Potassium Chloride, Magnesium Sulfate, Potassium, Phosphate, Calcium Chloride, Sodium Bicarbonate, HEPES, Dextrose, Sodium Pyruvate, Sodium Lactate. 100ml/lọ</t>
  </si>
  <si>
    <t>Là môi trường được sử dụng để rửa tinh trùng
- Thành phần: Muối và Ion; Đệm sodium bicarbonate và HEPES; Nguồn năng lượng từ Glucose, Sodium Pyruvate và Sodium Lactate; Chỉ thị pH Phenol đỏ và bổ sung HSA và WFI. 100ml/lọ</t>
  </si>
  <si>
    <t>Sử dụng trong y tế, cho các thiết bị đầu dò. Lọ 260g</t>
  </si>
  <si>
    <t>Đệm cho tinh trùng. Lọ 50ml</t>
  </si>
  <si>
    <t xml:space="preserve">Bộ môi trường lọc rửa tinh trùng (gradient 45% và 90%). Hộp 2 x 50ml </t>
  </si>
  <si>
    <t>Môi trường lọc tinh trùng pha sẵn; Nồng độ:  50% đến 90%;
- Huyền phù keo được xử lý vô trùng. Đóng gói: 2 x 50 ml/kit</t>
  </si>
  <si>
    <t>Hóa chất diệt côn trùng - Permethrin 48 - 53 %.  Chai/1 lít</t>
  </si>
  <si>
    <t xml:space="preserve">Độ nhạy ≥ 90%
Độ đặc hiệu ≥ 90%. </t>
  </si>
  <si>
    <t xml:space="preserve">Test nhanh
Độ nhạy: ≥ 90%
Độ đặc hiệu: ≥ 90%. </t>
  </si>
  <si>
    <t xml:space="preserve">Phát hiện phân biệt kháng thể IgG và IgM kháng các type virus Dengue 1,2,3 và 4. Không có phản ứng chéo với nhóm Flavivirus khác và những bệnh do muỗi truyền. Độ nhạy  ≥ 91%, Độ đặc hiệu ≥ 90%. </t>
  </si>
  <si>
    <t>Độ nhạy ≥ 90%
Độ đặc hiệu ≥ 90%. Hộp 96 test</t>
  </si>
  <si>
    <t>Mã HS</t>
  </si>
  <si>
    <t xml:space="preserve">Đạt tiêu chuẩn ISO 13485. Định tính phát hiện kháng nguyên Dengue NS1. Mẫu bệnh phẩm: Máu toàn phần, huyết thanh, huyết tương. Độ nhạy ≥ 95%
Độ đặc hiệu ≥ 92%. </t>
  </si>
  <si>
    <t xml:space="preserve">Phát hiện định tính kháng nguyên HBe trong mẫu huyết thanh, huyết tương người. Độ nhạy ≥  95%
Độ đặc hiệu ≥ 92%. </t>
  </si>
  <si>
    <t xml:space="preserve">Cassette
Độ nhạy: ≥ 90%
Độ đặc hiệu: ≥ 90%. </t>
  </si>
  <si>
    <t xml:space="preserve">Phát hiện định tính kháng nguyên HBV trong mẫu huyết thanh, huyết tương người. Độ nhạy ≥ 95%
Độ đặc hiệu ≥ 92%. </t>
  </si>
  <si>
    <t xml:space="preserve">Test nhanh, thế hệ 3  
Độ nhạy:≥ 99%
Độ đặc hiệu:≥ 99%. </t>
  </si>
  <si>
    <t xml:space="preserve">Test nhanh, thế hệ 3, Độ nhạy:≥ 90%, Độ đặc hiệu:≥ 90%. </t>
  </si>
  <si>
    <t xml:space="preserve">Test nhanh phát hiện kháng thể HEV, Độ nhạy:≥ 90%
Độ đặc hiệu:≥ 90%. </t>
  </si>
  <si>
    <t xml:space="preserve">Phát hiện  tất cả các type kháng thể (IgG, IgM, IgA) đặc hiệu với virus HIV-1 gồm type phụ O và HIV-2 và phân biệt trong mẫu huyết thanh, huyết tương và máu toàn phần.  Độ nhạy ≥  95%
Độ đặc hiệu ≥  92%. </t>
  </si>
  <si>
    <t xml:space="preserve">Phát hiện  tất cả các type kháng thể (IgG, IgM, IgA) đặc hiệu với virus HIV-1 gồm type phụ O và HIV-2 và phân biệt trong mẫu huyết thanh, huyết tương và máu toàn phần  Độ nhạy  ≥  95%
Độ đặc hiệu ≥  92%. </t>
  </si>
  <si>
    <t>Test nhanh
Độ nhạy: ≥ 90%
Độ đặc hiệu: ≥ 90%. Hộp 100 test</t>
  </si>
  <si>
    <t>Độ nhạy: ≥ 95%
Độ đặc hiệu: ≥ 92%. Lọ 100 test</t>
  </si>
  <si>
    <t>Độ nhạy ≥ 90%
Độ đặc hiệu ≥ 90%. Lọ 100 test</t>
  </si>
  <si>
    <t>Test Helicobacter pylori (Nội soi dạ dày). Hộp 10-30 test</t>
  </si>
  <si>
    <t xml:space="preserve">Phát hiện nhanh vi khuẩn H. pylori. </t>
  </si>
  <si>
    <t xml:space="preserve">Độ nhạy tương quan: ≥ 96%; Độ đặc hiệu tương quan: ≥93%; Độ chính xác tương quan: ≥94%. </t>
  </si>
  <si>
    <t xml:space="preserve">Mẫu phẩm phân, độ nhạy ≥ 94%, độ đặc hiệu ≥ 98%, ngưỡng phát hiện ≥ 50 NG/ML. </t>
  </si>
  <si>
    <t>Bộ thẻ nhựa dùng 1 lần. Kích thước: 115mm x 61mm x 45 x 10mm, Trên thẻ có chỉ thị màu. Tương thích với máy chẩn đoán nhiễm khuẩn Model: HUBT-20, HUBT-20P, HUBT-20A1.</t>
  </si>
  <si>
    <t xml:space="preserve">Phát hiện định tính Troponin I tim (cTnl) trong huyết tương, huyết thanh và máu toàn phần người. Độ nhạy ≥  95%
Độ đặc hiệu ≥  92%. </t>
  </si>
  <si>
    <t xml:space="preserve">Phát hiện tất cả các type kháng thể (IgG, IgM, IgA...) kháng H.Pylori trong mẫu huyết thanh, huyết tương. Độ nhạy ≥  95%
Độ đặc hiệu ≥  92%. </t>
  </si>
  <si>
    <t xml:space="preserve">Test nhanh. </t>
  </si>
  <si>
    <t>Phát hiện kháng thể kháng HBV trong mẫu huyết thanh, huyết tương người. Độ nhạy: ≥  91%; Độ đặc hiệu: ≥  98 %. Giới hạn phát hiện  ≥ 30mIU/ml. Không có phản ứng chéo với các mẫu dương tính với HBsAg, Anti HCV, Anti HBc, Anti HBe, phụ nữ mang thai. Các mẫu chứa yếu tố ly giải máu, lipid máu và nồng độ bilirulin cao không ảnh hưởng đến KQ.</t>
  </si>
  <si>
    <t xml:space="preserve">Test nhanh, Thử Morphin/Heroin, Amphetamin, Methamphetamin, Marijuana (cần sa)/THC. </t>
  </si>
  <si>
    <t xml:space="preserve">Test nhanh, Thử Morphin/Heroin, Amphetamin, Methamphetamin, Marijuana (cần sa) /THC. </t>
  </si>
  <si>
    <t>Phát hiện phân biệt kháng nguyên P.f và P.v trong mẫu máu toàn phần. Độ nhạy  ≥ 99% (P.f),  ≥ 95%(P.v). Độ đặc hiệu :  ≥ 99 %.</t>
  </si>
  <si>
    <t>Là xét nghiệm ngưng kết Hạt thụ động in vitro phát hiện kháng thể kháng Treponema Pallidum trong mẫu huyết thanh hoặc huyết tương người.  Độ nhạy ≥ 99%. Độ đặc hiệu :  ≥ 99 %.</t>
  </si>
  <si>
    <t>Dải đo đường huyết từ  ≤ 10 đến ≥ 600 mg/dL ( từ ≤ 0.6 đến  ≥ 33.3 mmol/L)  
Hiệu chỉnh kết quả: Plasma tương đương
Mẫu máu: Máu toàn phần
Thể tích lấy mẫu máu: 0.5 µL
Dải đo nồng độ hồng cầu HCT: từ  ≤ 20 đến  ≥ 70%. 1 test bao gồm que và kim</t>
  </si>
  <si>
    <t xml:space="preserve">Vùng đo: từ ≤ 10  đến ≥ 600mg/dL (từ ≤ 0.6 đến ≥ 33.3 mmol/L)
- Thể tích mẫu: 0.9 µl. </t>
  </si>
  <si>
    <t>Vùng đo: từ ≤ 10 đến ≥ 600mg/dL (từ ≤ 0.6 đến ≥ 33.3 mmol/L)
- Thể tích mẫu: 0.9 µl
- Thời gian thử: 5 giây. Tương thích với máy thử đường huyết SD CodeFree™ Blood Glucose Monitoring System</t>
  </si>
  <si>
    <t xml:space="preserve">Độ nhạy ≥ 80%, độ đặc hiệu ≥ 97%. </t>
  </si>
  <si>
    <t>Hóa chất nội kiểm khí máu mức 1. Dạng chất lỏng sẵn sàng để sử dụng. Ổn định đến hạn sử dụng ở 2℃ - 8℃. Hộp 30 x 1.8 ml</t>
  </si>
  <si>
    <t>Hóa chất nội kiểm khí máu mức 2. Dạng chất lỏng sẵn sàng để sử dụng. Ổn định đến hạn sử dụng ở 2 ℃-8 ℃. Hộp 30 x 1.8 ml</t>
  </si>
  <si>
    <t>Hóa chất nội kiểm khí máu mức 3. Dạng chất lỏng sẵn sàng để sử dụng. Ổn định đến hạn sử dụng ở 2℃ - 8℃. Hộp 30 x 1.8 ml</t>
  </si>
  <si>
    <t>Hóa chất ngoại kiểm Amonia/Ethanol. Dạng chất lỏng sẵn sàng để sử dụng. Hộp/6 x 2 ml</t>
  </si>
  <si>
    <t>Hóa chất nội kiểm các xét nghiệm Hemoglobins (Hemoglobin (Total Glycated), Hemoglobin (Total), Hemoglobin A1, Hemoglobin A1C, Hemoglobin F) 2 mức độ. Dạng đông khô. Hộp 6 x 0.5 ml</t>
  </si>
  <si>
    <t xml:space="preserve"> Chương trình ngoại kiểm đông máu đáp ứng 5 thông số đông máu cơ bản hoặc tương đương. Hộp 6 x 1 ml.</t>
  </si>
  <si>
    <t>Hóa chất chương trình ngoại kiểm HbA1C. Thành phần: 100% máu toàn phần. Dạng đông khô. Hộp 6 x 0.5ml</t>
  </si>
  <si>
    <t>Hóa chất ngoại kiểm HIV/Viêm gan. Dạng lỏng, sẵn sàng sử dụng. Hộp 12 x 1.8 ml</t>
  </si>
  <si>
    <t>Chương trình ngoại kiểm Huyết học đáp ứng 11 thông số công thức máu. Hộp 3 x 2ml</t>
  </si>
  <si>
    <t>Mẫu có dạng lỏng, sẵn sàng sử dụng, đáp ứng ngoại kiểm tra chất lượng khí máu. Hộp 6 x 1.8ml</t>
  </si>
  <si>
    <t>Mẫu dạng đông khô, bao gồm 51 thông số đáp ứng ngoại kiểm tra chất lượng xét nghiệm miễn dịch. Hộp/6 x 5ml</t>
  </si>
  <si>
    <t>Hóa chất ngoại kiểm Niệu. Dạng chất lỏng sẵn sàng để sử dụng. Hộp 3 x 12ml</t>
  </si>
  <si>
    <t>Hóa chất ngoại kiểm các xét nghiệm sàng lọc (AFP; Inhibin A; hCG, free beta; PAPP-A; hCG, total; Unconjugated Oestriol). Dạng đông khô. Hộp 6 x 1 ml</t>
  </si>
  <si>
    <t>Mẫu dạng đông khô, đáp ứng ngoại kiểm tra chất lượng sinh hóa. Hộp 6 x 5ml</t>
  </si>
  <si>
    <t>Hóa chất chương trình ngoại kiểm Tim mạch. Dạng lỏng sẵn sàng sử dụng. Hộp 6 x 3ml</t>
  </si>
  <si>
    <t>Độ ổn định hoàn nguyên trong ≥ 14 ngày ở 2–8°C đối với hầu hết các chất phân tích. Thời hạn sử dụng ≥3 năm ở 2–8°C. Hộp 6 x 2 ml</t>
  </si>
  <si>
    <t>Dạng lỏng. Độ ổn định  ≥ 20 ngày khi mở lọ ở 2–8°C. Thời hạn sử dụng ≥ 2 năm ở 2–8°C. Hộp 6 x 3 ml</t>
  </si>
  <si>
    <t xml:space="preserve"> Thời hạn sử dụng ≥  3 năm ở 2–8°C. Độ ổn định của lọ mở  ≥  7 ngày ở 2–8°C đối với hầu hết các chất phân tích. Hộp 12 x 5 ml</t>
  </si>
  <si>
    <t>Thời hạn sử dụng ≥  3 năm ở 2–8°C. Độ ổn định của lọ mở  ≥  7 ngày ở 2–8°C đối với hầu hết các chất phân tích. Hộp 12 x 5 ml</t>
  </si>
  <si>
    <t>Hóa chất nội kiểm các xét nghiệm tầm soát hội chứng Down và nứt đốt sống mức 2. Hộp 3 x 1 ml</t>
  </si>
  <si>
    <t>Hóa chất nội kiểm các xét nghiệm tầm soát hội chứng Down và nứt đốt sống mức 3. Hộp 3 x 1 ml</t>
  </si>
  <si>
    <t>Theo dõi được các thông số BNP và NT-proBNP
Có giá trị tham chiếu cho hs-CRP
Độ ổn định mở lọ 20 ngày ở 2-8°C đối với hầu hết các chất phân tích. Hộp 6 x 3 ml</t>
  </si>
  <si>
    <t>Độ ổn định sau khi mở nắp: ≥ 30 ngày ở 2–25°C
 Hộp : 12x 12ml</t>
  </si>
  <si>
    <t>Độ ổn định sau khi mở nắp: ≥ 30 ngày ở 2–25°C
Hộp 12 x 12ml</t>
  </si>
  <si>
    <t xml:space="preserve">Gel Card 6 giếng gồm:
- Từ cột 1 - 3: Anti A – Anti B – Anti D dùng để định nhóm máu  xuôi (phương pháp huyết thanh mẫu)
- Từ cột 4 - 6: cột Control để làm chứng âm – A1 – B dùng để định nhóm máu ngược (phương pháp hồng cầu mẫu)
- Tiêu chuẩn chất lượng: ISO, CE (Chứng chỉ Châu Âu). </t>
  </si>
  <si>
    <t xml:space="preserve">Gel card 6 giếng gồm:
- AHG - AHG - AHG - AHG - AHG - AHG
AHG x 6
Dùng làm xét nghiệm Coombs trực tiếp; Coombs gián tiếp 
- Tiêu chuẩn chất lượng: ISO, CE. </t>
  </si>
  <si>
    <t>GelCard 6 giếng gồm: 
- 6 tuýp chứa gel trong dung dịch đệm Anti Human IgG làm xét nghiệm D yếu, sàng lọc kháng thể, định danh kháng thể, xác định Antiglobulin (trực tiếp, gián tiếp), xét nghiệm tính hòa hợp.</t>
  </si>
  <si>
    <t xml:space="preserve">Gel Card 6 giếng gồm:
- Từ cột 1 - 3: Anti A – Anti B – Anti  D dùng để định nhóm máu bệnh nhân và nhóm máu túi máu
- Từ cột 4 - 6: ENZ/Neu – AHG – AHG  dùng để làm phản ứng hòa hợp nhóm máu bệnh nhân và nhóm máu túi máu trong 2 môi trường muối và Coombs ở nhiệt độ 37 độ C. </t>
  </si>
  <si>
    <t xml:space="preserve"> Dung dịch đệm lực ion yếu ứng dụng trong huyết thanh học. </t>
  </si>
  <si>
    <t>Thành phần: Mỗi lọ sinh phẩm 10 ml gồm:
- Hồng cầu khối : 0,5 ml
- Dung dịch bảo quản và nuôi dưỡng hồng cầu: 9,5 ml. 
- Nồng độ: dung dịch hồng cầu 5%.
- Tiêu chuẩn chất lượng: ISO. Quy cách đóng gói: Mỗi bộ hồng cầu gồm 3 lọ: Hồng cầu mẫu A, Hồng cầu mẫu B, Hồng cầu mẫu O, thể tích mỗi lọ là 10 ml</t>
  </si>
  <si>
    <t xml:space="preserve">Thẻ có 3 ô: anti A, anti B và ô Blut (control) không chứa kháng thể nhưng chứa dung dịch đệm photphat. Kèm theo que lấy máu và trộn máu, foil dán bảo quản kết quả lâu dài lưu trữ trong bệnh án, tấm nhựa cài thẻ chống bay.
- Độ nhạy: Anti A: 100%; 
    Anti B: 100%
- Độ đặc hiệu: Anti A: 100%;
    Anti B: 100%. 2 test/ thẻ </t>
  </si>
  <si>
    <t>HCM2</t>
  </si>
  <si>
    <t xml:space="preserve"> Kháng thể đơn dòng Anti A. </t>
  </si>
  <si>
    <t xml:space="preserve"> Kháng thể đơn dòng Anti B. </t>
  </si>
  <si>
    <t xml:space="preserve">Kháng thể đơn dòng Anti AB. </t>
  </si>
  <si>
    <t xml:space="preserve"> Kháng thể đơn dòng Anti D. </t>
  </si>
  <si>
    <t xml:space="preserve">Là một hỗn hợp cân bằng của Globulin có độ tinh khiết cao gồm Anti-IgG và Anti-C3d
- Độ nhạy: ≥ 99,9%; 
Độ đặc hiệu: ≥ 99,9%. </t>
  </si>
  <si>
    <t xml:space="preserve">* GelCard 6 giếng (2 test/card) gồm:
- Từ cột 1-3: Anti A - Anti B - Anti D dùng để định nhóm máu xuôi (phương pháp huyết thanh mẫu)
- Từ cột 4-6: lặp lại như cột 1-3
- Tiêu chuẩn chất lượng: CE (Chứng chỉ Châu Âu), ISO. </t>
  </si>
  <si>
    <t xml:space="preserve">*GelCard 6 giếng (6 test/ card) gồm: Neutral - Neutral - Neutral - Neutral - Neutral – Neutral
- Mỗi giếng gelcard gồm buồng chứa mẫu và cột gel, trong mỗi cột gel chứa dung dịch đệm thích hợp. Làm chéo trong môi trường muối ở 22ºC
- Tiêu chuẩn chất lượng: ISO, CE (Chứng chỉ Châu Âu). </t>
  </si>
  <si>
    <t>Lọ Anti A chứa kháng thể đơn dòng Anti A - Lọ Anti B chứa kháng thể đơn dòng Anti B - Lọ Anti AB Kháng thể đơn dòng Anti AB. Bộ 3 lọ x10ml</t>
  </si>
  <si>
    <t>Định tính các kháng nguyên A trên tế bào hồng cầu của con người. Lọ 10ml</t>
  </si>
  <si>
    <t>Định tính các kháng nguyên A B trên tế bào hồng cầu của con người. Lọ 10ml</t>
  </si>
  <si>
    <t>Định tính các kháng nguyên B trên tế bào hồng cầu của con người. Lọ 10ml</t>
  </si>
  <si>
    <t>Hóa chất xét nghiệm nhóm máu Rh (D). Hộp 1x10ml</t>
  </si>
  <si>
    <t>Dùng thực hiện xét nghiện Antiglobulin/ Combs trực tiếp và gián tiếp. Lọ 10ml</t>
  </si>
  <si>
    <t>Tính tan: tan trong nước, Thành phần:  Sodium Chloride, muối EDTA, Sulfate. Tương thích máy huyết học 18 thông số CELTAC α</t>
  </si>
  <si>
    <t>Tính tan: tan trong nước. Thành phần: Dung dịch bề mặt Cation.  Can 500ml, Tương thích máy huyết học 18 thông số CELTAC α</t>
  </si>
  <si>
    <t>Màu xanh. Tính tan: tan trong nước, Thành phần: Polyoxyethylene nonylphenyl ether. Can 05 Lít. Tương thích máy huyết học 18 thông số CELTAC α</t>
  </si>
  <si>
    <t>Tính tan: tan trong nước, Thành phần: Sodium hypochloride. Can 05 Lít. Tương thích máy huyết học 18 thông số CELTAC α</t>
  </si>
  <si>
    <t>Hóa chất nội kiểm huyết học. Hộp 3 lọ x 2ml. Tương thích máy huyết học 18 thông số CELTAC α</t>
  </si>
  <si>
    <t>Dùng để pha loãng máu cho đếm tế bào
Tính tan: tan trong nước
Thành phần: Natri clorid, Sulfate. Tương thích máy huyết học CELLTAC-G 9100</t>
  </si>
  <si>
    <t>Dùng để ly giải màng tế bào hồng cầu để đo Hemoglobin
Thành phần: Dung dịch hoạt động bề mặt cation. Can 250ml. Tương thích máy huyết học CELLTAC-G 9100</t>
  </si>
  <si>
    <t>Dùng để ly giải màng tế bào hồng cầu cho phân tích 5 thành phần bạch cầu
Thành phần: Dung dịch  hoạt động  bề mặt anion. Can 250ml. Tương thích máy huyết học CELLTAC-G 9100</t>
  </si>
  <si>
    <t>Dung dịch rửa
Trạng thái vật lý: chất lỏng
Màu: xanh
Thành phần: ethylene glycol monophenyl ether. Can 2 lít. Tương thích máy huyết học CELLTAC-G 9100</t>
  </si>
  <si>
    <t>Dung dịch rửa đậm đặc
Thành phần: NaClO. Bộ 3 x 15 ml. Tương thích máy huyết học CELLTAC-G 9100</t>
  </si>
  <si>
    <t>Control huyết học mức trung bình. Lọ 3 ml. Tương thích máy huyết học CELLTAC-G 9100</t>
  </si>
  <si>
    <t>Control huyết học mức thấp. Lọ 3 ml. Tương thích máy huyết học CELLTAC-G 9100</t>
  </si>
  <si>
    <t>Control huyết học mức cao. Lọ 3 ml. Tương thích máy huyết học CELLTAC-G 9100</t>
  </si>
  <si>
    <t xml:space="preserve"> Dung dịch pha loãng/Dung dịch phá hồng cầu. ISO 13485
Thành phần: Sodium Phosphate, Dibasic &lt;0.3%; Potassium Phosphate, Monobasic &lt;0.05%; Disodium EDTA, Dihydrate &lt;0.03%; Sodium Chloride &lt;1.0%; Potassium Chloride &lt;0.05%; Chất hoạt tính bề mặt &lt;0.002%; Chất bảo quản &lt;0.2%. Thùng 20 lít. Tương thích máy huyết học Cell-dyn Ruby</t>
  </si>
  <si>
    <t>Dung dịch ly giải bạch cầu. 
Thành phần: Dung dịch đệm &lt;1.00%; Aromatic Oxy-Alcohol &lt;1.00%; Polyoxyethylene Ether &lt;0.10%. ISO13485. Thùng 3.800ml. Tương thích máy huyết học Cell-dyn Ruby</t>
  </si>
  <si>
    <t>Thùng 3800ml. ISO 13485
Hoá chất Hemoglobin không có Cyanua. Hoàn toàn tương thích với máy phân tích huyết học Cell-dyn Ruby
Thành phần: Quaternary Ammonium Salt &lt;10%; Hydroxylamine Salt &lt;3%. Tương thích máy huyết học Cell-dyn Ruby</t>
  </si>
  <si>
    <t>Hoá chất tẩy rửa đặc biệt. 
Thành phần: Subtilisin &lt;5.0%; Chất chống vi sinh vật &lt;1.0%; Dung dịch đệm &lt;25.0%; Chất ổn định &lt;3.0%; Polyoxyethylene Ether &lt;10.0%. ISO 13485. Hộp 2 x 50ml. Tương thích máy huyết học Cell-dyn Ruby</t>
  </si>
  <si>
    <t>Giá trị xét nghiệm 0.001 và Khoảng dao động Trung bình ± 0.001 cho NRBC và NRBC/100WBC được nhập vào mẫu chứng nồng độ L và N vì thiết bị không chấp nhận giá trị zero. Nồng độ NRBC của mức nồng độ L và N nằm dưới mức phát hiện của thiết bị và đáp ứng mẫu chứng âm NRBC. Mức nồng độ H là mẫu chứng dương. 3 level x 2 set (6 x 3 ml). Tương thích máy huyết học Cell-dyn Ruby</t>
  </si>
  <si>
    <t>Công dụng: dung dịch kiềm mạnh dùng để rửa hệ thống
Thành phần: Sodium Hypochloride 5.0%. 4ml x 20. Tương thích máy huyết học SYSMEX XN - 1000, XN - 550</t>
  </si>
  <si>
    <t>Công dụng: sử dụng để đo số lượng, kích thước hồng cầu và tiểu cầu, cũng là chất ly giải để đo Hemoglobin và là dung dịch tạo dòng cho phương pháp đo tế bào dòng chảy
Thành phần: Sodium chloride 0.7%; Tris buffer 0.2%; EDTA-2K 0.02%. Thùng 20L. Tương thích máy huyết học SYSMEX XN - 1000, XN - 550</t>
  </si>
  <si>
    <t>Công dụng: sử dụng để nhuộm nhân tế bào bạch cầu nhằm phân biệt 4 loại bạch cầu: neutrophils, lymphocytes, eosinophils, monocytes
Thành phần: Polymethine 0.002%; methanol 3.0%; Ethylene Glycol 96.9%. Hộp 2 x 42ml. Tương thích máy huyết học SYSMEX XN - 1000, XN - 550</t>
  </si>
  <si>
    <t>Công dụng: sử dụng để nhuộm nhân tế bào nhằm đếm số lượng bạch cầu, số lượng bạch cầu basophils, số lượng hồng cầu nhân
Thành phần: Polymethine 0.005%; Ethylene Glycol 99.9%. Hộp 2 x 82ml. Tương thích máy huyết học SYSMEX XN - 1000, XN - 550</t>
  </si>
  <si>
    <t>Công dụng: sử dụng để đếm số lượng các loại bạch cầu: neutrophils, lymphocytes, eosinophils, monocytes
Thành phần: Organic quaternary ammonium salts 0.07%; Nonionic surfactant 0.17%. Thùng 5L. Tương thích máy huyết học SYSMEX XN - 1000, XN - 550</t>
  </si>
  <si>
    <t>Công dụng: sử dụng để đếm số lượng bạch cầu, số lượng bạch cầu basophils, số lượng hồng cầu nhân
Thành phần: Organic quaternary ammonium salts 0.20%; Nonionic surfactant 0.10%. Thùng 5L. Tương thích máy huyết học SYSMEX XN - 1000, XN - 550</t>
  </si>
  <si>
    <t>Công dụng: sử dụng để đo nồng độ hemoglobin trong máu
Thành phần: Sodium lauryl sulfate 1.7 g/L. Hộp 3 x 500ml. Tương thích máy huyết học SYSMEX XN - 1000, XN - 550</t>
  </si>
  <si>
    <t>QC mức 1. Lọ 3.0ml. Tương thích máy huyết học SYSMEX XN - 1000, XN - 550</t>
  </si>
  <si>
    <t>QC mức 2. Lọ 3.0ml. Tương thích máy huyết học SYSMEX XN - 1000, XN - 550</t>
  </si>
  <si>
    <t>QC mức 3. Lọ 3.0ml. Tương thích máy huyết học SYSMEX XN - 1000, XN - 550</t>
  </si>
  <si>
    <t>Kim hút mẫu. Tương thích máy huyết học SYSMEX XN - 1000, XN - 550</t>
  </si>
  <si>
    <t>Hóa chất pha loãng. Hộp 20 L. Tương thích máy huyết học Advia 2120i</t>
  </si>
  <si>
    <t>Thành phần Natri hydroxit. Hộp 2 x 1620 ml. Tương thích máy huyết học Advia 2120i</t>
  </si>
  <si>
    <t>Bộ hóa chất đo các thành phần cơ bản. Thành phần: DEFORMER,  RBC/PLT, BASO, CN-FREE HGB. Hộp: 1x75ml + 2x2700ml + 2x1100ml + 2x1100ml. Tương thích máy huyết học Advia 2120i</t>
  </si>
  <si>
    <t>Bộ hóa chất phân tích các thành phần bạch cầu. Hộp: 2x650ml + 2x575ml + 2x585ml + 2x2725ml. Tương thích máy huyết học Advia 2120i</t>
  </si>
  <si>
    <t>Hóa chất pha loãng để phân tích các thành phần bạch cầu. Hộp:  4 x 2725 ml. Tương thích máy huyết học Advia 2120i</t>
  </si>
  <si>
    <t>*Thành phần hóa chất: Máu toàn phần. Chất bảo quản. Hộp: 4 x 4 ml. Tương thích máy huyết học Advia 2120i</t>
  </si>
  <si>
    <t>Chất tẩy rửa có tính kiềm mạnh. Lọ 50ml. Tương thích máy huyết học KX21</t>
  </si>
  <si>
    <t xml:space="preserve"> Hóa chất ly giải máu hồng cầu. Lọ 500ml. Tương thích máy huyết học KX21</t>
  </si>
  <si>
    <t>Hóa chất pha loãng máu toàn phần. Thùng 20 lít. Tương thích máy huyết học KX21</t>
  </si>
  <si>
    <t>Dung dịch ly giải hồng cầu, hemoglobin và các hợp chất khác. (1L×4)/hộp. Tương thích máy huyết học KX21</t>
  </si>
  <si>
    <t>Dung dịch ly giải hồng cầu non và các hợp chất khác. (1L×4)/hộp. Tương thích máy huyết học KX21</t>
  </si>
  <si>
    <t>Dung dịch nhuộm huỳnh quang xét nghiệm hồng cầu non. (12mL×4)/hộp. Tương thích máy huyết học KX21</t>
  </si>
  <si>
    <t xml:space="preserve"> Thành phần gồm: Chất hoạt hoá bề mặt: ≤0.2%. Natri hypoclori: ≤12%. Natri hiđroxit:  ≤5%. 50ml/lọ. Tương thích máy huyết học KX21</t>
  </si>
  <si>
    <t>Hoá chất kiểm chuẩn xét nghiệm huyết học mức trung bình. 4,5 ml/lọ. Tương thích máy huyết học KX21</t>
  </si>
  <si>
    <t>Chất pha loãng toàn phần để sử dụng trong máy phân tích huyết học. Can 20 lít. Tương thích máy huyết học SYSMEX XP-100</t>
  </si>
  <si>
    <t>Chất ly giải cho máy phân tích huyết học. Lọ: 500ml. Tương thích máy huyết học SYSMEX XP-100</t>
  </si>
  <si>
    <t>Dung dịch rửa đậm đặc để làm sạch dụng cụ, ngăn chặn sự tích tụ protein trong buồng Transducer &amp; các mẫu van rotor, toàn bộ ống hút và dòng chảy Hgb. Lọ 50ml. Tương thích máy huyết học SYSMEX XP-100</t>
  </si>
  <si>
    <t>Tiêu chuẩn chất lượng: CE Mark, ISO 13485. Hộp 2 ml x 10. Tương thích máy CS-2500</t>
  </si>
  <si>
    <t>Tiêu chuẩn chất lượng: CE Mark, ISO 13485, ISO 9001. Lọ 50ml. Tương thích máy CS-2500</t>
  </si>
  <si>
    <t>Tiêu chuẩn chất lượng: CE Mark, ISO 13485. Chai 500 ml. Tương thích máy CS-2500</t>
  </si>
  <si>
    <t>Tiêu chuẩn chất lượng: CE Mark, ISO 13485. Hộp 10 x 15ml. Tương thích máy CS-2500</t>
  </si>
  <si>
    <t xml:space="preserve"> Tiêu chuẩn chất lượng: CE Mark, ISO 13485. Hộp 10 x 1ml. Tương thích máy CS-2500</t>
  </si>
  <si>
    <t xml:space="preserve">Tiêu chuẩn chất lượng: CE Mark, ISO 13485. Hộp 10 x 1ml. Tương thích máy CS-2500 </t>
  </si>
  <si>
    <t>Tiêu chuẩn chất lượng: CE Mark, ISO 13485.  Quy cách: Hộp 3000 ống. Tương thích máy CS-2500</t>
  </si>
  <si>
    <t>Sử dụng để xác định thời gian thrombin (TT), dạng bột đông khô, thành phần chứa thrombin bò 1.5 IU/ml và Albumin bò. Hộp 10x5ml. Tương thích máy CS-2500</t>
  </si>
  <si>
    <t>Tiêu chuẩn chất lượng: CE Mark, ISO 13485. Hộp 10 x 4ml. Tương thích máy CS-2500</t>
  </si>
  <si>
    <t>Sử dụng để định lượng fibrinogen trong huyết tương
- Đóng gói dạng bột đông khô, thành phần chứa thrombin có nguồn gốc từ bò khoảng 100 IU/ml. Đạt tiêu chuẩn chất lượng: CE Mark, ISO 13485. Hộp 1 ml x10. Tương thích máy CS-2500</t>
  </si>
  <si>
    <t>Bộ thuốc thử xét nghiệm D-Dimer; Phương pháp: đo độ đục miễn dịch; dãi đo: từ ≤ 0.17 đến ≥ 4.40 mg/l. Hộp 3 x 4ml + 3 x 5 ml + 3 x 2,6ml + 3 x 5ml +2 x 1ml. Tương thích máy CS-2500</t>
  </si>
  <si>
    <t>Nội kiểm 2 mức: thường và bệnh lý xét nghiệm D-Dimer. * 5x1ml Ctrl1  * 5x1ml Ctrl2. Tương thích máy CS-2500</t>
  </si>
  <si>
    <t>Bộ hóa chất được sử dụng để xác định thời gian prothrombin (PT). Thành phần: thuốc thử chứa chiết xuất từ não thỏ với chất đệm, chất ổn định và Canxi Clorua. Nhiệt độ bảo quản: 2 - 8°C. Hộp 10x10 mL. Tương thích máy CP 2000</t>
  </si>
  <si>
    <t>Sản phẩm này được sử dụng kết hợp với thuốc thử APTT để xác định thời gian Thromboplastin từng phần hoạt hóa (APTT). Thành phần: Calcium Chloride. Hộp 10 x 5ml. Tương thích máy CP 2000</t>
  </si>
  <si>
    <t>HCM3</t>
  </si>
  <si>
    <t>Bộ hóa chất để xác định định lượng fibrinogen trong huyết tương người theo phương pháp được phát triển bởi Clauss.
Thành phần: Thrombin Reagent: chứa thrombin bò (~80NIH) với chất ổn định; IBS Buffer; Cal Normal (chất hiệu chuẩn); Control A (chất kiểm chuẩn). Nhiệt độ bảo quản: 2 - 8°C. Hộp 5 x 5 ml FIB
1 x 125 ml IBS Buffer
1 x 1 ml Cal N (Calibrator)
1 x 1 ml Control A (Control). Tương thích máy CP 2000</t>
  </si>
  <si>
    <t xml:space="preserve"> Được sử dụng để kiểm chứng giá trị ở mức bình thường của những xét nghiệm đông máu: PT, APTT, Thrombintime và Fibrinogen. Nhiệt độ bảo quản: 2 - 8°C. Hộp 10 x 1ml. Tương thích máy CP 2000</t>
  </si>
  <si>
    <t xml:space="preserve"> Được sử dụng để kiểm chứng giá trị của ở mức bệnh lý những xét nghiệm đông máu: PT, APTT, Thrombintime và Fibrinogen. Nhiệt độ bảo quản: 2 - 8°C. Hộp 10 x 1 ml. Tương thích máy CP 2000</t>
  </si>
  <si>
    <t>Cóng đựng mẫu. Chất liệu: nhựa trong. Túi 1000 cái. Tương thích máy CP 2000</t>
  </si>
  <si>
    <t>Bộ hóa chất được dùng để định lượng nồng độ D-Dimer trong huyết tương người trên máy đo đông máu quang học ở bước sóng 600-800nm.
Thành phần:
- Thuốc thử Latex: chứa các hạt cực nhỏ được phủ kháng thể đơn dòng MA-8D3 treo trong dung dịch đệm có chứa chất tẩy ổn định và chất bảo quản. 
- Reaction Buffer
- IBS buffer: nước muối đệm Imidazole
- Cal DD, Cal N, Control A Plus: dạng đông khô
Nhiệt độ bảo quản: 2 - 8°C.
 1 Kit gồm: 3 x 4 ml Latex suspension, liquid. 3 x 7 ml Reaction buffer, liquid. 1 x 1 ml Cal DD. 1 x 1 ml Cal N. 1 x 1 ml Control A+. 1 x 5 ml IBS Buffer. Tương thích máy CP 2000</t>
  </si>
  <si>
    <t>Được dùng để xác định định lượng Yếu tố VIII trong huyết tương người bằng xét nghiệm đông máu. Thành phần: huyết tương người đông khô làm cạn kiệt yếu tố VIII. Nhiệt độ bảo quản: 2 - 8°C. Hộp  10 x 1 mL. Tương thích máy CP 2000</t>
  </si>
  <si>
    <t>Dùng để xác định định lượng yếu tố IX trong huyết tương người bằng xét nghiệm đông máu. Thành phần: huyết tương người đông khô làm cạn kiệt yếu tố IX. Nhiệt độ bảo quản: 2 - 8°C. Hộp 10 x 1 mL. Tương thích máy CP 2000</t>
  </si>
  <si>
    <t>Được dùng làm chất chuẩn (calibrator) hoặc là chất kiểm chuẩn mức bình thường cho các xét nghiệm đông máu sau: PT, APTT, Thrombintime, Fibrinogen, Factors: II, V, VII, VIII, IX, X, XI, XII, Antithrombin, Protein-C, free Protein-S, D-Dimer. Thành phần: huyết tương chống đông citrat. Đông khô. Nhiệt độ bảo quản: 2 - 8°C. Sử dụng tương thích với máy đông máu CP2000. Hộp 10x1ml</t>
  </si>
  <si>
    <t>Thành phần: dung dịch rửa có tính kiềm. Hộp 3 x 1.25L. Tương thích máy CP 2000</t>
  </si>
  <si>
    <t>HCM4</t>
  </si>
  <si>
    <t>Thành phần: Natri Hidroxit; trong dung dịch nước với chất hoạt động bề mặt anion, chất hoạt động bề mặt không ion và phốt phát. Chai 1 x 500ml. Tương thích máy CP 2000</t>
  </si>
  <si>
    <t>HCM5</t>
  </si>
  <si>
    <t>Bộ hóa chất để xác định thời gian Thromboplastin từng phần hoạt hóa (APTT). Hộp: 5x5ml + 5x5ml</t>
  </si>
  <si>
    <t>Bộ hóa chất để định lượng Fibrinogen trong huyết tương. Hộp: 5 x 2ml</t>
  </si>
  <si>
    <t>Bộ hóa chất để định lượng Prothrombin trong huyết tương. Hộp 10 x 4ml</t>
  </si>
  <si>
    <t>Gel card ≥ 8 giếng, ≥ 2test/card, định nhóm máu ABO và Rh bằng phương pháp huyết thanh mẫu. 4 giếng đầu có thành phần như sau:  Giếng 1: Anti-A (kháng thể IgM có nguồn gốc từ chuột, dòng Birma-1) Giếng 2: Anti-B (kháng thể IgM có nguồn gốc từ chuột, dòng LB-2) Giếng 3: Anti-DVI- (kháng thể IgM có nguồn gốc từ người, dòng MS-201). Giếng 4: control. Tương thích máy Wadiana Compact</t>
  </si>
  <si>
    <t>Dung dịch đệm dùng để pha loãng hồng cầu. Hộp 2x100ml. Tương thích máy Wadiana Compact</t>
  </si>
  <si>
    <t>Dùng để rửa hệ thống dịch trong các máy phân tích nhóm máu, đậm đặc, chất hoạt động bề mặt có thêm màu xanh lam. Hộp 12x125 ml. Tương thích máy Wadiana Compact</t>
  </si>
  <si>
    <t>Dùng để rửa hệ thống dịch trong các máy phân tích nhóm máu, đậm đặc, gốc muối có thêm màu đỏ. Hộp 12x125 ml. Tương thích máy Wadiana Compact</t>
  </si>
  <si>
    <t>Bộ kit hồng cầu mẫu sàng lọc kháng thể bất thường, sử dụng kỹ thuật gel. Hộp 3x10 ml. Tương thích máy Wadiana Compact</t>
  </si>
  <si>
    <t>Tiêu chuẩn ISO. Được sử dụng để hiệu chuẩn hệ thống khi thực hiện xét nghiệm định tính phát hiện kháng thể kháng virus viêm gan C (Anti-HCV). Được điều chế trong huyết tương người đã canxi hóa (bất hoạt); có phản ứng với anti-HCV. Bảo quản từ 2-8 độ C. Hộp: 1 x 4ml.Tương thích máy ARCHITECT I2000SR</t>
  </si>
  <si>
    <t>Tiêu chuẩn ISO. Được sử dụng để kiểm tra việc hiệu chuẩn hệ thống khi thực hiện xét nghiệm định tính phát hiện kháng thể kháng virus viêm gan C (Anti-HCV). Được điều chế trong huyết tương người đã canxi hóa (bất hoạt). Bảo quản từ 2-8 độ C. Hộp:  2 x 8ml.Tương thích máy ARCHITECT I2000SR</t>
  </si>
  <si>
    <t>Tiêu chuẩn ISO. Để phát hiện định tính kháng thể kháng virus viêm gan C (anti-HCV). Hộp bao gồm: kháng nguyên HCV (E. coli, nấm men, tái tổ hợp) phủ trên vi hạt; chất kết hợp  kháng thể từ chuột kháng IgG/IgM người có đánh dấu acridinium và dung dịch đệm TRIS có chất có hoạt tính bề mặt. Bảo quản từ 2-8 độ C. Hộp: 1 x 6,6ml + 1 x 5,9ml + 1 x 10ml.  Tương ứng hộp 100 tests. Tương thích máy ARCHITECT I2000SR</t>
  </si>
  <si>
    <t>Tiêu chuẩn ISO. Được dùng để hiệu chuẩn cho hệ thống khi định tính kháng thể IgG kháng virus viêm gan A (IgG anti-HAV) trong huyết thanh và huyết tương người. Mẫu chuẩn được điều chế trong huyết tương người đã canxi hóa và có phản ứng với IgG anti-HAV. Bảo quản từ 2-8 độ C. Hộp: 1 x 4ml. Tương thích máy ARCHITECT I2000SR</t>
  </si>
  <si>
    <t>Tiêu chuẩn ISO. Được sử dụng để ước tính độ chính xác của xét nghiệm và phát hiện độ lệch phân tích hệ thống của hệ thống khi thực hiện xét nghiệm định tính kháng thể IgG kháng virus viêm gan A (IgG anti-HAV) trong huyết thanh và huyết tương người. Mẫu chứng HAVAb-IgG: Mẫu chứng Âm và Mẫu chứng Dương chứa huyết tương người đã canxi hóa. Bảo quản từ 2-8 độ C. Hộp: 2 x 8ml. Tương thích máy ARCHITECT I2000SR</t>
  </si>
  <si>
    <t>Tiêu chuẩn ISO. Là xét nghiệm miễn dịch vi hạt hóa phát quang (CMIA) để phát hiện định tính kháng thể IgG kháng virus viêm gan A (IgG anti-HAV) trong huyết thanh và huyết tương người, được sử dụng để hỗ trợ chẩn đoán nhiễm virus viêm gan A hoặc phát hiện IgG anti-HAV. Hộp bao gồm: Microparticles Virus Viêm gan A (người) phủ trên vi hạt; Chất kết hợp kháng thể kháng IgG người (chuột, đơn dòng) có đánh dấu acridinium và Dung dịch pha loãng xét nghiệm HAVAb-IgG. Bảo quản từ 2-8 độ C. Hộp: 1 x 6,6ml + 1 x 5,9ml + 1 x 10ml.  Tương ứng hộp 100 tests. Tương thích máy ARCHITECT I2000SR</t>
  </si>
  <si>
    <t>Tiêu chuẩn ISO. Được dùng để hiệu chuẩn cho hệ thống cho xét nghiệm định tính kháng thể IgM kháng virus viêm gan A (IgM anti-HAV) trong huyết thanh và huyết tương người. Mẫu chuẩn 1 được chuẩn bị trong huyết tương người đã canxi hóa. Bảo quản từ 2-8 độ C. Hộp: 1 x 4ml. Tương thích máy ARCHITECT I2000SR</t>
  </si>
  <si>
    <t>Tiêu chuẩn ISO. Được sử dụng để ước tính độ
chính xác của xét nghiệm và phát hiện độ lệch phân tích hệ thống khi thực hiện xét nghiệm định tính kháng thể IgM kháng virus viêm gan A (IgM anti HAV) trong huyết thanh và huyết tương người. Mẫu chứng âm và Mẫu chứng dương có thành phần có huyết tương người đã canxi hóa. Bảo quản từ 2-8 độ C. Hộp: 2 x 8ml. Tương thích máy ARCHITECT I2000SR</t>
  </si>
  <si>
    <t>Tiêu chuẩn ISO. Là xét nghiệm miễn dịch vi hạt hóa phát quang (CMIA) để phát hiện định tính kháng thể IgM kháng virus viêm gan A (IgM anti-HAV) trong huyết thanh và huyết tương người, được sử dụng để hỗ trợ chẩn đoán nhiễm virus viêm gan A cấp tính hay mới nhiễm. Hộp bao gồm: Microparticles Virus Viêm gan A (người) phủ trên vi hạt; Chất kết hợp kháng IgM người (chuột, đơn dòng) có đánh dấu acridinium và Dung dịch pha loãng xét nghiệm HAVAb-IgM chứa chất ổn định protein (từ bò). Bảo quản từ 2-8 độ C. Hộp: 1 x 6,1ml + 1 x 5,9ml + 1 x 10,0ml. Tương ứng hộp 100 tests. Tương thích máy ARCHITECT I2000SR</t>
  </si>
  <si>
    <t>Tiêu chuẩn ISO. Được sử dụng như một bước trong quy trình Bảo trì hàng ngày. Có thành phần là huyết tương người đã vôi hóa lại. Bảo quản từ 2-8 độ C. Hộp 4 x 25ml. Tương thích máy ARCHITECT I2000SR</t>
  </si>
  <si>
    <t>Tiêu chuẩn ISO. Được sử dụng để hiệu chuẩn hệ thống ARCHITECT iSystem cho phát hiện định tính kháng thể kháng Treponema pallidum (TP) trong huyết thanh và huyết tương người. Mẫu chuẩn được chuẩn bị trong huyết tương người đã canxi hóa (bất hoạt), có phản ứng với anti-TP. Hộp: 1 x 4ml. Tương thích máy ARCHITECT I2000SR</t>
  </si>
  <si>
    <t>Tiêu chuẩn ISO. Được sử dụng để ước tính độ chính xác và phát hiện độ lệch sai số hệ thống cho phát hiện định tính kháng thể kháng Treponema pallidum (TP) trong huyết thanh và huyết tương người. Gồm: Mẫu chứng Âm và Mẫu chứng Dương được chuẩn bị trong huyết tương người đã canxi hóa. Mẫu chứng dương (bất hoạt) có phản ứng với anti-TP. Hộp:  2 x 8ml. Tương thích máy ARCHITECT I2000SR</t>
  </si>
  <si>
    <t>Tiêu chuẩn ISO. Là xét nghiệm miễn dịch vi hạt hóa phát quang để phát hiện định tính các kháng thể kháng Treponema pallidum (TP) trong huyết thanh và huyết tương người. Hộp bao gồm: Microparticles Kháng nguyên TP (E.coli, tái tổ hợp) phủ trên vi hạt trong dung dịch đệm HEPES có chất tẩy; Chất kết hợp kháng thể kháng IgG/IgM từ chuột đánh dấu acridinium trong dung dịch đệm MES có chất ổn định protein (bò); Syphilis TP Assay Diluent có chất đệm MES với chất tẩy. Hộp: 1 x 4,1ml + 1 x 5,9ml + 1 x 6,3ml. Tương ứng hộp 100 tests. Tương thích máy ARCHITECT I2000SR</t>
  </si>
  <si>
    <t>Tiêu chuẩn ISO. Được sử dụng để hiệu chuẩn hệ thống khi thực hiện xét nghiệm định tính phát hiện kháng thể kháng kháng nguyên vỏ virus viêm gan B (Anti-HBe). Chứa huyết tương người canxi hóa không có phản ứng. Bảo quản từ 2-8 độ C. Hộp: 1 x 4ml. Tương thích máy ARCHITECT I2000SR</t>
  </si>
  <si>
    <t>Tiêu chuẩn ISO. Kiểm tra độ xác thực và độ chính xác của hệ thống khi thực hiện xét nghiệm định tính phát hiện kháng thể kháng kháng nguyên e virus viêm gan B (anti-HBe) trong huyết thanh và huyết tương người. Có thành phần là huyết tương người đã canxi hóa. Bảo quản từ 2-8 độ C. Hộp:  2 x 8ml. Tương thích máy ARCHITECT I2000SR</t>
  </si>
  <si>
    <t>Tiêu chuẩn ISO. Xét nghiệm miễn dịch vi hạt hóa phát quang (CMIA) để định tính kháng thể kháng kháng nguyên e của virus viêm gan B (anti-HBe). Hộp bao gồm: Microparticles kháng thể kháng kháng nguyên e virus viêm gan B (chuột đơn dòng) phủ trên bề mặt vi hạt; Conjugate kháng thể kháng kháng nguyên e virus viêm gan B có đánh dấu acridinium (đơn dòng, chuột); Neutralizing reagent: Kháng nguyên e virus viêm gan B (DNA tái tổ hợp). Bảo quản từ 2-8 độ C. Hộp: 1 x 6,6ml + 1 x 5,9ml + 1 x 5,9ml. Tương ứng hộp 100 tests. Tương thích máy ARCHITECT I2000SR</t>
  </si>
  <si>
    <t>Tiêu chuẩn ISO. Được sử dụng để hiệu chuẩn hệ
thống khi thực hiện xét nghiệm định lượng kháng thể kháng kháng nguyên bề mặt virus viêm gan B (anti-HBs) trong huyết thanh và huyết tương người. Có thành phần là huyết tương người đã vôi hóa. Bảo quản từ 2-8 độ C. Hộp: 6 chai ( 4ml/ chai). Tương thích máy ARCHITECT I2000SR</t>
  </si>
  <si>
    <t>Tiêu chuẩn ISO. Được sử dụng để ước tính độ chính xác của xét nghiệm và phát hiện độ lệch hệ thống khi thực hiện định lượng kháng thể kháng kháng nguyên bề mặt viên gan B (anti-HBs) trong huyết thanh hay huyết tương người. Có thành phần là huyết tương người đã vôi hóa. Bảo quản từ 2-8 độ C. Hộp: 3 x8ml. Tương thích máy ARCHITECT I2000SR</t>
  </si>
  <si>
    <t>Tiêu chuẩn ISO. Là xét nghiệm miễn dịch vi hạt hóa phát quang (CMIA) để định lượng kháng thể kháng kháng nguyên bề mặt viêm gan B (anti-HBs) trong huyết thanh và huyết tương người. Hộp bao gồm: Vi hạt phủ kháng nguyên bề mặt virus viêm gan B (Nhóm phụ ad và ay) (DNA tái tổ hợp của E. coli biểu hiện trong tế bào chuột) trong đệm TRIS với chất ổn định protein; chất kết hợp kháng nguyên bề mặt virus viêm gan B (Nhóm phụ ad và ay) (DNA tái tổ hợp của E. coli biểu hiện trong tế bào chuột) được đánh dấu Acridinium . Bảo quản từ 2-8 độ C. Hộp: 1 x 4,56ml + 1 x 5,9ml. Tương ứng hộp 100 tests. Tương thích máy ARCHITECT I2000SR</t>
  </si>
  <si>
    <t>Tiêu chuẩn ISO,  Dung dịch rửa máy. Thành phần: Muối đệm phosphate 1.5M. Bảo quản từ 15-30 độ C. Hộp 4 Lọ x 975ml. Tương thích máy ARCHITECT I2000SR</t>
  </si>
  <si>
    <t>Tiêu chuẩn ISO. Được sử dụng để hiệu chuẩn hệ
thống khi thực hiện xét nghiệm phát hiện định tính HBeAg (kháng nguyên vỏ của virus viêm gan B) trong mẫu huyết thanh và huyết tương người. Hộp bao gồm: Mẫu chuẩn 1 có thành phần là dung dịch đệm TRIS với chất ổn định protein (từ bò); Mẫu chuẩn 2 có thành phần DNA tái tổ hợp từ HBeAg trong dung dịch đệm TRIS với chất ổn định protein (từ bò). Bảo quản từ 2-8 độ C. Hộp 2 x 4ml. Tương thích máy ARCHITECT I2000SR</t>
  </si>
  <si>
    <t>Tiêu chuẩn ISO. Được dùng để kiểm tra độ xác
thực và độ chính xác của hệ thống khi thực hiện xét nghiệm định tính phát hiện kháng nguyên e của virus viêm gan B (HBeAg) trong huyết thanh và huyết tương người. Mẫu chứng Âm chứa huyết tương người đã canxi hóa, Mẫu chứng Dương chứa HBeAg DNA tái tổ hợp trong dung dịch đệm TRIS với chất ổn định protein. Bảo quản từ 2-8 độ C. Hộp 2 x 8ml. Tương thích máy ARCHITECT I2000SR</t>
  </si>
  <si>
    <t>Tiêu chuẩn ISO. Xét nghiệm miễn dịch vi hạt hóa phát quang (CMIA) để phát hiện định tính kháng nguyên e của virus viêm gan B (HBeAg) trong huyết thanh và huyết tương người. Hộp bao gồm: Kháng thể kháng kháng nguyên e của virus viêm gan B (chuột, đơn dòng) phủ trên bề mặt vi hạt; Kháng thể kháng kháng nguyên e virus viêm gan B có đánh dấu acridinium (đơn dòng, chuột); Dung dịch đệm phosphate với huyết tương người đã hóa vôi lại và chất ổn định protein (từ bò). Bảo quản từ 2-8 độ C. Hộp: 1 x 6,6ml + 1 x 5,9ml + 1 x 3,9ml. Tương ứng hộp 100 tests. Tương thích máy ARCHITECT I2000SR</t>
  </si>
  <si>
    <t>Tiêu chuẩn ISO. Được sử dụng để hiệu chuẩn hệ thống khi thực hiện định tính và khẳng định có kháng nguyên bề mặt virus viêm gan B (HBsAg) trong huyết thanh và huyết tương người. Hộp bao gồm: Mẫu chuẩn 1 chứa HBsAg người tinh sạch dạng bất hoạt; Mẫu chuẩn 2 chứa huyết tương người đã vôi hóa. Bảo quản từ 2-8 độ C. Hộp 2 x 4ml. Tương thích máy ARCHITECT I2000SR</t>
  </si>
  <si>
    <t>Tiêu chuẩn ISO. Được dùng để ước tính độ chính xác của xét nghiệm và phát hiện độ lệch hệ thống khi thực hiện xét nghiệm định tính và khẳng định có kháng nguyên bề mặt virus viêm gan B (HBsAg) trong huyết thanh và huyết tương người. Hộp bao gồm: Mẫu chứng Âm có thành phần là huyết tương người đã vôi hóa; Mẫu chứng Dương có thành phần là HBsAg người dạng tinh sạch đã bất hoạt. Bảo quản từ 2-8 độ C. Hộp 2 x 8ml. Tương thích máy ARCHITECT I2000SR</t>
  </si>
  <si>
    <t>Tiêu chuẩn ISO.  Được dùng để để định tính kháng nguyên bề mặt virus viêm gan B (HBsAg) trong mẫu huyết thanh và huyết tương người. Hộp bao gồm: anti-HBs (IgM, IgG chuột đơn dòng) phủ vi hạt trong dung dịch MES với chất ổn định protein; anti-HBs (IgG, chuột, đơn dòng) và anti-HBs (dê, IgG) có đánh dấu acridinium trong dung dịch đệm phosphate; Dung dịch đệm rửa phụ chứa dung dịch đệm MES. Bảo quản từ 2-8 độ C. Hộp: 1 x 6,6ml + 1 x 5,9ml + 1 x 5,9ml. Tương ứng hộp 100 tests. Tương thích máy ARCHITECT I2000SR</t>
  </si>
  <si>
    <t>Tiêu chuẩn ISO. Được dùng để hiệu chuẩn hệ thống khi thực hiện xét nghiệm định tính phát hiện đồng thời kháng nguyên HIV p24 và các kháng thể kháng virus gây suy giảm miễn dịch týp 1 và/hoặc týp 2 (HIV-1/HIV-2). Mẫu chuẩn  chứa tế bào virus HIV đã ly giải được tinh sạch. Bảo quản từ 2-8 độ C. Hộp 1 x 4ml. Tương thích máy ARCHITECT I2000SR</t>
  </si>
  <si>
    <t>Tiêu chuẩn ISO. Được dùng để ước tính độ chính xác của xét nghiệm và phát hiện độ lệch hệ thống khi thực hiện xét nghiệm định tính phát hiện đồng thời kháng nguyên HIV p24 và các kháng thể kháng virus gây suy giảm miễn dịch týp 1 và/hoặc týp 2 (HIV-1/HIV-2). Gồm: Mẫu chứng Âm, Mẫu chứng Dương 1, và Mẫu chứng Dương 2 được chuẩn bị trong huyết tương người đã canxi hóa. Mẫu chứng Dương 1 (bất hoạt) có phản ứng với anti-HIV-1. Mẫu chứng Dương 2 (bất hoạt) có phản ứng với anti-HIV-2. Mẫu chứng Dương 3 là tế bào virus HIV đã ly giải được tinh sạch. Bảo quản từ 2-8 độ C. Hộp 4 x 8ml. Tương thích máy ARCHITECT I2000SR</t>
  </si>
  <si>
    <t>Tiêu chuẩn ISO. Để phát hiện định tính đồng thời kháng nguyên HIV p24 và các kháng thể kháng virus gây suy giảm miễn dịch ở người loại 1 và/hoặc loại 2 (HIV-1/HIV-2). Hộp bao gồm: Vi hạt được phủ kháng nguyên HIV-1/HIV-2 (tái tổ hợp) và kháng thể HIV p24 (đơn dòng, chuột); Chất kết hợp gồm kháng nguyên HIV-1 (tái tổ hợp) có đánh dấu acridinium, các peptid tổng hợp HIV-1/HIV-2 có đánh dấu acridinium và kháng thể HIV p24 có đánh dấu acridinium; Dung dịch pha loãng xét nghiệm HIV Ag/Ab Combo chứa dung dịch đệm TRIS. Bảo quản từ 2-8 độ C. Hộp: 1 x 6,6ml + 1 x 5,9ml + 1 x 5,9ml. Tương ứng hộp 100 tests. Tương thích máy ARCHITECT I2000SR</t>
  </si>
  <si>
    <t>Tiêu chuẩn ISO. Mục đích: Dung dịch xử lý tiền phản ứng, dùng trong phản ứng xét nghiệm miễn dịch. Thành phần: 1,32% (w/v) Hydrogen Peroxide. Hộp 4 x 975ml. Tương thích máy ARCHITECT I2000SR</t>
  </si>
  <si>
    <t>Tiêu chuẩn ISO, Dung dịch phản ứng miễn dịch dùng cho máy xét nghiệm.. Hộp 4 x 975ml. Tương thích máy ARCHITECT I2000SR</t>
  </si>
  <si>
    <t>Dung dịch rửa máy thành phần acid (Acid Wash). Thùng 2 chai x 500ml. Tương thích máy ARCHITECT CI4100</t>
  </si>
  <si>
    <t>Dung dịch rửa Alkaline. Thùng 2 chai x 500ml. Tương thích máy ARCHITECT CI4100</t>
  </si>
  <si>
    <t>Xét nghiệm miễn dịch vi hạt hóa phát quang (CMIA). Hộp: 1 x 6,6ml + 1 x 5,9ml. Tương thích máy ARCHITECT CI4100</t>
  </si>
  <si>
    <t>Hóa chất dùng cho xét nghiệm ALT. Hộp: 10x70ml + 10x21ml. Tương thích máy ARCHITECT CI4100</t>
  </si>
  <si>
    <t>Hóa chất hiệu chuẩn xét nghiệm AFP. Hộp: 6 x 4ml. Tương thích máy ARCHITECT CI4100</t>
  </si>
  <si>
    <t>Hóa chất hiệu chuẩn xét nghiệm CA 125. Hộp: 6 chai x 4ml/chai. Tương thích máy ARCHITECT CI4100</t>
  </si>
  <si>
    <t>Hóa chất hiệu chuẩn xét nghiệm CA 15-3. Hộp: 6 chai x 4ml/chai. Tương thích máy ARCHITECT CI4100</t>
  </si>
  <si>
    <t>Hóa chất hiệu chuẩn xét nghiệm CA 19-9. Hộp: 6 chai x 4ml/chai. Tương thích máy ARCHITECT CI4100</t>
  </si>
  <si>
    <t>Hóa chất hiệu chuẩn xét nghiệm CEA. Hộp: 2 chai x 4ml/chai. Tương thích máy ARCHITECT CI4100</t>
  </si>
  <si>
    <t>Hóa chất hiệu chuẩn xét nghiệm FT4. Hộp: 6 chai x 4ml. Tương thích máy ARCHITECT CI4100</t>
  </si>
  <si>
    <t>Hóa chất hiệu chuẩn xét nghiệm hs Troponin I. Hộp: 6 x 4ml. Tương thích máy ARCHITECT CI4100</t>
  </si>
  <si>
    <t>Mẫu chứng nồng độ thấp, trung bình, cao xét nghiệm HS Troponin I. Hộp: 3 x 8ml. Tương thích máy ARCHITECT CI4100</t>
  </si>
  <si>
    <t>Khoảng tuyến tính 2,0 - 24 mg/dl. Giới hạn phát hiện ≤ 0,5 mg/dl. Giới hạn định lượng: ≤1 mg/dl. Hộp: 5 x 13ml. Tương thích máy ARCHITECT CI4100</t>
  </si>
  <si>
    <t>Hóa chất xét nghiệm AST được cung cấp ở dạng lỏng, sẵn để sử dụng. Hộp: 10 x 70ml + 10 x 21ml. Tương thích máy ARCHITECT CI4100</t>
  </si>
  <si>
    <t>Hóa chất xét nghiệm Cholesterol được cung cấp ở dạng lỏng, sẵn để sử dụng. Hộp: 4 x 62,5 mL. Tương thích máy ARCHITECT CI4100</t>
  </si>
  <si>
    <t>Hóa chất hiệu chuẩn xét nghiệm total BHCG. Hộp: 6 chai x 4ml/chai. Tương thích máy ARCHITECT CI4100</t>
  </si>
  <si>
    <t>Hóa chất hiệu chuẩn xét nghiệm Total PSA. Hộp: 2 chai x 4ml. Tương thích máy ARCHITECT CI4100</t>
  </si>
  <si>
    <t>Hóa chất hiệu chuẩn xét nghiệm Total T3. Hộp 6 chai (4mL/chai). Tương thích máy ARCHITECT CI4100</t>
  </si>
  <si>
    <t>Hóa chất xét nghiệm T3 bằng phương pháp hóa phát quang. Hộp: 1 x 6,6ml + 1 x 3,27ml. Tương thích máy ARCHITECT CI4100</t>
  </si>
  <si>
    <t>Hóa chất hiệu chuẩn xét nghiệm TSH. Hộp: 2 chai x 4ml/chai. Tương thích máy ARCHITECT CI4100</t>
  </si>
  <si>
    <t>Hóa chất xét nghiệm Beta-HCG bằng phương pháp hóa phát quang. Hộp: 1 x 6,6ml + 1 x 2,1ml. Tương thích máy ARCHITECT CI4100</t>
  </si>
  <si>
    <t>Hóa chất xét nghiệm CA 125 bằng phương pháp hóa phát quang. Hộp: 1 x 6,6ml + 1 x 5,9ml. Tương thích máy ARCHITECT CI4100</t>
  </si>
  <si>
    <t>Hóa chất xét nghiệm CA 15-3 bằng phương pháp hóa phát quang. Hộp: 1 x 6,6ml + 1 x 5,9ml. Tương thích máy ARCHITECT CI4100</t>
  </si>
  <si>
    <t>Hóa chất xét nghiệm CA 19-9 bằng phương pháp hóa phát quang. Hộp: 1 x 6,6ml + 1 x 5,9ml. Tương thích máy ARCHITECT CI4100</t>
  </si>
  <si>
    <t>Hóa chất xét nghiệm CEA bằng phương pháp hóa phát quang. Hộp: 1 x 6,6ml + 1 x 5,9ml. Tương thích máy ARCHITECT CI4100</t>
  </si>
  <si>
    <t>Đạt tiêu chuẩn chất lượng ISO 13485. Thùng: 2 chai x 500ml. Tương thích máy ARCHITECT CI4100</t>
  </si>
  <si>
    <t xml:space="preserve"> Đạt tiêu chuẩn chất lượng ISO 13485. Thùng: 2 chai x 400ml. Tương thích máy ARCHITECT CI4100</t>
  </si>
  <si>
    <t>Hóa chất định lượng HDL-Cholesterol. Hộp: 4 x 84ml + 4 x 32ml. Tương thích máy ARCHITECT CI4100</t>
  </si>
  <si>
    <t>Hóa chất định lượng Creatinine. Hộp: 8 x 53,9 mL + 8 x 21,4 mL. Tương thích máy ARCHITECT CI4100</t>
  </si>
  <si>
    <t>Hóa chất định lượng Glucose. Hộp: 5 x 20ml. Tương thích máy ARCHITECT CI4100</t>
  </si>
  <si>
    <t>Hóa chất định lượng Tryglyceride. Hộp: 10 x 84ml. Tương thích máy ARCHITECT CI4100</t>
  </si>
  <si>
    <t>Hóa chất định lượng Ure. Hộp: 4 x 24,8 mL + 4 x 10 mL. Tương thích máy ARCHITECT CI4100</t>
  </si>
  <si>
    <t>Hóa chất xét nghiệm FT4 bằng phương pháp hóa phát quang. Hộp: 1 x 6,6ml + 1 x 5,9ml. Tương thích máy ARCHITECT CI4100</t>
  </si>
  <si>
    <t>Xét nghiệm miễn
dịch vi hạt hóa phát quang (CMIA) để định lượng troponin I tim (cTnI) trong huyết thanh và huyết tương người. Hộp: 1 x 6,6ml + 1 x 5,9ml. Tương thích máy ARCHITECT CI4100</t>
  </si>
  <si>
    <t>Hóa chất nội kiểm 3 mức, đạt tiêu chuẩn chất lượng ISO 13485. Hộp  12 chai x 5ml. Tương thích máy ARCHITECT CI4100</t>
  </si>
  <si>
    <t>Hóa chất nội kiểm mức 1, đạt tiêu chuẩn chất lượng ISO 13485. Hộp 12 chai x 5ml. Tương thích máy ARCHITECT CI4100</t>
  </si>
  <si>
    <t>Hóa chất nội kiểm mức 2, đạt tiêu chuẩn chất lượng ISO 13485. Hộp 12 chai x 5ml. Tương thích máy ARCHITECT CI4100</t>
  </si>
  <si>
    <t>Hóa chất nội kiểm mức 3, đạt tiêu chuẩn chất lượng ISO 13485. Hộp 12 chai x 5ml.Tương thích máy ARCHITECT CI4100</t>
  </si>
  <si>
    <t>Hóa chất xét nghiệm total PSA bằng phương pháp hóa phát quang. Hộp: 1 x 6,6ml + 1 x 5,9ml. Tương thích máy ARCHITECT CI4100</t>
  </si>
  <si>
    <t>Hóa chất xét nghiệm TSH bằng phương pháp hóa phát quang. Hộp: 1 x 6,6ml + 1 x 5,9ml + 1 x 8ml. Tương thích máy ARCHITECT CI4100</t>
  </si>
  <si>
    <t>Hóa chất vệ sinh buồng ủ trong máy xét nghiệm sinh hóa. 2chai x 500ml. Tương thích máy ARCHITECT CI4100</t>
  </si>
  <si>
    <t>Độ nhạy ≤ 1.4 mg/dl trên ARCHITECT c System. Hộp: 2 x 14ml + 2 x 14ml. Tương thích máy ARCHITECT CI4100</t>
  </si>
  <si>
    <t>Tiêu chuẩn ISO. Được dùng cho hiệu chuẩn và kiểm tra chất lượng (QC) của xét nghiệm Ethanol. Hộp 1x5ml. Tương thích máy ARCHITECT CI4100</t>
  </si>
  <si>
    <t>Hóa chất chuẩn xét nghiệm PCT dạng lỏng. Đạt tiêu chuẩn chất lượng ISO 13485. Hộp: 6 chai, 2ml/ chai. Tương thích máy ARCHITECT CI4100</t>
  </si>
  <si>
    <t>Hóa chất nội kiểm xét nghiệm PCT, dạng lỏng. Hộp: 2 x 3 chai (3ml/ chai). Tương thích máy ARCHITECT CI4100</t>
  </si>
  <si>
    <t>Hóa chất xét nghiệm PCT bằng phương pháp hóa phát quang. Hộp: 1 x 8,6ml + 1 x 5,9ml. Tương thích máy ARCHITECT CI4100</t>
  </si>
  <si>
    <t>Chất chứng xét nghiệm sinh hóa, miễn dịch. Hộp 12 lọ x 5ml. Tương thích máy ARCHITECT CI4100</t>
  </si>
  <si>
    <t>Tiêu chuẩn ISO. Sử dụng cho hiệu chuẩn các xét nghiệm Apolipoprotein A1 (Apo A1), Apolipoprotein B (Apo B), Lipoprotein tỷ trọng thấp (LDL), và Lipoprotein tỷ trọng cao (UHDL). Hộp 6x1ml. Tương thích máy ARCHITECT CI4100</t>
  </si>
  <si>
    <t xml:space="preserve"> Sử dụng để thực hiện hiệu chuẩn các xét nghiệm Albumin, Calcium, Cholesterol, Creatinine, Glucose, Iron, Lactic Acid, Magnesium, Phosphorus, Total Protein, Triglyceride, Urea Nitrogen, và Uric Acid. Hộp/6x5ml. Tương thích máy ARCHITECT CI4100</t>
  </si>
  <si>
    <t>Hóa chất chuẩn xét nghiệm proBNP. Hộp: 6 chai, 4mL/chai. Tương thích máy ARCHITECT CI4100</t>
  </si>
  <si>
    <t>Mẫu chứng nồng độ thấp, trung bình, cao xét nghiệm pro BNP. Hộp: 3 chai, 8ml/chai. Tương thích máy ARCHITECT CI4100</t>
  </si>
  <si>
    <t>Hóa chất xét nghiệm proBNP bằng phương pháp hóa phát quang. Hộp: 1 x 6,7 mL + 1 x 5,9 mL. Hộp 100 test. Tương thích máy ARCHITECT CI4100</t>
  </si>
  <si>
    <t>Phương pháp điện hóa phát quang, phù hợp máy Architect I1000. Hộp 100 test</t>
  </si>
  <si>
    <t>HCM8</t>
  </si>
  <si>
    <t>Chất chuẩn xét nghiệm định lượng cortisol phù hợp máy Architect I1000. Hộp/6x4mL</t>
  </si>
  <si>
    <t>HCM9</t>
  </si>
  <si>
    <t>HCM10</t>
  </si>
  <si>
    <t>Chất chuẩn xét nghiệm định lượng cyfra 21-1 phù hợp máy Architect I1000. Hộp/6 chai (4ml/chai)</t>
  </si>
  <si>
    <t>HCM11</t>
  </si>
  <si>
    <t>HCM12</t>
  </si>
  <si>
    <t>Chất chuẩn xét nghiệm định lượng free PSA phù hợp máy Architect I1000. Hộp/2x4ml</t>
  </si>
  <si>
    <t>HCM13</t>
  </si>
  <si>
    <t>Phương pháp điện hóa phát quang, phù hợp máy Architect I1000.  Hộp 100 test</t>
  </si>
  <si>
    <t>HCM14</t>
  </si>
  <si>
    <t xml:space="preserve">Chất chuẩn xét nghiệm định lượng insulin phù hợp máy Architect I1000. Hộp/6x4mL. </t>
  </si>
  <si>
    <t>HCM15</t>
  </si>
  <si>
    <t>Nguyên lý Miễn dịch điện hóa phát quang (ECLIA). 
M: 6.5ml, R1: 10ml, R2: 10ml. Tương thích máy Cobas E411</t>
  </si>
  <si>
    <t>Hóa chất chuẩn xét nghiệm AFP. Hộp 4 x 1ml. Tương thích máy Cobas E411</t>
  </si>
  <si>
    <t>Cup thực hiện xét nghiệm. Hộp 60 x 60 cup. Tương thích máy Cobas E411</t>
  </si>
  <si>
    <t>Tip thực hiện xét nghiệm. Hộp 30 x 120 tip. Tương thích máy Cobas E411</t>
  </si>
  <si>
    <t>Nguyên lý Miễn dịch điện hóa phát quang (ECLIA). 
M: 6.5ml, R1: 9ml, R2: 9ml. Tương thích máy Cobas E411</t>
  </si>
  <si>
    <t>Hóa chất chuẩn xét nghiệm CA 125. Hộp 4 x 1ml. Tương thích máy Cobas E411</t>
  </si>
  <si>
    <t>Hóa chất chuẩn xét nghiệm CA 15-3. Hộp 4 x 1ml. Tương thích máy Cobas E411</t>
  </si>
  <si>
    <t>Nguyên lý Miễn dịch điện hóa phát quang (ECLIA).
 M: 6.5ml, R1: 10ml, R2: 10ml. Tương thích máy Cobas E411</t>
  </si>
  <si>
    <t>Hóa chất chuẩn xét nghiệm CA 19-9. Hộp 4 x 1ml. Tương thích máy Cobas E411</t>
  </si>
  <si>
    <t>Nguyên lý Miễn dịch điện hóa phát quang (ECLIA). 
M: 6.5ml, R1: 8ml, R2: 8ml. Tương thích máy Cobas E411</t>
  </si>
  <si>
    <t>Hóa chất chuẩn xét nghiệm CA 72-4. Hộp 4 x 1ml. Tương thích máy Cobas E411</t>
  </si>
  <si>
    <t>Nguyên lý Miễn dịch điện hóa phát quang (ECLIA). 
M: 8 ml, R1: 10 ml, R2: 8 ml. Tương thích máy Cobas E411</t>
  </si>
  <si>
    <t>Hóa chất chuẩn xét nghiệm CEA. Hộp 4 x 1ml. Tương thích máy Cobas E411</t>
  </si>
  <si>
    <t>KOH 176 mmol / L (tương ứng với pH 13,2); chất tẩy rửa ≤ 1%. Hộp 6 x 380ml. Tương thích máy Cobas E411</t>
  </si>
  <si>
    <t>Hóa chất chuẩn xét nghiệm Cortisol. Hộp 4x1ml. Tương thích máy Cobas E411</t>
  </si>
  <si>
    <t>Hóa chất chuẩn xét nghiệm Cyfra 21-1. Hộp 4 x 1ml. Tương thích máy Cobas E411</t>
  </si>
  <si>
    <t>Hóa chất chuẩn xét nghiệm Digoxin. Hộp 4x1,5ml. Tương thích máy Cobas E411</t>
  </si>
  <si>
    <t>Hóa chất chuẩn xét nghiệm Ferritin. Hộp 4x1ml. Tương thích máy Cobas E411</t>
  </si>
  <si>
    <t>Nguyên lý miễn dịch điện hóa phát quang (ECLIA). 
M: 12ml, R1: 18ml, R2: 18ml. Tương thích máy Cobas E411</t>
  </si>
  <si>
    <t>Hóa chất chuẩn xét nghiệm FT4. Hộp 4x1ml. Tương thích máy Cobas E411</t>
  </si>
  <si>
    <t>Nguyên lý miễn dịch điện hóa phát quang (ECLIA). 
M: 6.5ml, R1: 9ml, R2: 10ml. Tương thích máy Cobas E411</t>
  </si>
  <si>
    <t>Hóa chất chuẩn xét nghiệm HCG beta. Hộp 4x1ml. Tương thích máy Cobas E411</t>
  </si>
  <si>
    <t>Hóa chất chuẩn xét nghiệm insulin. Hộp 4x1ml. Tương thích máy Cobas E411</t>
  </si>
  <si>
    <t>Natri hydroxit 3 mol/L, Dung dịch natri hypoclorit (&lt;2% clo hoạt tính), Phụ gia. Để làm sạch các đơn vị ISE trên máy phân tích Roche. Hộp 5x100ml. Tương thích máy Cobas E411</t>
  </si>
  <si>
    <t>Hóa chất chuẩn xét nghiệm NSE. Hộp 4 x 1ml. Tương thích máy Cobas E411</t>
  </si>
  <si>
    <t>Nguyên lý Miễn dịch điện hóa phát quang (ECLIA).
M: 6.5ml, R1: 10ml, R2: 10ml. Tương thích máy Cobas E411</t>
  </si>
  <si>
    <t>Hóa chất nội kiểm CK-MB, ProBNPII. Hộp 4x2ml. Tương thích máy Cobas E411</t>
  </si>
  <si>
    <t>Hóa chất nội kiểm AFP, CA125, CA15-3, CA19-9, CA72-4, CEA, CYFRA, FERRITIN, FREE PSA, HCG-beta, NSE, TOTAL PSA. Hộp 4x3ml. Tương thích máy Cobas E411</t>
  </si>
  <si>
    <t>Hóa chất nội kiểm AFP, CEA, CORTISOL, DHEA-S, ESTRADIOL, FSH, FT3, FT4, HCG STAT, HCG-beta, IGE, INSULIN, LH,  PROGESTERONE, PROLACTIN, TOTAL PSA, S100, SHBG, T3, T4, TESTOSTERONE, TG, TSH, T-UP. Hộp 4x3ml. Tương thích máy Cobas E411</t>
  </si>
  <si>
    <t>Nguyên lý Miễn dịch điện hóa phát quang (ECLIA).  
M: 1x6.5 ml; R1: 1x9 ml; R2: 1x9 ml. Tương thích máy Cobas E411</t>
  </si>
  <si>
    <t>Đệm phosphat 300 mmol/L, tripropylamine 180 mmol/L; chất tẩy rửa ≤ 0,1%; chất bảo quản, pH 6,8. Hộp 6x380ml. Tương thích máy Cobas E411</t>
  </si>
  <si>
    <t>Hóa chất hiệu chuẩn xét nghiệm NT-proBNP. Hộp 4x1ml. Tương thích máy Cobas E411</t>
  </si>
  <si>
    <t>Hóa chất hiệu chuẩn xét nghiệm PSA. Hộp 4x1ml. Tương thích máy Cobas E411</t>
  </si>
  <si>
    <t>Cup phản ứng. Hộp 5000cups. Tương thích máy Cobas E411</t>
  </si>
  <si>
    <t>Nguyên lý Miễn dịch điện hóa phát quang (ECLIA). 
M: 12ml, R1: 16ml, R2: 16ml. Tương thích máy Cobas E411</t>
  </si>
  <si>
    <t>Hóa chất chuẩn xét nghiệm T3. Hộp 4x1ml. Tương thích máy Cobas E411</t>
  </si>
  <si>
    <t>Nguyên lý Miễn dịch điện hóa phát quang (ECLIA). 
M: 12ml, R1: 14ml, R2: 14ml. Tương thích máy Cobas E411</t>
  </si>
  <si>
    <t>Hóa chất chuẩn Troponin T.  
Hộp 4x1ml. Tương thích máy Cobas E411</t>
  </si>
  <si>
    <t>Nguyên lý Miễn dịch điện hóa phát quang (ECLIA). 
M: 12ml, R1: 14ml, R2: 12ml. Tương thích máy Cobas E411</t>
  </si>
  <si>
    <t>Hóa chất chuẩn TSH. 
Hộp 4x1,3ml. Tương thích máy Cobas E411</t>
  </si>
  <si>
    <t>Sử dụng làm chất pha loãng mẫu cùng với thuốc thử xét nghiệm Elecsys. 
Hộp 2x16ml. Tương thích máy Cobas E411</t>
  </si>
  <si>
    <t>Hóa chất chuẩn C-Peptide. 
Hộp 4x1ml. Tương thích máy Cobas E411</t>
  </si>
  <si>
    <t>Sử dụng để kiểm tra chất lượng của Troponin T hs. 
Hộp 4x2ml. Tương thích máy Cobas E411</t>
  </si>
  <si>
    <t>Nguyên lý Miễn dịch điện hóa phát quang (ECLIA).  
M: 1x6.5 ml; R1: 1x10 ml; R2: 1x8 ml. Tương thích máy Cobas E411</t>
  </si>
  <si>
    <t>Huyết thanh kiểm soát chất lượng antiHBs. Hộp 16 x 1.3ml. Tương thích máy Cobas E411</t>
  </si>
  <si>
    <t>Nguyên lý Miễn dịch điện hóa phát quang (ECLIA).
M: 1x6.5 ml; R1: 1x18 ml; R2: 1x18 ml. Tương thích máy Cobas E411</t>
  </si>
  <si>
    <t>Hóa chất kiểm tra chất lượng xét nghiệm Anti HCV. 
Hộp 16 x 1.3 ml. Tương thích máy Cobas E411</t>
  </si>
  <si>
    <t>Nguyên lý Miễn dịch điện hóa phát quang (ECLIA).
M: 1x6.5 ml; R1: 1x9 ml; R2: 1x9 ml. Tương thích máy Cobas E411</t>
  </si>
  <si>
    <t>Hóa chất kiểm tra chất lượng xét nghiệm CMV IgM. Hộp 16 x 1.0 ml. Tương thích máy Cobas E411</t>
  </si>
  <si>
    <t>Hóa chất chuẩn xét nghiệm Estradiol. 4 x 1ml. Tương thích máy Cobas E411</t>
  </si>
  <si>
    <t>Nguyên lý miễn dịch điện hóa phát quang (ECLIA). M: 6.5ml, R1: 9ml, R2: 9ml. Tương thích máy Cobas E411</t>
  </si>
  <si>
    <t>Hóa chất chuẩn xét nghiệm FSH. Hộp 4 x 1 ml. Tương thích máy Cobas E411</t>
  </si>
  <si>
    <t>Nguyên lý Miễn dịch điện hóa phát quang (ECLIA). 
M: 12ml, R1: 18ml, R2: 18ml. Tương thích máy Cobas E411</t>
  </si>
  <si>
    <t>Hóa chất chuẩn xét nghiệm FT3. Hộp 4 x 1 ml. Tương thích máy Cobas E411</t>
  </si>
  <si>
    <t>Nguyên lý miễn dịch điện hóa phát quang (ECLIA).
M: 6.5ml, R1: 12ml, R2: 12ml
Cal1: 2 x 1.0 mL, Cal2: 2 x 1.0 mL. Tương thích máy Cobas E411</t>
  </si>
  <si>
    <t>Hóa chất kiểm tra chất lượng xét nghiệm HBeAg. Hộp 16 x 1.3 ml. Tương thích máy Cobas E411</t>
  </si>
  <si>
    <t>Nguyên lý Miễn dịch điện hóa phát quang (ECLIA).
 M: 6.5ml, R1: 8ml, R2: 7ml
Cal1: 2 x 1.3 mL, Cal2: 2 x 1.3 mL. Tương thích máy Cobas E411</t>
  </si>
  <si>
    <t>Hóa chất kiểm tra chất lượng xét nghiệm HBsAg. Hộp 16 x 1.3ml . Tương thích máy Cobas E411</t>
  </si>
  <si>
    <t>Hóa chất kiểm tra chất lượng xét nghiệm HIV. Hộp 6x2ml. Tương thích máy Cobas E411</t>
  </si>
  <si>
    <t>Nguyên lý Miễn dịch điện hóa phát quang (ECLIA).
M: 1x6.5 ml; R1: 1x10 ml; R2: 1x10 ml. Tương thích máy Cobas E411</t>
  </si>
  <si>
    <t>Hóa chất chuẩn xét nghiệm LH. Hộp 4 x 1 ml. Tương thích máy Cobas E411</t>
  </si>
  <si>
    <t>Nguyên lý Miễn dịch điện hóa phát quang (ECLIA). 
M: 6.5ml, R1: 10ml, R2: 9 ml. Tương thích máy Cobas E411</t>
  </si>
  <si>
    <t>Hóa chất chuẩn xét nghiệm Prolactin. Hộp 4 x 1 ml. Tương thích máy Cobas E411</t>
  </si>
  <si>
    <t>Nguyên lý Miễn dịch điện hóa phát quang (ECLIA).  
M: 1x6.5 ml; R1: 1x10 ml; R2: 1x10 ml. Tương thích máy Cobas E411</t>
  </si>
  <si>
    <t>Hóa chất kiểm tra chất lượng xét nghiệm Syphilis. Hộp 4 x 2 ml. Tương thích máy Cobas E411</t>
  </si>
  <si>
    <t>Hóa chất chuẩn xét nghiệm Testosterone. 
Hộp 4 x 1 ml. Tương thích máy Cobas E411</t>
  </si>
  <si>
    <t>Nguyên lý Miễn dịch điện hóa phát quang (ECLIA). 
M: 6.5ml, R1: 10ml, R2: 9ml
. Tương thích máy Cobas E411</t>
  </si>
  <si>
    <t>Nguyên lý Miễn dịch điện hóa phát quang (ECLIA).
 M: 6.5ml, R1: 9ml, R2: 9ml
Cal1: 2 x 0.67 mL, Cal2: 2 x 0.67 mL. Tương thích máy Cobas E411</t>
  </si>
  <si>
    <t>Hóa chất kiểm tra chất lượng xét nghiệm Toxo IgM. Hộp 16 x 0,67 ml. Tương thích máy Cobas E411</t>
  </si>
  <si>
    <t>Nguyên lý Miễn dịch điện hóa phát quang (ECLIA).
 M: 6.5ml, R1: 8ml, R2: 8ml. Tương thích máy Cobas E411</t>
  </si>
  <si>
    <t>Hóa chất chuẩn xét nghiệm AMH. Hộp 4x1 ml. Tương thích máy Cobas E411</t>
  </si>
  <si>
    <t>Hóa chất kiểm tra chất lượng xét nghiệm AMH. Hộp 4 x 2ml. Tương thích máy Cobas E411</t>
  </si>
  <si>
    <t>Nguyên lý Miễn dịch điện hóa phát quang (ECLIA). Hộp M: 6.5ml, R1: 9ml, R2: 9ml. Tương thích máy Cobas E411</t>
  </si>
  <si>
    <t>Hóa chất chuẩn xét nghiệm sFLT1. 
Hộp 4 x 1 ml. Tương thích máy Cobas E411</t>
  </si>
  <si>
    <t>Nguyên lý Miễn dịch điện hóa phát quang (ECLIA).  
M: 6.5ml, R1: 8ml, R2: 8ml. Tương thích máy Cobas E411</t>
  </si>
  <si>
    <t>Hóa chất chuẩn xét nghiệm PIGF. Hộp 4 x 1 ml. Tương thích máy Cobas E411</t>
  </si>
  <si>
    <t>Huyết thanh đối chứng đông khô dựa trên nền huyết thanh ngựa trong hai phạm vi nồng độ.
Hóa chất kiểm tra chất lượng các xét nghiệm: ACTH, C-PEPTIDE, hGH, INSULIN, IL-6, PIGF, SFlt . Hộp 6x2ml. Tương thích máy Cobas E411</t>
  </si>
  <si>
    <t>Vật liệu nhựa trơ màu xám có đặc tính phản xạ không đổi. 
Hiệu chuẩn máy đo quang phản xạ cobas u 411 và Urisys 1100 và để kiểm tra hiệu suất của máy phân tích.  50 strips. Tương thích máy Cobas U 411, Urysis 1100</t>
  </si>
  <si>
    <t>Nguyên lý Miễn dịch điện hóa phát quang (ECLIA).
 M: 6,5 ml, R1: 9ml, R2: 9ml. Tương thích máy Cobas E411</t>
  </si>
  <si>
    <t>Hóa chất chuẩn xét nghiệm Anti-TPO. Hộp 4 x 1.5 mL. Tương thích máy Cobas E411</t>
  </si>
  <si>
    <t>Hóa chất kiểm tra chất lượng xét nghiệm Anti‑TSHR, Anti‑TPO và Anti‑Tg ở 2 mức nồng độ. Hộp 4 x 2.0 mL. Tương thích máy Cobas E411</t>
  </si>
  <si>
    <t>Nguyên lý Miễn dịch điện hóa phát quang (ECLIA). 
 M: 12ml, R1: 10ml, R2: 10ml. Tương thích máy Cobas E411</t>
  </si>
  <si>
    <t>Hóa chất chuẩn xét nghiệm Anti-TG. Hộp 4 x 1.5 mL. Tương thích máy Cobas E411</t>
  </si>
  <si>
    <t>Nguyên lý Miễn dịch điện hóa phát quang (ECLIA). 
 M: 6,5ml, R1: 9ml, R2: 9ml. Tương thích máy Cobas E411</t>
  </si>
  <si>
    <t>Hóa chất chuẩn xét nghiệm Tg. 
Hộp 4 x 1.0 ml. Tương thích máy Cobas E411</t>
  </si>
  <si>
    <t>Hóa chất pha loãng mẫu. Hộp 2x16ml. Tương thích máy Cobas E411</t>
  </si>
  <si>
    <t>Hóa chất chuẩn xét nghiệm Progesterone.
Hộp 4 x 1 ml. Tương thích máy Cobas E411</t>
  </si>
  <si>
    <t>Hóa chất kiểm tra chất lượng xét nghiệm Rubella IgM. Hộp 8 x 1 ml. Tương thích máy Cobas E411</t>
  </si>
  <si>
    <t>Nguyên lý Miễn dịch điện hóa phát quang (ECLIA). 
 M: 1 chai 6.5 ml, R1: 1 chai, 7 mL, R2: 1 chai, 7 mL. Tương thích máy Cobas E411</t>
  </si>
  <si>
    <t>Hóa chất chuẩn xét nghiệm Anti-TSHR. 
 Hộp (4x2ml). Tương thích máy Cobas E411</t>
  </si>
  <si>
    <t>Nguyên lý Miễn dịch điện hóa phát quang (ECLIA). 100 teest. Tương thích máy Cobas E411</t>
  </si>
  <si>
    <t>Hóa chất chuẩn cho xét nghiệm Free beta HCG. Hộp 4 x 1 ml. Tương thích máy Cobas E411</t>
  </si>
  <si>
    <t>Nguyên lý Miễn dịch điện hóa phát quang (ECLIA). 100 test. Tương thích máy Cobas E411</t>
  </si>
  <si>
    <t>Hóa chất chuẩn cho xét nghiệm PAPP-A. Hộp 4 x 1 ml. Tương thích máy Cobas E411</t>
  </si>
  <si>
    <t>Hóa chất kiểm tra chất lượng cho xét nghiệm Free beta HCG, PAPP-A. Hộp 6 x 3 ml. Tương thích máy Cobas E411</t>
  </si>
  <si>
    <t>Nguyên lý Miễn dịch điện hóa phát quang (ECLIA). Hộp 100 test. Tương thích máy Cobas E411</t>
  </si>
  <si>
    <t>Hóa chất chuẩn xét nghiệm Calcitonin. Hộp 4x1.0 ml. Tương thích máy Cobas E411</t>
  </si>
  <si>
    <t>Nguyên lý Miễn dịch điện hóa phát quang (ECLIA). Hộp 4x1.0 ml. Tương thích máy Cobas E411</t>
  </si>
  <si>
    <t>Hóa chất chuẩn HE4. Hộp 4x1.0 ml. Tương thích máy Cobas E411</t>
  </si>
  <si>
    <t>Nội kiểm tra xét nghiệm HE4. Hộp 4x1.0 ml. Tương thích máy Cobas E411</t>
  </si>
  <si>
    <t>Hóa chất chuẩn SCC. Hộp 4x1.0 ml. Tương thích máy Cobas E411</t>
  </si>
  <si>
    <t>Chất nội kiểm tra. Hộp 4x3.0 ml. Tương thích máy Cobas E411</t>
  </si>
  <si>
    <t>Hóa chất chuẩn ProGRP. Hộp 4x1.0 ml. Tương thích máy Cobas E411</t>
  </si>
  <si>
    <t>Hóa chất chuẩn PIVKAII. Hộp 4x1.0 ml. Tương thích máy Cobas E411</t>
  </si>
  <si>
    <t>Chất nội kiểm tra. Hộp 4x1.0 ml. Tương thích máy Cobas E411</t>
  </si>
  <si>
    <t>HCM16</t>
  </si>
  <si>
    <t>HCM17</t>
  </si>
  <si>
    <t>Hóa chất kiểm tra chất lượng thực hiện xét nghiệm HSV-1, HSV-2. Hộp 4 x 3 ml. Tương thích máy Cobas E411</t>
  </si>
  <si>
    <t>HCM18</t>
  </si>
  <si>
    <t>HCM19</t>
  </si>
  <si>
    <t>Hóa chất chuẩn thực hiện xét nghiệm Vitamin D total. Hộp 4 x 1 ml. Tương thích máy Cobas E411</t>
  </si>
  <si>
    <t>HCM20</t>
  </si>
  <si>
    <t>HCM21</t>
  </si>
  <si>
    <t>Dung dịch Natri Hypoclorit: &lt; 4.4 %. Hộp 100 ml. Tương thích máy Immulite 1000</t>
  </si>
  <si>
    <t>Dung dịch đệm phosphat, Chất tẩy rửa Triton X-100: &lt; 0,9 %. Hộp 2 x 100 ml. Tương thích máy Immulite 1000</t>
  </si>
  <si>
    <t>Cốc đựng mẫu cho xét nghiệm miễn dịch. Chất liệu: nhựa. Hộp 1000 cốc. Tương thích máy Immulite 1000</t>
  </si>
  <si>
    <t>Cơ chất đã chuẩn bị sẵn để sử dụng, chứa một phosphate ester của adamantyl dioxetane, trong dung dịch đệm AMP có chất tăng cường. Hộp 2 x 500 test
(2x105 mL). Tương thích máy Immulite 1000</t>
  </si>
  <si>
    <t>Thuốc thử Beta HCG tự do HCG: Ma trận 7,5 mL dung dịch đệm protein, có chất bảo quản. 7,5 mLnphosphatase kiềm (ruột bê) liên hợp với kháng thể đa dòng kháng beta-HCG tự do của dê đặc hiệu cho beta-HCG trong dung dịch đệm, có chất bảo quản. 
-Chất điều chỉnh Beta HCG tự do HCG: Hai lọ beta-HCG tự do (Nồng độ thấp và cao). Hộp 100 test. Tương thích máy Immulite 1000</t>
  </si>
  <si>
    <t>Thuốc thử PAPP-A: 7,5 mL phosphatase kiềm (ruột bê) liên hợp với kháng PAPP-A đơn dòng của chuột trong dung dịch đệm. 
-Chất điều chỉnh PAPP-A: Hai lọ PAPP-A (Nồng độ thấp và cao). Hộp 100 test. Tương thích máy Immulite 1000</t>
  </si>
  <si>
    <t>Hộp thuốc thử hình nêm T3 tự do: 7,5 mL chất tương tự T3 được đánh dấu bằng phối tử trong dung dịch đệm, có chất bảo quản. Một hộp hình nêm. 7,5 mL photphatase kiềm (ruột bê) được liên hợp với kháng thể kháng phối tử trong dung dịch đệm, có chất bảo quản. . 
-Các chất điều chỉnh T3 tự do: Hai lọ (nồng độ Thấp và nồng độ Cao). Hộp 100 test. Tương thích máy Immulite 1000</t>
  </si>
  <si>
    <t>Hộp thuốc thử hình nêm T4 tự do: 7,5 mL photphatase kiềm (ruột bê) được liên hợp với T4 trong dung dịch đệm. 
-Chất điều chỉnh T4 tự do: Hai lọ (nồng độ Thấp và nồng độ Cao) . Hộp 100 test. Tương thích máy Immulite 1000</t>
  </si>
  <si>
    <t xml:space="preserve"> Thuốc thử TSH: LKTS1: 1 hộp. Mỗi hộp chứa 7,5 mL photphatase kiềm (ruột bê) được liên hợp với kháng TSH đa dòng của dê trong dung dịch đệm, có chất bảo quản.
-Chất điều chỉnh TSH: LKTS1: 1 bộ. Mỗi bộ gồm Hai lọ (nồng độ Thấp và nồng độ Cao) TSH người đông khô trong chất nền huyết thanh/dung dịch đệm. Hộp 100 test. Tương thích máy Immulite 1000</t>
  </si>
  <si>
    <t>Cúp thử nước. Hộp 25 cái. Tương thích máy Immulite 1000</t>
  </si>
  <si>
    <t>Cóng đo phản ứng bằng nhựa dùng 1 lần. 15 gói/ hộp; 200 cóng/gói</t>
  </si>
  <si>
    <t>Đầu côn hút mẫu bằng nhựa dùng một lần. 18 bộ/hộp; 3 khay/bộ; 120 đầu côn/ khay</t>
  </si>
  <si>
    <t>Dung dịch rửa hệ thống. Hộp 2 lọ, 1500 ml/ lọ</t>
  </si>
  <si>
    <t>Dung dịch lọc tạp chất bệnh phẩm. Hộp 2 lọ, 300 ml/ lọ</t>
  </si>
  <si>
    <t>Dung dịch tẩy rửa hệ thống. Chứa 52,5 g/L sodium hypochlorite. Hộp gồm: 12 lọ, 70 mL/ lọ</t>
  </si>
  <si>
    <t>Hộp gồm: 1 hộp Thuốc thử chính + 1 hộp Thuốc thử phụ + 2 lọ Chất Hiệu chuẩn + 1 Thẻ Đường cong chuẩn + 1 Phiếu giá trị lô hiệu chuẩn
- Hộp Thuốc thử chính bao gồm:
+ Thuốc thử Lite: Kháng thể đơn dòng kháng IgG của người (~0,05 µg/mL) được đánh dấu bằng acridinium ester trong dung dịch đệm có albumin huyết thanh bò, natri azit (&lt; 0,1%) và chất hoạt động bề mặt 
+ Thuốc thử pha rắn
+ Giếng thuốc thử bổ sung
- Hộp thuốc thử phụ: 20,0 mL/ hộp 
- Lọ chất hiệu chuẩn aHCV CAL: 2,0 mL/lọ . Hộp 200 tests.</t>
  </si>
  <si>
    <t>1 Hộp bao gồm: 1 hộp Thuốc thử chính + 1 hộp Thuốc thử phụ + 4 lọ Chất Hiệu chuẩn + 2 Thẻ Đường cong chuẩn + 1 Phiếu giá trị lô hiệu chuẩn
- Hộp thuốc thử chính:
+ Thuốc thử Lite: Kháng thể đơn dòng của chuột kháng HBsAg được đánh dấu bằng acridinium ester (~0,6 µg/mL) trong dung dịch đệm có albumin huyết thanh bò, gamma globulin bò, huyết thanh dê, IgG chuột, chất hoạt động bề mặt, natri azit (&lt; 0,1%) và chất bảo quản
+ Pha rắn
- Hộp thuốc thử phụ: 
- Lọ chất hiệu chuẩn HBsAgII: 2,5 mL/lọ . Hộp 200 tests.</t>
  </si>
  <si>
    <t>Hộp 1 Testpack bao gồm:
1 hộp Thuốc thử chính + 2 lọ Chất Hiệu chuẩn + 1 Thẻ Đường cong chuẩn + 1 Phiếu giá trị lô hiệu chuẩn
- Hộp Thuốc thử chính bao gồm:
+ Thuốc thử Lite: Kháng nguyên tái tổ hợp của HIV (~0,1 µg/mL) và kháng thể kháng HIV (~0,004 µg/mL) được  đánh dấu bằng acridinium ester trong dung  dịch đệm có albumin huyết thanh bò, IgG chuột, huyết thanh dê, chất hoạt động bề mặt và chất bảo quản
+ Pha rắn
+ Thuốc thử bổ sung
- Lọ chất hiệu chuẩn CHIV CAL:  2,0 mL/lọ. Hộp 100 tests.</t>
  </si>
  <si>
    <t>Hộp 1 Testpack bao gồm: 1 hộp Thuốc thử chính + 1 hộp Thuốc thử phụ + 4 lọ Chất Hiệu chuẩn + 1 Thẻ Đường cong chuẩn + 1 Phiếu giá trị lô hiệu chuẩn
- Hộp thuốc thử chính:
+ Pha rắn: 20,0 mL/hộp 
Các vi hạt thuận từ phủ streptavidin được tạo sẵn bằng kháng nguyên Tp15 tái tổ hợp có gắn biotin (~1,35 µg/mL) và kháng nguyên Tp17 tái tổ hợp có gắn biotin (~1,65 µg/mL) trong chất đệm; chất hoạt tính bề mặt; gamma globulin bò; huyết thanh dê; chất bảo quản
- Hộp Thuốc thử phụ: 10,0 mL/hộp
- Lọ chất hiệu chuẩn Syph CAL: 2,0 mL/lọ. Hộp 200 tests.</t>
  </si>
  <si>
    <t>Hoá chất kiểm tra chất lượng xét nghiệm HCV. Hộp 2 x 2 x 7 ml</t>
  </si>
  <si>
    <t>Hoá chất kiểm tra chất lượng xét nghiệm CA125, CA199, CA153, Aldosterone, Progesterone, Prolactin, Testosterone, FSH, GH. Hộp 12 x 5ml</t>
  </si>
  <si>
    <t>Dải đo: từ ≤ 2.0 đến ≥ 1000 mIU/mL (IU/L). 250 test</t>
  </si>
  <si>
    <t>Hóa chất pha loãng beta HCG. Hộp 6 x 25 ml</t>
  </si>
  <si>
    <t>Hóa chất chuẩn cho xét nghiệm FSH, LH, Prolactin, Total hCG, TSH. Hộp 2 x 2 x 5 ml</t>
  </si>
  <si>
    <t>Dải đo: từ ≤  2 đến ≥  600 U/mL. 100 test</t>
  </si>
  <si>
    <t>Hóa chất chuẩn cho xét nghiệm CA125. Hộp 2 x 2 x 2 ml</t>
  </si>
  <si>
    <t>Độ tuyến tính: ≥ 50.6g/l; Độ nhạy: ≤3,2g/l. Hộp:  9x51 ml</t>
  </si>
  <si>
    <t>Phương pháp UV
Độ tuyến tính:  ≥ 666 u/L; Độ nhạy:  ≤ 9.7 u/L. Hộp: Rl 6x51 ml, R2 6x14ml</t>
  </si>
  <si>
    <t>Độ tuyến tính:  ≥ 657 U/L;  Độ nhạy:  ≤ 18.7 U/L. Hộp: Rl 6x51ml, R2 6x14ml.</t>
  </si>
  <si>
    <t>Độ tuyến tính:  ≥ 137 µmol/l (81.1 mg/l); Độ nhạy: ≤ 1.42 ƞmol/l. Hộp: Rl 2x30ml, R2 8x4ml</t>
  </si>
  <si>
    <t>Độ tuyến tính:  ≥ 496 µmol/l (29.0 mg/dl)
Độ nhạy:  ≤1.50 µmol/l. Hộp: Rl 2x50ml, R2 8x4ml</t>
  </si>
  <si>
    <t>Phương pháp so màu. Hộp: 9x51ml</t>
  </si>
  <si>
    <t>Độ tuyến tính:  ≥ 1182 U/L; Độ nhạy:  ≤ 8.3 U/L. Hộp: Rl 4x20ml, R2 4x6ml</t>
  </si>
  <si>
    <t>Độ tuyến tính: ≥ 2000 U/l; Độ nhạy: ≤ 17U/l. Hộp: Rl 4x20ml, R2 4x6ml.</t>
  </si>
  <si>
    <t>Độ tuyến tính: ≥ 50,5 mmol / l (303 mg / dl)
Độ nhạy:  ≤ 0.510 mmol / l (Huyết thanh);. Hộp: Rl 6x51ml, R2 4x20ml</t>
  </si>
  <si>
    <t>Độ tuyến tính:  ≥ 2844 μmol ; Độ nhạy:  ≤ 26.4 µmol/l. Hộp: Rl 6x51ml, R2 3x28ml.</t>
  </si>
  <si>
    <t>Độ tuyến tính:  ≥ 34,1 mmol / l (614 mg / dl)  
Độ nhạy: ≤ 0.335 mmol / l (6.04 mg / dl). Hộp: Rl 9x51ml</t>
  </si>
  <si>
    <t>Độ tuyến tính: ≥ 140 g / l. 
Độ nhạy:  ≤ 2,65 g / l. 
Hộp: Rl 4x51ml, R2 4x44ml</t>
  </si>
  <si>
    <t>Độ tuyến tính:  ≥ 16.6 mmol/l (640 mg/dl); Độ nhạy:   ≤ 0.865 mmol/l (33.4 mg/dl). Hộp: 9x51ml</t>
  </si>
  <si>
    <t>Độ tuyến tính: ≥ 3,73 mmol / l (144 mg / dl); Độ nhạy: ≤ 0.189 mmol / l (7.30 mg / dl). Hộp: Rl 3x51ml, R2 3x20ml</t>
  </si>
  <si>
    <t>Độ tuyến tính: ≥ 22,2 mmol /l (860 mg /dl).; Độ nhạy: ≤ 0.189 mmol /l (7.30 mg /dl). Hộp: Rl 3x51ml, R2 3x20ml</t>
  </si>
  <si>
    <t>Độ tuyến tính:  ≥ 12,7 mmol / l hoặc 1124 mg / dl
Độ nhạy:  ≤ 0.134 mmol / l (11.9 mg / dl). Hộp: 6x5lml</t>
  </si>
  <si>
    <t>Dung dịch làm sạch cho máy xét nghiệm sinh hóa RX series, kết nối qua đường rửa 2. Hộp: 6x25 ml</t>
  </si>
  <si>
    <t>Dung dịch làm sạch dành cho máy xét nghiệm sinh hóa RX series,  kết nối qua đường rửa 1. Hộp: 6x25 ml</t>
  </si>
  <si>
    <t>Hoá chất kiểm tra chất lượng xét nghiệm sinh hóa mức 2. Hộp: 20x5</t>
  </si>
  <si>
    <t>Hoá chất kiểm tra chất lượng xét nghiệm sinh hóa mức 3. Hộp: 20x5</t>
  </si>
  <si>
    <t>Hoá chấtchuẩn xét nghiệm CK-MB . Hộp: 10 x 1ml</t>
  </si>
  <si>
    <t>Hóa chất kiểm tra chất lượng xét nghiệm CK-MB. Hộp: 10 x 2ml</t>
  </si>
  <si>
    <t>Hóa chất chuẩn xét nghiệm sinh hoá chung mức 3. Hộp: 20 x 5ml</t>
  </si>
  <si>
    <t>Hoá chất kiểm tra chất lượng xét nghiệm HbA1c mức 1 và 2. Hộp 2x2x0.5ml</t>
  </si>
  <si>
    <t>Hóa chất chuẩn xét nghiệm HDL/LDL. Hộp: 3x1ml</t>
  </si>
  <si>
    <t>Hóa chất kiểm tra chất lượng xét nghiệm Lipid mức 1. Hộp: 5 x 1ml</t>
  </si>
  <si>
    <t>Hóa chất kiểm tra chất lượng xét nghiệm Lipid mức 2. Hộp: 5 x 1ml</t>
  </si>
  <si>
    <t>Hóa chất kiểm tra chất lượng xét nghiệm Lipid mức 3. Hộp: 5 x 1ml</t>
  </si>
  <si>
    <t>Độ tuyến tính: ≥ 1103 µmol/l (672 µg/dl)
Độ nhạy:  ≤ 45 µmol/l (29.0 µg/dl). R1: 1 x 50 ml</t>
  </si>
  <si>
    <t>Hóa chất chuẩn xét nghiệm HbA1c. Hộp 1x8 ml, 5x2 ml</t>
  </si>
  <si>
    <t>Độ tuyến tính: ≥ 2,14 g/l. 
Độ nhạy: ≤ 0.022 g/l. Hộp 3 x 100 ml</t>
  </si>
  <si>
    <t>HCM22</t>
  </si>
  <si>
    <t>Dung dịch pha loãng nước tiểu. Hộp 2x50 ml</t>
  </si>
  <si>
    <t>HCM23</t>
  </si>
  <si>
    <t>Vật liệu kiểm chuẩn chất lượng của nước tiểu mức 2.  Hộp 12x10ml</t>
  </si>
  <si>
    <t>HCM24</t>
  </si>
  <si>
    <t>Vật liệu kiểm chuẩn chất lượng của nước tiểu mức 3. Hộp 12x10ml</t>
  </si>
  <si>
    <t>HCM25</t>
  </si>
  <si>
    <t>Phương pháp đo BCG; dải đo từ ≤ 0.1 đến ≥ 70 g/Dl. Hộp R1 8x60 mL</t>
  </si>
  <si>
    <t xml:space="preserve">Phương pháp đo G7CNP IFCC; dải đo từ ≤ 2 đến ≥ 2000 U/L; Hộp: R1 (60 mL); R2 (12 mL) </t>
  </si>
  <si>
    <t xml:space="preserve">Phương pháp đo JSCC; Thành phần thuốc thử:
R1: L-alanine; NADH; LDH
R2: L-alanine; α-ketoglutaric acid. Hộp: R1 (5x60 mL); R2 (5x20 mL) </t>
  </si>
  <si>
    <t xml:space="preserve">Phương pháp đo JSCC; dải đo từ ≤ 5 đến ≥ 1000 U/L;  Hộp: R1 (5x60 mL); R2 (5x20 mL) </t>
  </si>
  <si>
    <t xml:space="preserve">Phương pháp đo Urease/GLDH; dải đo từ ≤ 1 đến ≥ 200 mg/dL; Hộp: R1 (5x60 mL); R2 (5x20 mL) </t>
  </si>
  <si>
    <t xml:space="preserve">Phương pháp đo SOD/POD; dải đo từ ≤ 0.1 đến ≥ 150 mg/dL; Hộp: R1 (5x60 mL); R2 (5x20 mL) </t>
  </si>
  <si>
    <t>Hs Troponin I reagent</t>
  </si>
  <si>
    <t xml:space="preserve">Phương pháp đo PROD/POD; dải đo ≥ 600 mg/dL; Hộp: R1 (5x60 mL); R2 (5x20 mL) </t>
  </si>
  <si>
    <t>Phương pháp đo CuSO4; dải đo từ ≤ 0.1 đến ≥ 15.0 g/dL; R1 (5x30 mL); R2 (5x18 mL)</t>
  </si>
  <si>
    <t>Phương pháp đo Enzymatic; dải đo từ ≤ 0.01 đến ≥ 30 mg/dL; R1 (5x60 mL); R2 (5x20 mL)</t>
  </si>
  <si>
    <t>Phương pháp đo Enzymatic; dải đo từ ≤ 1 đến ≥ 25 mg/Dl. R1 (5x60 mL); R2 (5x20 mL)</t>
  </si>
  <si>
    <t>Phương pháp đo IFCC; dải đo  ≥  2000U/L;
R2: Phosphocreatine. R1 (5x60 mL); R2 (5x15 mL)</t>
  </si>
  <si>
    <t>Phương pháp đo IFCC; dải đo từ ≤ 1 đến ≥ 2000U/L;  R1 (60 mL); R2 (15 mL)</t>
  </si>
  <si>
    <t>Phương pháp đo IFCC; dải đo từ ≤ 1 đến ≥ 1500 U/L;R1 (5x60 mL); R2 (5x20 mL)</t>
  </si>
  <si>
    <t xml:space="preserve">Phương pháp đo Latex turbidity; dải đo từ ≤ 3 đến ≥ 15%; Hộp: R1 (60 mL); R2 (20 mL) </t>
  </si>
  <si>
    <t xml:space="preserve">Phương pháp đo Inhibition/Direc; dải đotừ ≤ 5 đến ≥ 120 mg/dL; Hộp: R1 (5x60 mL); R2 (5x20 mL) </t>
  </si>
  <si>
    <t xml:space="preserve">Phương pháp đo Inhibition/Direc; dải đo từ ≤ 5 đến ≥ 120 mg/dL; Hộp: R1 (60 mL); R2 (15 mL) </t>
  </si>
  <si>
    <t xml:space="preserve"> Phương pháp đo Inhibition/Direc; dải đo từ ≤ 5 đến ≥ 600 mg/dL; Hộp: R1 (60 mL); R2 (20 mL) </t>
  </si>
  <si>
    <t xml:space="preserve">Phương pháp đo CO/POD; dải đo từ ≤ 3 đến ≥ 800 mg/dL; Hộp: R1 (5x60 mL); R2 (5x20 mL) </t>
  </si>
  <si>
    <t xml:space="preserve">Phương pháp đo GK/GPO/POD; dải đo từ ≤ 10 đến ≥ 1000 mg/dL; Hộp: R1 (5x60 mL); R2 (5x20 mL) </t>
  </si>
  <si>
    <t>Hóa chất dùng tạo đường chuẩn cho xét nghiệm HbA1c, với 5 mức khác nhau. Bộ 5x1mL</t>
  </si>
  <si>
    <t xml:space="preserve">Hóa chất dùng tạo đường chuẩn cho xét nghiệm CRP, với 6 mức khác nhau. Bộ 6 Nồng độ, 1 mL/nồng độ </t>
  </si>
  <si>
    <t>Hoá chất kiểm tra chất lượng cho xét nghiệm bộ mỡ (bao gồm HDL/LDL/TG/TC), bộ tuyến giáp (T3/Free T4/TSH), nội tiết tố sinh sản (Progesteron/Testosteron/Total Beta HCG...) mức 1.  Lọ 5mL</t>
  </si>
  <si>
    <t>Hoá chất kiểm tra chất lượng cho xét nghiệm bộ mỡ (bao gồm HDL/LDL/TG/TC), bộ tuyến giáp (T3/Free T4/TSH), nội tiết tố sinh sản (Progesteron/Testosteron/Total Beta HCG...) mức 2. Lọ 5mL</t>
  </si>
  <si>
    <t xml:space="preserve">Mẫu huyết thanh dùng nội kiểm tra cho xét nghiệm CRP, với 2 mức nồng độ cao và thấp. Bộ 2x1 mL </t>
  </si>
  <si>
    <t>Mẫu máu dùng nội kiểm tra cho xét nghiệm HbA1c, với 2 mức nồng độ cao và thấp. Bộ 2x1mL</t>
  </si>
  <si>
    <t xml:space="preserve">Hóa chất ly giải hồng cầu xét nghiệm HbA1c. Can 1000mL </t>
  </si>
  <si>
    <t>Hóa chất dùng để tạo đường chuẩn cho các xét nghiệm mỡ máu: HDL/LDL/Tri/Choles. Lọ 1x2mL</t>
  </si>
  <si>
    <t>Mẫu huyết thanh dùng nội kiểm tra cho bộ xét nghiệm bộ mỡ (bao gồm HDL/ LDL/ TG/ CHO). Lọ 2mL</t>
  </si>
  <si>
    <t>Hóa chất dùng để tạo đường chuẩn cho các xét nghiệm Bilirubin (T-Bil/ D-Bil). Lọ 2 mL</t>
  </si>
  <si>
    <t>Dung dịch kiềm sử dụng để tẩy rửa thiết bị; thành phần dung dịch Noniocic Surfactant, others. 1000mL</t>
  </si>
  <si>
    <t>Dung dịch acid sử dụng để tẩy rửa thiết bị; thành phần dung dịch Noniocic Surfactant, others. 1000mL</t>
  </si>
  <si>
    <t>Hóa chất dùng tạo đường chuẩn cho các xét nghiệm thường quy: Đường (Glucose), Gan (AST; ALT; GGT; ALP); Thận (Urea, Creatinine); Nội tiết (Amylase); Tim mạch (CK-MB); Tổn thương tế bào (CK;LDH); Mật (Bile Acid); Trao đổi chất (Protein; ALB; Acid Uric); Lọ 5 mL</t>
  </si>
  <si>
    <t>Phương pháp: đo độ đục. Hộp 2 x 18 ml; 1 x 12 ml</t>
  </si>
  <si>
    <t>HCM26</t>
  </si>
  <si>
    <t>Hóa chất chuẩn xét nghiệm RPR. Hộp 5 x 1 ml</t>
  </si>
  <si>
    <t>HCM27</t>
  </si>
  <si>
    <t>Hóa chất kiểm tra chất lượng xét nghiệm RPR. 
Positive: 2 x 1 ml; Negative: 2 x 1 ml</t>
  </si>
  <si>
    <t>HCM28</t>
  </si>
  <si>
    <t>• Hóa chất xét nghiệm chỉ tiêu tổng galactose dùng cho sàng lọc sơ sinh; 
• Sử dụng cho mẫu máu khô trên giấy thấm chuyên dụng;
• Áp dụng kỹ thuật huỳnh quang;
• Tiêu chuẩn CE. 960 test/ hộp
Tương thích máy sàng lọc sơ sinh bán tự động</t>
  </si>
  <si>
    <t>• Hóa chất xét nghiệm chỉ tiêu phenylalanine dùng cho sàng lọc sơ sinh; 
• Sử dụng cho mẫu máu khô trên giấy thấm chuyên dụng;
• Áp dụng kỹ thuật huỳnh quang; 
• Giới hạn phát hiện (LoD) = 0.4 mg/dL (24 µmol/L);
• Độ đặc hiệu phân tích: Nồng độ hemoglobin ≥ 150 g/L tới ≤ 200 g/L không gây nhiễu tới xét nghiệm Neonatal Phenylalanine;
• Độ tuyến tính của xét nghiệm có giá trị tới khoảng 908 µmol/L (15 mg/dL);
• Tiêu chuẩn CE. 960 test/ hộp
Tương thích máy sàng lọc sơ sinh bán tự động</t>
  </si>
  <si>
    <t>• Hóa chất xét nghiệm chỉ tiêu 17α-OHP dùng cho sàng lọc sơ sinh; 
• Sử dụng cho mẫu máu khô trên giấy thấm chuyên dụng;
• Độ nhạy: Giới hạn mẫu trắng (LoB) ≤ 0.41 ng/mL huyết thanh khi sử dụng quy trình ủ 3h và ≤ 0.46 ng/mL khi dùng quy trình ủ qua đêm;
• Áp dụng kỹ thuật miễn dịch huỳnh quang sử dụng các nguyên tố đất hiếm nhóm Lanthan;
     • Tiêu chuẩn CE. 960 test/ hộp
Tương thích máy sàng lọc sơ sinh bán tự động</t>
  </si>
  <si>
    <t>• Hóa chất xét nghiệm chỉ tiêu G6PD dùng cho sàng lọc sơ sinh; 
• Sử dụng cho mẫu máu khô trên giấy thấm chuyên dụng;
• Giới hạn phát hiện (LoD) = 0.4 U/g Hb;
• Độ đặc hiệu phân tích: Nồng độ hemoglobin thử nghiệm ≤ 250 g/L  không gây nhiễu đến xét nghiệm G6PD;
• Độ tuyến tính của xét nghiệm có giá trị tới khoảng 7.8 U/g Hb;
• Áp dụng kỹ thuật huỳnh quang;
     • Tiêu chuẩn CE. 960 test/ hộp
Tương thích máy sàng lọc sơ sinh bán tự động</t>
  </si>
  <si>
    <t>• Hóa chất xét nghiệm chỉ tiêu TSH dùng cho sàng lọc sơ sinh; 
• Sử dụng cho mẫu máu khô trên giấy thấm chuyên dụng;
• Áp dụng kỹ thuật miễn dịch huỳnh quang sử dụng các nguyên tố đất hiếm nhóm Lanthan;
• Độ nhạy ≤ 2 μU/mL máu;
• Nồng độ triglycerides ≤ 5000 mg/L và bilirubin ≤ 20 mg/dL có trong mẫu không gây nhiễu tới phép đo hTSH;
     • Tiêu chuẩn CE. 960 test/ hộp
Tương thích máy sàng lọc sơ sinh bán tự động</t>
  </si>
  <si>
    <t>Dung dịch rửa cho các xét nghiệm điện di trên Capillarys. Hộp/2 x 75 ml. Tương thích máy MINICAP</t>
  </si>
  <si>
    <t>Dung dịch súc rửa các mao quản trong hệ thống tự động CAPILLARYS và MINICAP. Hộp: 1 x 5 ml. Tương thích máy MINICAP</t>
  </si>
  <si>
    <t>_Bộ hóa chất phân tách các hemoglobin bình thường (A, A2 và F) ở các mẫu máu người và phát hiện các biến thể hemoglobin chính (S, C, E và D) thông qua công nghệ điện di mao quản trong dung dịch đệm kiềm (pH 9,4) trên hệ thống 2 đầu di
_Không nhiễu với triglycerid ≤15.57 g/dL, bilirubin ≤ 27.7 mg/dL, hay 473 μmol/L. Hộp: 2 x 250 ml
Tương thích máy MINICAP</t>
  </si>
  <si>
    <t>Dung dich đệm Alkaline có độ pH 9.4 ± 0.5. Hộp/1 x 250ml. Tương thích máy MINICAP</t>
  </si>
  <si>
    <t>Hoá chất nội kiểm xét nghiệm điện di Hemoglobin mức bình thường HbA2, có thành phần là mẫu máu đông khô. Hộp: 5 x 1.6 ml. Tương thích máy MINICAP</t>
  </si>
  <si>
    <t>Hoá chất nội kiểm xét nghiệm điện di Hemoglobin mức bất thường HbA2, có thành phần là mẫu máu đông khô. Hộp: 1 x 1.6 ml. Tương thích máy MINICAP</t>
  </si>
  <si>
    <t>Ống và nắp dùng chiết tách hóa chất kiểm chuẩn. Hộp: 20 tubes/cap. Tương thích máy MINICAP</t>
  </si>
  <si>
    <t>_Sản phẩm được sử dụng để kiểm soát chất lượng phân tách điện di huyết sắc tố ở người. Hộp/1 x 0.5mL. Tương thích máy MINICAP</t>
  </si>
  <si>
    <t>_Hóa chất vệ sinh đầu dò mẫu trên thiết bị tự động điện di mao quản 2 đầu di. Hộp/1 x 25 ml. Tương thích máy MINICAP</t>
  </si>
  <si>
    <t>Tuyến tính trong dải nồng độ từ ≤ 89 đến ≥ 1785 µmol/L (1.5 – 30 mg/dL) đối với huyết thanh và huyết tương. Hộp 4x30+4x12,5</t>
  </si>
  <si>
    <t xml:space="preserve">Hóa chất đậm đặc, phương pháp BCG. Thực hiện được cho mẫu bệnh phẩm huyết thanh, chống đông heparin. Dải đo: từ ≤ 15 đến ≥ 60 g/L. Hộp 4x29ml. </t>
  </si>
  <si>
    <t>Hóa chất chuẩn xét nghiệm Albumin, Microalbumin. Hộp: 1x1ml</t>
  </si>
  <si>
    <t>Dải đo: từ ≤ 0.4 đến ≥ 200 mg/L, phương pháp đo: LATEX. Hộp: 1x40ml +1x10ml</t>
  </si>
  <si>
    <t>Dải đo: ≤ 8.11 mg/dL  đến ≥ 300 mg/dL. Phương pháp đo: Alcohol Dehydrogenase. Hộp 2x20ml+2x7mL</t>
  </si>
  <si>
    <t>Phương pháp: IFCC. Thành phần: Thành phần: Đệm Tris, pH 7,15 (37ºC) 100 mmol/L, L-alanin 500 mmol/L, 2-Oxoglutarat 12 mmol/L, LDH ≥ 1,8 kU/L, NADH 0,20 mmol/L, Pyridoxal phosphat (P-5-P) 0,1 mmol/L.
Xét nghiệm tuyến tính trong dải hoạt tính của enzyme từ ≤ 3 đến ≥ 500 U/L. Hộp 4x50ml +4x25ml</t>
  </si>
  <si>
    <t>Phương pháp CNPG3. Xét nghiệm tuyến tính trong dải hoạt tính enzyme  từ ≤ 10 đến ≥ 2000 U/L. Hộp 4x40ml</t>
  </si>
  <si>
    <t>Dải đo: từ  ≤ 3 đến  ≥ 1000 U/L ; phương pháp: IFCC. Hộp 4x25ml +4x25ml</t>
  </si>
  <si>
    <t xml:space="preserve"> Dải đo:  ≥171 umol/L; phương pháp: DPD. Hộp: 4x6ml + 4x6ml</t>
  </si>
  <si>
    <t>Dải đo: ≥ 513 umol/L; phương pháp: DPD. Hộp: 4x15ml + 4 x15ml</t>
  </si>
  <si>
    <t>Dải đo: từ  ≤ 1 đến ≥ 5 mmol/L; phương pháp: Arsenazo 3. Hộp: 4x29ml</t>
  </si>
  <si>
    <t>Phương pháp GSCC. Hộp: 4x30ml +4x6ml</t>
  </si>
  <si>
    <t>Dải đo: từ  ≤ 0.5 đến  ≥ 18 mmol/L; phương pháp: CHO-POD. Hộp: 4 x45 ml</t>
  </si>
  <si>
    <t xml:space="preserve">Phương pháp: ENZYMATIC SELECTIVE PROTECTION. Dải đo: từ  ≤ 0.03 đến ≥ 10.3 mmol/L. Hộp 4x50mlR1,1x50mlR2  </t>
  </si>
  <si>
    <t>Dạng bột khô. Phương pháp CHOD PAP. Khoảng tuyến tính lên đến 500 mg/dl (2.9 mmol/L).
 Hộp: R1: 10 x 100ml, R2: 10 x 100ml, R3: 1x5ml</t>
  </si>
  <si>
    <t>QC cho xét nghiệm CK-MB. Thành phần:Huyết thanh (người) dạng bột đông khô chứa isoenzyme creatin kinase-MB. Lọ 1x2ml</t>
  </si>
  <si>
    <t>Calib cho xét nghiệm CK-MB. Thành phần:Huyết thanh người dạng bột đông khô chứa isoenzyme creatin kinase-MB. Lọ 1x1ml</t>
  </si>
  <si>
    <t>Dải đo: từ ≤ 10 đến ≥ 2000 U/L; phương pháp: IFCC-CK (NAC). Hộp 4x22ml+4x6ml+4x4ml</t>
  </si>
  <si>
    <t>Dải đo: từ ≤ 10 đến  ≥ 2000 U/L ; phương pháp: IFCC.  Hộp 2x22ml+2x4ml+2x6ml</t>
  </si>
  <si>
    <t>Mẫu nội kiểm cho xét nghiệm hóa sinh thường quy, dạng đông khô, mức nồng độ 1. Lọ 1x5ml</t>
  </si>
  <si>
    <t>Mẫu nội kiểm cho xét nghiệm hóa sinh thường quy, dạng đông khô, mức nồng độ 2. Lọ 1x5ml</t>
  </si>
  <si>
    <t>Dải đo: từ  ≤ 5 đến ≥ 2200 umol/L; phương pháp: Jaffe Kinetic. Hộp 4 x51ml + 4 x51ml</t>
  </si>
  <si>
    <t>Phương pháp kinetic. Độ tuyến tính: lên đến 15 mg/dL (1327 µmol/L). Hộp: 1 x 125ml + 1x 125ml + 1x10ml</t>
  </si>
  <si>
    <t>Phương pháp miễn dịch đo độ đục. Khoảng tuyến tính từ ≤ 5 đến ≥ 300 mg/L.
Hộp 4x14ml +4x6ml</t>
  </si>
  <si>
    <t>Khoảng tuyến tính lên đến 150 mg/L. Hộp 2x40ml+ 2x10ml</t>
  </si>
  <si>
    <t>Chất chuẩn: C-Reactive Protein (CRP) và C-Reactive Protein hs (CRP-hs). Huyết thanh người. Hộp 1x1ml</t>
  </si>
  <si>
    <t>Nguyên lý miễn dịch đo độ đục (Immunoturbidimetric latex assay). Khoảng tuyến tính: 4-500 µg/l. 
Hộp 1x30ml+1x15ml</t>
  </si>
  <si>
    <t>Phương pháp carboxy GPNA. Khoảng tuyến tính lên đến 320 IU/L
Hộp R1: 8 x 30ml, R2: 8 x 30ml</t>
  </si>
  <si>
    <t xml:space="preserve">Hóa chất đậm đặc, phương pháp IFCC thực hiện được cho mẫu bệnh phẩm huyết thanh, chống đông heparin. Dải đo: từ ≤  5 đến ≥ 1200 U/L; Hộp 4x18ml + 4 x18ml. </t>
  </si>
  <si>
    <t>Phương pháp: GOD-PAP. Khoảng tuyến tính lên đến ít nhất 500 mg/dl (28 mmol/l).  Hộp: R1: 6 x 250ml, R2: 6 x 3.75ml, R3: 1x5ml</t>
  </si>
  <si>
    <t>Dải đo: từ ≤ 0.6 đến ≥ 45 mmol/L; phương pháp: Hexokinase.  Hộp: 4x53ml +4x27ml</t>
  </si>
  <si>
    <t>Chất kiểm chuẩn huyết thanh người đông khô chứa HDL-cholesterol và LDL-cholesterol ở người. Hộp: 3x5ml + 3x5ml</t>
  </si>
  <si>
    <t>Phương pháp: enzymatic Xét nghiệm tuyến tính trong phạm vi nồng độ từ ≤ 0,05 đến  ≥ 4,65 mmol/L (từ ≤ 2 đến ≥ 180 mg/dL). Hộp: 4x51,3ml +4x17,1ml</t>
  </si>
  <si>
    <t>Hóa chất dùng cho xét nghiệm Sắt; dải đo: từ ≤ 2 đến ≥ 179 μmol/L ; phương pháp: TPTZ. Hộp: 4x15ml + 4x15ml</t>
  </si>
  <si>
    <t>Thành phần: Dung dịch đệm dùng cho quá trình phân tích của khối điện giải trên AU. Thành phần: Triethanolamine 0.1 mmol/l, chất bảo quản. Hộp: 4x2000ml</t>
  </si>
  <si>
    <t>Dung dịch rửa. Thành phần: Hypochlorite. Bình 450ml</t>
  </si>
  <si>
    <t>Chất chuẩn dùng cho xét nghiệm điện giải. Thành phần: Dung dịch chuẩn mức cao dùng cho quá trình phân tích của khối điện giải trên AU với mẫu huyết thanh/ huyết tương. Thành phần mức:  Na+ 160 mmol/L, K+ 6 mmol/L, Cl- 120 mmol/L.  Hộp 4x100ml</t>
  </si>
  <si>
    <t>Thành phần: Potassium Chloride 3.3 mmol/l, Silver Chloride bão hòa. Hộp 2x25ml</t>
  </si>
  <si>
    <t>Chất chuẩn dùng cho xét nghiệm điện giải. Thành phần: Dung dịch chuẩn mức thấp dùng cho quá trình phân tích của khối điện giải trên AU với mẫu huyết thanh/huyết tương. Thành phần mức: Na+ 130 mmol/L, K+ 3.5 mmol/L, Cl- 85 mmol/L. Hộp 4x100ml</t>
  </si>
  <si>
    <t>Chất chuẩn nước tiểu mức thấp/cao dùng cho xét nghiệm điện giải. Thành phần: Na+ (Thấp) 50 mmol/L, (Cao) 200 mmol/L; K+ (Thấp) 10 mmol/L, (Cao) 100 mmol/L; Cl- (Thấp) 50 mmol/L, (Cao) 180 mmol/L. Hộp 2x100ml+2x100ml</t>
  </si>
  <si>
    <t>Chất chuẩn dùng cho xét nghiệm điện giải. Thành phần:Dung dịch dùng cho quá trình phân tích của khối điện giải trên AU. Thành phần: Na+ 4.3 mmol/L, K+ 0.13 mmol/L, Cl- 3.1 mmol/L. Hộp 4x2000ml</t>
  </si>
  <si>
    <t>Thành phần: Dung dịch tham chiếu dùng cho quá trình phân tích của khối điện giải trên AU. Thành phần: Potassium Chloride 1.00 mol/L. Hộp 4x1000ml</t>
  </si>
  <si>
    <t>Hóa chất kiểm chuẩn xét nghiệm CRP, huyết thanh người dạng lỏng. Mức nồng độ 2. Lọ 1x2ml</t>
  </si>
  <si>
    <t>Hóa chất kiểm chuẩn xét nghiệm CRP, huyết thanh người dạng lỏng. Mức nồng độ 3. Lọ 1x2ml</t>
  </si>
  <si>
    <t>Dải đo: từ ≤ 0.22 đến ≥ 13.32 mmol/L; phương pháp: Enzymatic. Hộp 4x10mlR1 + 4xR1LYO</t>
  </si>
  <si>
    <t>Dải đo: từ ≤ 25 đến ≥ 1200 U/L; phương pháp: LDH (L-P) IFCC. Hộp 4x40ml +4x20ml</t>
  </si>
  <si>
    <t xml:space="preserve">Chất hiệu chuẩn LDL-Cholesterol. Lọ 1x1ml  </t>
  </si>
  <si>
    <t>Dải đo: từ ≤ 3 đến ≥ 600 U/L; phương pháp: Kinetic colour (đo màu động học). Hộp 4x30ml+ 4xlyo + 4x10ml +2x3ml</t>
  </si>
  <si>
    <t>Dải đo: từ ≤ 0.01 đến ≥ 2.0 g/L; phương pháp: Pyrogallol Red Molybdate. Hộp 4x19ml +1x3ml</t>
  </si>
  <si>
    <t>Phương pháp: biuret. Dải đo: từ ≤ 30 đến ≥ 120 g/L.  Hộp 4x25ml +4x25ml</t>
  </si>
  <si>
    <t>Chất hiệu chuẩn cho các xét nghiệm Protein đặc biệt.  6x2ml (6 levels)</t>
  </si>
  <si>
    <t>Hiệu chuẩn cho các xét nghiệm sinh hóa thường quy. Thành phần:Huyết thanh người, hóa chất và các enzyme thích hợp có nguồn gốc từ người, động vật, thực vật. Lọ 1x5ml</t>
  </si>
  <si>
    <t>Dải đo: từ ≤ 0.75 đến ≥ 7.5 g/L; phương pháp: Immunoturbidimetric. Hộp 4x7ml + 4x8ml</t>
  </si>
  <si>
    <t>Phương phápđo GK/GPO/POD; Dải đo: từ ≤ 0.1 đến  ≥ 11.3 mmol/L.
Hộp 4x50ml +4 x 12,5ml</t>
  </si>
  <si>
    <t>Phương pháp GPO. Khoảng tuyến tính lên đến 700 mg/dl (7.9 mmol/l). Hộp: R1: 10 x 100ml, R2: 10 x 100ml, R3: 1x5ml</t>
  </si>
  <si>
    <t>Dải đo: từ ≤ 0.8 đến ≥ 50 mmol/L; phương pháp: GLDH, Urease. Hộp 4x53ml +4x53ml</t>
  </si>
  <si>
    <t>DD rửa hệ thống. Thành phần: Sodium Hydroxide 1-2%, Genapol X080 1-2%. Bình 1x5l</t>
  </si>
  <si>
    <t>Nước tiểu kiểm soát dựa trên chất lỏng ổn định của con người mức 1. Lọ 1 x 5ml</t>
  </si>
  <si>
    <t>Nước tiểu kiểm soát dựa trên chất lỏng ổn định của con người mức 2. Lọ 1 x 5ml</t>
  </si>
  <si>
    <t>Chất hiệu chuẩn albumin trong nước tiểu/CSF gồm các lượng đã biết của albumin người trong một dung dịch đệm. Hộp 5 x 2ml (5levels)</t>
  </si>
  <si>
    <t>Hóa chất kiểm chứng xét nghiệm Hemoglobin A1c mức bình thường, dạng bột đông khô của máu người. Hộp 1 x 0.5ml</t>
  </si>
  <si>
    <t>Hóa chất kiểm chứng xét nghiệm Hemoglobin A1c mức cao, dạng bột đông khô của máu người. Hộp 1 x 0.5ml</t>
  </si>
  <si>
    <t>Phương pháp: DIRECT;Dải đo: từ ≤ 1.9 đến ≥ 140 mmol/mol. Hộp 2x60ml+2x12ml</t>
  </si>
  <si>
    <t>Thành phần: máu người. Hộp 4 level x0.5ml</t>
  </si>
  <si>
    <t>Phương pháp: So màu, điểm cuối, increasing reaction, ức chế miễn dịch. Dải đo từ ≤  1 đến ≥ 180 mg/dL (từ ≤ 0.03 đến ≥ 4.66 mmol/L). Hộp 4x100mLR1,1x100mLR2</t>
  </si>
  <si>
    <t>Hóa chất chuẩn xét nghiệm HDL-Cholesterol. Dạng đông khô huyết thanh người. Hộp1x3mL</t>
  </si>
  <si>
    <t>Hóa chất thực hiện xét nghiệm Beta 2-Microglobulin . Hộp 2x60ml + 2x15ml</t>
  </si>
  <si>
    <t>Hóa chất chuẩn xét nghiệm Beta 2-Microglobulin. Hộp 1x1ml</t>
  </si>
  <si>
    <t>Nội kiểm tra xét nghiệm Beta 2-Microglobulin. Hộp 2x1ml</t>
  </si>
  <si>
    <t>Hóa chất hiệu chuẩn cho xét nghiệm Bicarbonate. Hộp 3x25ml+3x25ml</t>
  </si>
  <si>
    <t>Dải đo: từ ≤ 2 đến ≥ 45 mmol/L; phương pháp enzymatic. Hộp 4x25ml</t>
  </si>
  <si>
    <t>Dải đo: từ ≤ 2 đến ≥ 45 mmol/L; phương pháp enzymatic. Hộp 4x50ml</t>
  </si>
  <si>
    <t>Hóa chất xét nghiệm Ammonia, Dải đo: từ ≤ 4.1 đến ≥ 1174 μmol/L. Hộp 5x10mL(50mL)</t>
  </si>
  <si>
    <t>Chất chuẩn cho xét nghiệm Ammonia. Hộp 1x5mL</t>
  </si>
  <si>
    <t>Phương pháp: IFCC. Hộp: 1x160ml, 1x40ml</t>
  </si>
  <si>
    <t>Phương pháp: IFCC. Hộp: 1 x 160ml + 1 x 40ml</t>
  </si>
  <si>
    <t>Phương pháp: CPC method. Hộp: 2x100ml</t>
  </si>
  <si>
    <t>Chất chuẩn cho các xét nghiệm sinh hóa thường quy có nguồn gốc từ huyết thanh người. Hộp: 5 x 5ml</t>
  </si>
  <si>
    <t>Phương pháp: CHOLESTEROL OXIDASE / PEROXIDASE. Hộp: 1x200ml</t>
  </si>
  <si>
    <t>Phương pháp: ALKALINE PICRATO. Hộp: 10 x 50ml</t>
  </si>
  <si>
    <t>Phương pháp: URICASA/PEROXIDASE. Hộp: 1x 200ml</t>
  </si>
  <si>
    <t>Hóa chất rửa, Thành phần: Triton X-100 10 %. Chai 1000ml.</t>
  </si>
  <si>
    <t>Dung dịch rửa thường quy Thành phần: Sodium hydroxide 4%, Triton X-100 10%. Lọ 100ml</t>
  </si>
  <si>
    <t>Chẩn đoán kháng nguyên và kháng thể HIV bằng phương pháp Elisa. 96 test/ Hộp. Tương thích máy Elisa tự động</t>
  </si>
  <si>
    <t>Định tính kháng thể IgG kháng Toxocara trong huyết thanh người bằng kỹ thuật ELISA.
Độ nhạy: ≥87%         Độ đặc hiệu: ≥93%
Nhiệt độ ủ: 15°C - 25°C 
Tổng thời gian thực hiện xét nghiệm: 20 phút
- Cùng chung quy trình thực hiện, dùng chung Wash/ Diluent/ TMB/Stop Solution cho các xét nghiệm Toxocara IgG, Cysticercosis IgG (T.Solium),Trichinella IgG, Fasciola IgG, Echinococcus IgG, StrongyloidesIgG, Schistosoma IgG). Hộp/96 test. Tương thích máy Elisys Uno Human</t>
  </si>
  <si>
    <t>Định tính kháng thể IgG kháng Fasciola trong huyết thanh người bằng kỹ thuật ELISA.
Độ nhạy: 100%         Độ đặc hiệu: 100%
Nhiệt độ ủ: 15°C - 25°C
Tổng thời gian thực hiện xét nghiệm: 20 phút
- Cùng chung quy trình thực hiện, dùng chung Wash/ Diluent/ TMB/Stop Solution cho các xét nghiệm Toxocara IgG, Cysticercosis IgG (T.Solium),Trichinella IgG, Fasciola IgG, Echinococcus IgG, StrongyloidesIgG, Schistosoma IgG). Hộp/96 test</t>
  </si>
  <si>
    <t>Định tính kháng thể IgG kháng Echinococcus IgG trong huyết thanh người bằng kỹ thuật ELISA.
Độ nhạy: ≥97.9%      Độ đặc hiệu:  ≥91.7%
Nhiệt độ ủ: 15°C - 25°C
Tổng thời gian thực hiện xét nghiệm: 20 phút
- Cùng chung quy trình thực hiện, dùng chung Wash/ Diluent/ TMB/Stop Solution cho các xét nghiệm Toxocara IgG, Cysticercosis IgG (T.Solium),Trichinella IgG, Fasciola IgG, Echinococcus IgG, StrongyloidesIgG, Schistosoma IgG). Hộp/96 test. Tương thích máy Elisys Uno Human</t>
  </si>
  <si>
    <t>Định tính kháng thể IgG kháng Strongyloides trong huyết thanh người bằng kỹ thuật ELISA.
Độ nhạy: 100%         Độ đặc hiệu: 100%
Nhiệt độ ủ: 15°C - 25°C
Tổng thời gian thực hiện xét nghiệm: 20 phút 
- Cùng chung quy trình thực hiện, dùng chung Wash/ Diluent/ TMB/Stop Solution cho các xét nghiệm Toxocara IgG, Cysticercosis IgG (T.Solium),Trichinella IgG, Fasciola IgG, Echinococcus IgG, StrongyloidesIgG, Schistosoma IgG). Hộp/96 test. Tương thích máy Elisys Uno Human</t>
  </si>
  <si>
    <t>Phương pháp miễn dịch huỳnh quang (FIA). 24 test/hộp</t>
  </si>
  <si>
    <t>Phương pháp miễn dịch huỳnh quang (FIA). Hộp 24 test</t>
  </si>
  <si>
    <t>HCM29</t>
  </si>
  <si>
    <t>HCM30</t>
  </si>
  <si>
    <t>Phương pháp miễn dịch huỳnh quang (FIA). 2 levels x 0,5 mL</t>
  </si>
  <si>
    <t>HCM31</t>
  </si>
  <si>
    <t>Phương pháp: Kinetic UV IFCC without P5P. R1: 4x50ml + R2: 2x26ml</t>
  </si>
  <si>
    <t xml:space="preserve"> Phương pháp: Malloy-Evelyn modified. End point. R1: 2x100ml + R2: 1x50ml</t>
  </si>
  <si>
    <t>Phương pháp: Arsenazo III - End point. R: 2 x 125 ml + Std: 1x5ml</t>
  </si>
  <si>
    <t>Phương pháp: End Point Enzymatic PAP. R: 6 x 100 ml + Std: 1x5ml</t>
  </si>
  <si>
    <t xml:space="preserve">Phương pháp: Colorimetric, Jaffe kinetic. R1: 1x125ml + R2: 1x125ml </t>
  </si>
  <si>
    <t>Phương pháp: Enzymatic / PAP - End Point. R: 6 x 100 ml + Std: 1x5ml</t>
  </si>
  <si>
    <t>Phương pháp:  Enzymatic - Colormetric/ Trinder - End point. R: 6x50 ml + Std: 1x5ml</t>
  </si>
  <si>
    <t>Hóa chất chuẩn xét nghiệm sinh hóa. Hộp 4 x 3 ml</t>
  </si>
  <si>
    <t xml:space="preserve">Bóng đèn Halogen 12V-20W. </t>
  </si>
  <si>
    <t>Phương pháp: IFCC. Hộp 8 x 30 ml</t>
  </si>
  <si>
    <t>Phương pháp IFCC modified. Hộp: 8 x 40ml + 8 x 10ml</t>
  </si>
  <si>
    <t>Phương pháp: Bromocresol green. Hộp: 4 x100ml</t>
  </si>
  <si>
    <t>Phương pháp động học enzyme. Hộp: 12 x 10ml</t>
  </si>
  <si>
    <t>Phương pháp: IFCC mod. Hộp: 8x 40ml+8x10ml</t>
  </si>
  <si>
    <t>Kinetic method without deproteinization. Hộp: 250ml</t>
  </si>
  <si>
    <t>Phương pháp: Sulfanilic Acid. Hộp: 2 x100 ml</t>
  </si>
  <si>
    <t>Phương pháp Elisa. Bộ gồm 2 hộp</t>
  </si>
  <si>
    <t>Phương pháp ELISA, Độ nhạy:  ≤ 0.4 μg/dl. Hộp 96 test</t>
  </si>
  <si>
    <t>Phương pháp ELISA, giới hạn phát hiện ≤ 0.17 μIU/ml. Hộp 96 test</t>
  </si>
  <si>
    <t>Phương pháp ELISA, Độ nhạy: ≤ 5 IU/ml. Hộp 96 test</t>
  </si>
  <si>
    <t>Phương pháp ELISA, Độ nhạy: ≥ 0,3 ng Tg / ml. Hộp 96 test</t>
  </si>
  <si>
    <t xml:space="preserve">Khoảng tuyến tính: lên đến ≥ 15 mg/dl (≥ 3.75mmol/l). Hộp: 1x100ml +1x100ml + 1x3ml </t>
  </si>
  <si>
    <t>Phương pháp: CPC. Hộp 2x 200ml</t>
  </si>
  <si>
    <t>Hóa chất kiểm chuẩn xét nghiệm sinh hóa mức bình thường. Lọ 5ml</t>
  </si>
  <si>
    <t>Hóa chất kiểm chuẩn xét nghiệm sinh hóa mức bất thường. Lọ 5ml</t>
  </si>
  <si>
    <t>Độ tuyến tính : ≥ 13 mg/dl ( ≥ 1,150 µmol/l). Hộp: 1 x100ml + 1x100ml + 1x5ml</t>
  </si>
  <si>
    <t>Phương pháp CHOD-PAP-Method. Hộp: 4 x 30ml</t>
  </si>
  <si>
    <t>Độ chính xác: CV (%) (của độ tái lặp): ≤ 0.9, kèm hoá chất chuẩn. Hộp: 4x100ml  + 1x3ml</t>
  </si>
  <si>
    <t>Thành phần: TRIS buffer (pH 8.30): 125mmol/l, Glycylglycine: 150mmol/l, Substrate: L-ˠ- glutamyl-3-carboxy-4-nitroanilide: 20mmol/l. Dạng hóa chất: Lỏng. Hộp 10x10ml</t>
  </si>
  <si>
    <t>Thành phần: Pipes buffer (pH 7.5: 100 mmol/l, 4-Aminophenazone:  0.25 mmol/l, Phenol: 0.75 mmol/l, Glucose oxidase:  15 KU/l, Peroxidase:   1.5 KU/l, Mutarotase: 2.0KU/l, Sodium azide: 0.095%. Hộp:  4 x 100ml + 1 x 3ml</t>
  </si>
  <si>
    <t>Phương pháp trực tiếp (direct method); khoảng tuyến tính 9 mg/dl - 189 mg/dl. R1:1x60ml,R2:1x20ml</t>
  </si>
  <si>
    <t>Phương pháp trực tiếp (direct method); khoảng tuyến tính 9 mg/dl - 189 mg/dl. R1:2x60ml, R2:2x20ml</t>
  </si>
  <si>
    <t>Phương pháp: Precipitation method.  Hộp: 4 x 80ml</t>
  </si>
  <si>
    <t>Phương pháp: kiểm tra so màu/ Biuret. Độ tuyến tính: ≥  12 g/dL ; độ nhạy: ≤  0.05 A / g/dL. Hộp 4 x100ml</t>
  </si>
  <si>
    <t>Độ tuyến tính: ≥  800 mg/dL ; độ nhạy: ≤  1.3 mA / mg/dL. Hộp: 4 x 100ml</t>
  </si>
  <si>
    <t>Phương pháp: phản ứng mod.Berthelot. Hộp: 1x100ml+1x100ml+1x3ml+1x1ml</t>
  </si>
  <si>
    <t>Phương pháp đo Urease / Glutamate dehydroganase. Hộp: 4 x 40ml + 4 x 10ml</t>
  </si>
  <si>
    <t>Hoá chất xét nghiệm Ure, phương pháp UV. Hộp R1: 4x50ml + R2: 2x26ml + Std: 1x5ml</t>
  </si>
  <si>
    <t>HCM32</t>
  </si>
  <si>
    <t>Phương pháp: Uricase Method.  Hộp: 4 x 30ml</t>
  </si>
  <si>
    <t>Dung dịch rửa đặc biệt đậm đặc. Hộp 12x30ml</t>
  </si>
  <si>
    <t>Dung dịch lỏng dùng để rửa các máy đo dòng chảy tế bào. Lọ 100ml</t>
  </si>
  <si>
    <t>Huyết thanh kiểm soát dùng trong xét nghiệm sinh hóa.
Tiêu chuẩn chất lượng: CE, ISO 13485. Hộp/6x5ml</t>
  </si>
  <si>
    <t>HCM33</t>
  </si>
  <si>
    <t xml:space="preserve">Huyết thanh kiểm soát dùng trong xét nghiệm sinh hóa-Đóng gói: 6 x 5 ml
Tiêu chuẩn chất lượng:CE,  ISO 13485. </t>
  </si>
  <si>
    <t>HCM34</t>
  </si>
  <si>
    <t xml:space="preserve">Chất hiệu chuẩn sử dụng cho xét nghiệm sinh hóa
- Đóng gói: 4x 5ml
-TCCL: CE, ISO 13485. </t>
  </si>
  <si>
    <t>HCM35</t>
  </si>
  <si>
    <t>Được sử dụng để kiểm soát độ chính xác và độ lặp lại cho các xét nghiệm sinh hóa. Hộp/10x5ml</t>
  </si>
  <si>
    <t>HCM36</t>
  </si>
  <si>
    <t>HCM37</t>
  </si>
  <si>
    <t>Hóa chất xét nghiệm điện giải Calibrator 1; Tiêu chuẩn kỹ thuật EN ISO 13485. Bình 470 mL</t>
  </si>
  <si>
    <t>Hóa chất xét nghiệm điện giải Calibrator 2; Tiêu chuẩn kỹ thuật EN ISO 13485. Bình 140 mL</t>
  </si>
  <si>
    <t xml:space="preserve">Điện cực Na, K, Cl, Ref. </t>
  </si>
  <si>
    <t>Dung dịch rửa đậm đặc bộ phận điện giải. 25ml</t>
  </si>
  <si>
    <t>Dung dịch rửa hàng ngày. 90ml/hộp. Tương thích máy điện giải Medica</t>
  </si>
  <si>
    <t>*Gồm dung dịch: Standard A 800ml, Standard B 180ml, Wash solution 80ml, bình thải. Tương thích máy điện giải Medica</t>
  </si>
  <si>
    <t>Gồm dung dịch Na/K/Ca/pH. Tương thích máy điện giải Medica</t>
  </si>
  <si>
    <t>HCM38</t>
  </si>
  <si>
    <t>Chứa đường ống thủy tinh đặc biệt nhạy với ion Na. Tương thích máy điện giải Medica</t>
  </si>
  <si>
    <t>Chứa đường ống nhựa, ionophores trung tính. Tương thích máy điện giải Medica</t>
  </si>
  <si>
    <t>Được dùng cho máy phân tích điện giải để xác định nồng độ Canxi trong mẫu huyết thanh hoặc nước tiểu. Tương thích máy điện giải Medica</t>
  </si>
  <si>
    <t>HCM39</t>
  </si>
  <si>
    <t>Ra: 350mL + Rb: 150mL, Ref 120 mL. Tương thích máy điện giải EL-120</t>
  </si>
  <si>
    <t>Bộ thuốc thử Urine Diluent; Tiêu chuẩn kỹ thuật EN ISO 13485; Sử dụng để pha loãng mẫu nước tiểu. Hộp 1x100mL. Tương thích máy điện giải EL-120</t>
  </si>
  <si>
    <t>Bộ thuốc thử IFS Solution; Tiêu chuẩn kỹ thuật EN ISO 13485; Sử dụng để bổ sung hiệu chỉnh điện cực. Bộ 1x8mL</t>
  </si>
  <si>
    <t>Bộ thuốc thử Deproteinzer; Tiêu chuẩn kỹ thuật EN ISO 13485; Sử dụng để phân giải protein nằm trong hệ thống dây dẫn. Hộp 1x100mL. Tương thích máy điện giải EL-120</t>
  </si>
  <si>
    <t>Bộ điện cực Na Electrode; Tiêu chuẩn kỹ thuật EN ISO 13485; Tương thích máy điện giải EL-120</t>
  </si>
  <si>
    <t>Bộ điện cực K Electrode; Tiêu chuẩn kỹ thuật EN ISO 13485;Tương thích máy điện giải EL-120</t>
  </si>
  <si>
    <t>Bộ điện cực Cl Electrode; Tiêu chuẩn kỹ thuật EN ISO 13485; Tương thích máy điện giải EL-120</t>
  </si>
  <si>
    <t>Bộ điện cực Ca Electrode; Tiêu chuẩn kỹ thuật EN ISO 13485; Tương thích máy điện giải EL-120</t>
  </si>
  <si>
    <t>Bộ điện cực Ref Electrode; Tiêu chuẩn kỹ thuật EN ISO 13485; Tương thích máy điện giải EL-120</t>
  </si>
  <si>
    <t>Dung dịch pha loãng nước tiểu. Hộp 1x500ml. Tương thích máy 9180 Electrolyte Analyzer</t>
  </si>
  <si>
    <t>Urine Diluent hoặc tương đương</t>
  </si>
  <si>
    <t>Que thử mười thông số nước tiểu để đánh giá bằng phương pháp quang phổ kế phản xạ . 100 test/ hộp. Tương thích máy Urisys 1100.</t>
  </si>
  <si>
    <t>11 thông số. 100 test/ hộp. Tương thích máy  Urilyzer 100 Pro.</t>
  </si>
  <si>
    <t xml:space="preserve">10 thông số. </t>
  </si>
  <si>
    <t xml:space="preserve">Test thử nước tiểu 10 thông số. </t>
  </si>
  <si>
    <t xml:space="preserve">11 thông số. </t>
  </si>
  <si>
    <t>Sodium azide: ≤0.01 %; Oxidizing agent: ≤0.7%; Phosphate: ≤1%. Hộp: 600ml x 4. Tương thích máy ADAMS A1c HA-8180V</t>
  </si>
  <si>
    <t>Sodium azide: ≤0.06%; Oxidizing agent: ≤3%; Phosphate: ≤%. Hộp: 600ml x 2. Tương thích máy ADAMS A1c HA-8180V</t>
  </si>
  <si>
    <t>Sodium azide : ≤0.01%; Oxidizing agent:≤0.3%; Phosphate: ≤1%. Hộp : 600ml x 2. Tương thích máy ADAMS A1c HA-8180V</t>
  </si>
  <si>
    <t>Dung dịch ly giải hồng cầu và làm sạch các đường ống. Hộp: 2l x 3. Tương thích máy ADAMS A1c HA-8180V</t>
  </si>
  <si>
    <t>Cột được chế tạo bằng vật liệu SUS (thép không gỉ) và nắp xoắn hai đầu được làm từ PEEK (polyether ether ketone). Hộp:  1 column. Tương thích máy ADAMS A1c HA-8180V</t>
  </si>
  <si>
    <t>Hóa chất hiệu chuẩn máy. Low: 3ml x 3 bình. High: 3ml x 3 bình. Diluent: 10ml x 3 bình. Tương thích máy ADAMS A1c HA-8180V</t>
  </si>
  <si>
    <t>Gồm: Hemoglobin, human: 13.0-15.0g/dL; Potassium Cyanide: ≤0.005%. Level 1: 4x0.25ml
Level 2: 4x0.25ml. Tương thích máy ADAMS A1c HA-8180V</t>
  </si>
  <si>
    <t>DILUENT 80: Phosphate ≤ 0.1%, Surfactant ≤0.1%; RECONSTITUENT 80: Phosphate ≤ 0.6%, Surfactant ≤ 1.0%. Hộp: 1x250mL+ 1x15ml. Tương thích máy ADAMS A1c HA-8180V</t>
  </si>
  <si>
    <t>Tẩy rửa các tạp chất bám vào thiết bị. Hộp : 250ml. Tương thích máy ADAMS A1c HA-8180V</t>
  </si>
  <si>
    <t xml:space="preserve">Định danh vi khuẩn Gram âm. 25 test/hộp. Tương thích máy Phoenix 100 </t>
  </si>
  <si>
    <t xml:space="preserve">Kháng sinh đồ vi khuẩn Gram âm. 25 test/hộp. Tương thích máy Phoenix 100 </t>
  </si>
  <si>
    <t xml:space="preserve">Định danh và kháng sinh đồ Streptococcus. 25 test/hộp. Tương thích máy Phoenix 100 </t>
  </si>
  <si>
    <t xml:space="preserve">Định danh và kháng sinh đồ vi khuẩn Gram dương. 25 test/hộp. Tương thích máy Phoenix 100 </t>
  </si>
  <si>
    <t xml:space="preserve">Chứa nước cất; chỉ thị màu Redox; dùng cho kit AST. 6 ml/ lọ. Tương thích máy Phoenix 100 </t>
  </si>
  <si>
    <t xml:space="preserve">Chứa nước cất; chỉ thị màu Redox; dùng cho kit AST-S. 6 ml/ lọ. Tương thích máy Phoenix 100 </t>
  </si>
  <si>
    <t>Ống nắp vặn, dung dịch chứa: Canh thang Mueller Hinton; Polysorbate. 8ml/ống</t>
  </si>
  <si>
    <t xml:space="preserve">Ống nắp vặn, dung dịch gồm: Pancreatics digest of casein; Pepton; Thymidin phosphorylase; Polysorbate. 8ml/ống. Tương thích máy Phoenix 100 </t>
  </si>
  <si>
    <t xml:space="preserve"> Định danh vi khuẩn Gram âm. Hộp 20 Card. Tương thích máy VITEK</t>
  </si>
  <si>
    <t xml:space="preserve"> Định danh vi khuẩn Gram dương. Hộp 20 Card. Tương thích máy VITEK</t>
  </si>
  <si>
    <t>Chai cấy máu nhi. Tiêu chuẩn ISO 13485 hoặc tương đương. Hộp 50 chai. Tương thích máy BD BACTEC FX40</t>
  </si>
  <si>
    <t>Chai có vách ngăn thành hai pha: pha đặc và pha lỏng; sử dụng nuôi cấy vi khuẩn trong bệnh phẩm máu. Bịch 48 chai</t>
  </si>
  <si>
    <t>Môi trường phân biệt được dùng phân lập vi khuẩn gây nhiễm trùng tiểu. Hộp /10 đĩa</t>
  </si>
  <si>
    <t>Thực hiện thử nghiệm phát hiện nhạy cảm các loại kháng sinh. 5x50đĩa /hộp</t>
  </si>
  <si>
    <t>HCM40</t>
  </si>
  <si>
    <t>Có số lưu hành trang thiết bị chẩn đoán in vitro của Bộ Y tế còn hiệu lực.
- Bộ sinh phẩm xét nghiệm định lượng virus HCV bằng kỹ thuật Realtime RT-PCR.
- Bộ sinh phẩm gồm: Chứng âm, chứng dương, chất chuẩn, master mix, sinh phẩm tách chiết RNA (không dùng máy tách chiết), PCR tube, sinh phẩm tổng hợp cDNA (nếu thực hiện 2 bước)
- Tích hợp chứng nội để loại bỏ âm tính giả trong quá trình xét nghiệm.
- Độ nhạy: từ 10 copies/phản ứng; Độ đặc hiệu: 100%.</t>
  </si>
  <si>
    <t>Môi trường nuôi cấy vi sinh dạng tổng hợp. Lọ 500 g</t>
  </si>
  <si>
    <t>HCM41</t>
  </si>
  <si>
    <t>Dạng thạch, môi trường nuôi cấy tụ cầu, thành phần: Beef extract ( 4mg); Pancreatic digest of casein (0,12g); Peptic digest of animal tissue (0,12g); Sodium chloride (1,8g); D- Mannitol (0,24g); Phenol red (0,6mg); Agar (0,4g); Nước cất (24mL). Hộp/10 đĩa</t>
  </si>
  <si>
    <t>Sử dụng bổ sung vào môi trường thạch máu để nuôi cấy vi khuẩn khó tính và kiểm tra đặc tính tan huyết của vi khuẩn.
- Vô trùng.
- Không bổ sung chất chống đông. 10ml - 20ml/ đơn vị đóng gói</t>
  </si>
  <si>
    <t>HCM42</t>
  </si>
  <si>
    <t>Dạng thạch, Môi trường thực hiện kháng sinh đồ vi khuẩn dễ mọc, thành phần: Beef extract (48mg); Acid hydrolysate of casein (0,42g); Starch (36mg); Agar (0,4g); Nước cất (24mL). Hôp/10 đĩa</t>
  </si>
  <si>
    <t>Dạng thạch, Môi trường thực hiện kháng sinh đồ vi khuẩn dễ mọc, thành phần: Beef extract (48mg); Acid hydrolysate of casein (0,42g); Starch (36mg); Agar (0,4g); Nước cất (24mL), máu cừu (1,6mL). Hôp/10 đĩa</t>
  </si>
  <si>
    <t>Dạng bột, sử dụng pha chế môi trường có glucose để nuôi cấy nấm. Hộp 500g</t>
  </si>
  <si>
    <t>Thành phần:  Sodium Chloride 5.0, Sodium citrate 2.0, Dipotassium Phosphate Amoonium 1.0
Dihydrogen Photphate
Magnessium Sulphate 0.2
Brom othymol Blue 0.08
Agar 15. PH 6.8 ± 0.2 ở 25°C. Lọ 500g</t>
  </si>
  <si>
    <t>Môi trường phân biệt được 3 kiểu hình tiêu huyết (α,β,γ ) của Streptococcus. Hộp/ 10 đĩa</t>
  </si>
  <si>
    <t>Bộ định danh IVD NK-IDS 14GNR là một hệ thống gồm 14 thử nghiệm sinh hoá dùng để định danh trực khuẩn Gram âm, dễ mọc. Bộ / 20 test</t>
  </si>
  <si>
    <t>HCM43</t>
  </si>
  <si>
    <t>Kit tách nucleic acid virus từ các mẫu khác nhau huyết thanh, huyết tương, dịch cơ thể, mô, tăm bông.
- Mức độ thu hồi : &gt; 80%</t>
  </si>
  <si>
    <t>HCM45</t>
  </si>
  <si>
    <t>HCM46</t>
  </si>
  <si>
    <t>Chất lỏng chứa Citric acid 50%. Có tác dụng diệt khuẩn nấm lao, virus ở 85 độ C trong vòng 15 phút. Loại bỏ hiệu quả canci và các hợp chất hữu cơ còn sót lại. Làm sạch và khử khuẩn máy thận nhân tạo. 500g</t>
  </si>
  <si>
    <t>Công thức phân tử: NaOCl Trạng thái: dạng lỏng. Nồng độ: 12-15%. Lọ 500ml - 1.000ml</t>
  </si>
  <si>
    <t xml:space="preserve">Dạng lỏng. Thành phần gồm: Hydrogen peroxide ≥ 26%, Acetic acid ≥ 4,9%, Peracetic acid ≥ 4,2%. </t>
  </si>
  <si>
    <t xml:space="preserve">Để đo mức độ clo thấp (chloramines/clo tự do) trong nước cấp dùng để chạy thận và cũng cho biết nồng độ Clo (chất tẩy Clo) tồn dư trong dung dịch đã sử dụng để súc rửa đường ống sau khi khử trùng thiết bị thẩm tách máu.
Có thể kiểm tra nước với các nồng độ: 0.01, 0.5 và 3ppm
Thời gian kiểm tra và đọc kết quả ≤35 giây. </t>
  </si>
  <si>
    <t xml:space="preserve">Dùng để kiểm tra độ cứng của nước
Có thể kiểm tra nước với các nồng độ: 0, 10, 25, 50 và 120ppm
Không sử dụng để kiểm tra nước có độ cứng &gt; 120 ppm.
Thời gian kiểm tra và đọc kết quả ≤ 10 giây. </t>
  </si>
  <si>
    <t xml:space="preserve">Chứa cồn (isopropanol, ethanol, n-propanol hoặc kết hợp hai trong các thành phần này hoặc kết hợp với 1 chất khử khuẩn) có nồng độ từ 60% đến 90%. </t>
  </si>
  <si>
    <t>Chlorhexidine gluconate/digluconate 3.8% - 4.2%; Chất lỏng. Can 5000 ml</t>
  </si>
  <si>
    <t>Chlorhexidine gluconate/digluconate 2%; Chất lỏng. Chai 500ml</t>
  </si>
  <si>
    <t>HCM50</t>
  </si>
  <si>
    <t>Chlorhexidine gluconate/digluconate 4%; Chất lỏng.  Chai 500ml</t>
  </si>
  <si>
    <t>Dung dịch khử khuẩn mức độ trung bình cho dụng cụ y tế chứa 20% kl/kl Cocopropylene Diamine. Can 5 lit</t>
  </si>
  <si>
    <t>Dung dịch khử khuẩn dụng cụ chứa emzyme protease.  Chai 1 lít</t>
  </si>
  <si>
    <t>Viên nén hòa tan khử khuẩn chứa Sodium Dichloroisocyanurate (tương đương 50-60% w/w chlorine hoạt tính). Dạng viên đựng trong hộp</t>
  </si>
  <si>
    <t xml:space="preserve">Steranios 2%; thời gian tái sử dụng trong vòng 30 ngày. Can 5 lít </t>
  </si>
  <si>
    <t xml:space="preserve">Dung dịch ngâm tẩy rửa đa enzyme; thành phần: Protease,  Lipase, Amylase, Cenllulase. Can 3 - 5 lít </t>
  </si>
  <si>
    <t>Chỉ thị chuyển màu phân biệt rõ rệt giữa trước và sau hấp.  Miếng, kich thước: 3cm - 6cm x 1cm - 4cm</t>
  </si>
  <si>
    <t>Gói chuẩn, chứa test Bowie-Dick và tờ cảnh báo sớm cho lò tiệt khuẩn.
-Tờ cảnh báo giúp phát hiện sớm nguy cơ hỏng hóc của lò tiệt khuẩn.
- Dùng cho lò hơi nước hút chân không 132–134°C
- Kích thước: 12,7cm x 11,1cm. 30 gói/ hộp</t>
  </si>
  <si>
    <t>Nguyên lý miễn
dịch điện hóa phát
quang (ECLIA).
Giới hạn phát hiện:
≤ 2 IU/mL. Bộ
thuốc thử (M:
6,5ml; R0: 4ml;
R1: 7ml; R2: 7ml).
Tương thích máy Cobas E411</t>
  </si>
  <si>
    <t>Hóa chất kiểm tra
chất lượng thực
hiện xét nghiệm
Vitamin D total.
Hộp 6 x 1 ml.
Tương thích máy
Cobas E411</t>
  </si>
  <si>
    <t>Control
Vitamin D
hoặc
tương
đương</t>
  </si>
  <si>
    <t>Mã số mới Huệ</t>
  </si>
  <si>
    <t>Hậu-Kha</t>
  </si>
  <si>
    <t>Không phân nhóm</t>
  </si>
  <si>
    <t>Acid Citric</t>
  </si>
  <si>
    <t>V.8. HOÁ CHẤT SỬ DỤNG CHO MÁY CS - 2500</t>
  </si>
  <si>
    <t>V.9. HOÁ CHẤT DÙNG CHO MÁY CP - 2000</t>
  </si>
  <si>
    <t>V.10. HOÁ CHẤT DÙNG CHO MÁY TECO</t>
  </si>
  <si>
    <t>V.11. HÓA CHẤT DÙNG CHO MÁY WANDIANA COMPACT</t>
  </si>
  <si>
    <t>V.12. HOÁ CHẤT DÙNG CHO MÁY ARCHITECT I2000SR</t>
  </si>
  <si>
    <t>V.13. HOÁ CHẤT DÙNG CHO MÁY ARCHITECT CI4100</t>
  </si>
  <si>
    <t>V.14. HOÁ CHẤT DÙNG CHO MÁY COBAS E411</t>
  </si>
  <si>
    <t>V.15. HOÁ CHẤT DÙNG CHO MÁY IMMULITE 1000</t>
  </si>
  <si>
    <t>V.16. HOÁ CHẤT DÙNG CHO MÁY ADIVIA CENTAUR CP</t>
  </si>
  <si>
    <t>V.17. HÓA CHẤT DÙNG CHO MÁY RX IMOLA</t>
  </si>
  <si>
    <t>V.18. HÓA CHẤT DÙNG CHO MÁY RANDOX</t>
  </si>
  <si>
    <t>V.19. HÓA CHẤT DÙNG CHO MÁY PERKIN ELMER</t>
  </si>
  <si>
    <t>V.20.HÓA CHẤT DÙNG CHO MÁY ĐIỆN DI MINICAP</t>
  </si>
  <si>
    <t>V.21. HÓA CHẤT DÙNG CHO MÁY SINH HÓA AU480</t>
  </si>
  <si>
    <t xml:space="preserve">V.22. HÓA CHẤT DÙNG CHO MÁY SINH HÓA TỰ ĐỘNG A25 </t>
  </si>
  <si>
    <t>V.23. HÓA CHẤT SỬ DỤNG CHO CÁC MÁY XÉT NGHIỆM KHÁC</t>
  </si>
  <si>
    <t>HC001</t>
  </si>
  <si>
    <t>Khí Argon y tế</t>
  </si>
  <si>
    <t>HC002</t>
  </si>
  <si>
    <t>Kg</t>
  </si>
  <si>
    <t>HC003</t>
  </si>
  <si>
    <t>Khí oxygen y tế</t>
  </si>
  <si>
    <t>Hơi, đạt chất lượng oxy y tế ≥ 99%.
 áp suất 135 bar. Bình chứa 6m³ (+/-5%)</t>
  </si>
  <si>
    <t xml:space="preserve">m³ hơi </t>
  </si>
  <si>
    <t>HC004</t>
  </si>
  <si>
    <t>Lỏng, đạt chất lượng oxy y tế  99,3-99,7%, áp suất 4 - 8 bar. Trạm oxy lỏng ≥5m³</t>
  </si>
  <si>
    <t>HC005</t>
  </si>
  <si>
    <t>Hơi, đạt chất lượng oxy y tế ≥ 99%, 
 áp suất 135 bar. Bình chứa 3m³  (+/-5%)</t>
  </si>
  <si>
    <t>HC006</t>
  </si>
  <si>
    <t>Khí tiệt trùng EO gas</t>
  </si>
  <si>
    <t>HC007</t>
  </si>
  <si>
    <t>Khí Argon y tế tương thích với máy phát tia plasma lạnh trong hỗ trợ điều trị vết thương PlasmaMED-GAP.</t>
  </si>
  <si>
    <t>HC047</t>
  </si>
  <si>
    <t>Cloramin B</t>
  </si>
  <si>
    <t xml:space="preserve">24-26% hoạt tính. </t>
  </si>
  <si>
    <t>HC027</t>
  </si>
  <si>
    <t>Glycerin 500 ml</t>
  </si>
  <si>
    <t>Hoá chất Glycerin. Lọ 500 ml</t>
  </si>
  <si>
    <t>không phân nhóm</t>
  </si>
  <si>
    <t>Septum</t>
  </si>
  <si>
    <t>Dùng trên máy Máy miễn dịch tự động ARCHITECT. Màng ngăn được dùng như phụ kiện trong xét nghiệm chẩn đoán in-vitro, trên hệ thống máy xét nghiệm ARCHITECT. 200 cái/ hộp. Tương thích máy ARCHITECT I2000SR</t>
  </si>
  <si>
    <t>Cốc đựng mẫu được dùng như phụ kiện trong xét nghiệm chẩn đoán in-vitro, trên hệ thống máy xét nghiệm ARCHITECT. Hộp 1000 cái. Tương thích máy ARCHITECT I2000SR</t>
  </si>
  <si>
    <t>Reaction Vessel</t>
  </si>
  <si>
    <t>Cóng phản ứng được dùng cho phân tích mẫu, sử dụng trong hệ thống máy xét nghiệm ARCHITECT. Thùng 8 túi x 500 cái. Tương thích máy ARCHITECT I2000SR</t>
  </si>
  <si>
    <t>Source Lamp</t>
  </si>
  <si>
    <t>Nguồn sáng: Tungsten-Halogen
Đầu dò: Mảng Silicon photodiode
Chiều dài đường dẫn sóng: 5mm
Bước sóng: 16 bước sóng (340, 380, 404, 412, 444, 476, 500, 524, 548, 572, 604, 628, 660, 700, 748, và 804nm). Tương thích máy ARCHITECT CI4100</t>
  </si>
  <si>
    <t xml:space="preserve">TUBING, PERISTALTIC Head </t>
  </si>
  <si>
    <t>Là linh kiện/ phụ kiện máy: ống dây nhựa. Tương thích máy ARCHITECT CI4100</t>
  </si>
  <si>
    <t>Tubing, Pump Head Water Bath</t>
  </si>
  <si>
    <t>Là linh kiện/ phụ kiện máy: dây dẫn nước bằng nhựa. Tương thích máy ARCHITECT CI4100</t>
  </si>
  <si>
    <t>Bellows set, incl rod &amp; fitting</t>
  </si>
  <si>
    <t>Là linh kiện/ phụ kiện máy: da bơm. Tương thích máy ARCHITECT CI4100</t>
  </si>
  <si>
    <t xml:space="preserve">Valve, Poppet set </t>
  </si>
  <si>
    <t>Là linh kiện/ phụ kiện máy: valve 1 chiều hút dung dịch. Tương thích máy ARCHITECT CI4100</t>
  </si>
  <si>
    <t>CC WSH SOL CK VLL</t>
  </si>
  <si>
    <t>Là phụ tùng thay thế, sửa chữa máy xét nghiệm: van. Tương thích máy ARCHITECT CI4100</t>
  </si>
  <si>
    <t>O- RING FOR VACUUM</t>
  </si>
  <si>
    <t>Là linh kiện/ phụ kiện máy: vòng cao su cho bơm chân không. Tương thích máy ARCHITECT CI4100</t>
  </si>
  <si>
    <t>HC363</t>
  </si>
  <si>
    <t>SHEET VALVE , VACUUM</t>
  </si>
  <si>
    <t>Là linh kiện/ phụ kiện máy: van cho bơm chân không. Tương thích máy ARCHITECT CI4100</t>
  </si>
  <si>
    <t>AERO C8K IML SYR</t>
  </si>
  <si>
    <t>Là linh kiện/ phụ kiện máy: Kim hút mẫu. Tương thích máy ARCHITECT CI4100</t>
  </si>
  <si>
    <t>TUBING, ICT Pinch</t>
  </si>
  <si>
    <t>Là linh kiện/ phụ kiện máy: dây dẫn nước. Tương thích máy ARCHITECT CI4100</t>
  </si>
  <si>
    <t>V-wheels, reagent carousel</t>
  </si>
  <si>
    <t>Là linh kiện/ phụ kiện máy: bánh xe. Tương thích máy ARCHITECT CI4100</t>
  </si>
  <si>
    <t>Filter buffer</t>
  </si>
  <si>
    <t>Là linh kiện/ phụ kiện máy: đầu lọc dung dịch đệm. Tương thích máy ARCHITECT CI4100</t>
  </si>
  <si>
    <t>Tubing sensor, temperature, WZ</t>
  </si>
  <si>
    <t>Là linh kiện/ phụ kiện máy: dây cảm biến ở bộ phận rửa. Tương thích máy ARCHITECT CI4100</t>
  </si>
  <si>
    <t>Head, Waste Pump</t>
  </si>
  <si>
    <t>Là linh kiện/ phụ kiện máy: đầu bơm. Tương thích máy ARCHITECT CI4100</t>
  </si>
  <si>
    <t>Probe</t>
  </si>
  <si>
    <t>Valve, Manifold Kit</t>
  </si>
  <si>
    <t>Là linh kiện/ phụ kiện máy: van đóng mở. Tương thích máy ARCHITECT CI4100</t>
  </si>
  <si>
    <t>Diaphragm Kit, Vacuum Pump</t>
  </si>
  <si>
    <t>Là linh kiện/ phụ kiện máy: đầu cao su bơm chân không. Tương thích máy ARCHITECT CI4100</t>
  </si>
  <si>
    <t>Assy, Reagent Cooler Complete</t>
  </si>
  <si>
    <t>Là linh kiện/ phụ kiện máy: khối làm lạnh. Tương thích máy ARCHITECT CI4100</t>
  </si>
  <si>
    <t>Bóng đèn Halogen</t>
  </si>
  <si>
    <t>Đèn Halogen, 12V 20W. 1 cái/hộp</t>
  </si>
  <si>
    <t>Photometer Lamp</t>
  </si>
  <si>
    <t>Đèn halogen. 12V 20W.</t>
  </si>
  <si>
    <t>Roller Tubing</t>
  </si>
  <si>
    <t>Dây bơm nhu động bằng cao su và nhựa, dài 10.5cm. 2 cái/Túi</t>
  </si>
  <si>
    <t>MU826700  MIXING ROD(3PCS/SET)   - L SHAPE</t>
  </si>
  <si>
    <t>Que khuấy dạng L, phủ  Teflon, dài 7.7cm. 3 cái/hộp</t>
  </si>
  <si>
    <t>Mixing bar - Spiral (que khuấy)</t>
  </si>
  <si>
    <t>Chất liệu bằng kim loại, dạng xoắn, có phủ teflon , chiều dài 7.7cm. 3 cái/hộp</t>
  </si>
  <si>
    <t>MU993400  S PROBE</t>
  </si>
  <si>
    <t>Làm từ kim loại, phủ lớp chống dính, dài 19.5cm. Dùng để hút và phân phối mẫu bệnh phẩm. 1 cái/hộp</t>
  </si>
  <si>
    <t>MU995800  R PROBE</t>
  </si>
  <si>
    <t>Làm từ kim loại, phủ lớp chống dính, dài 19.5cm. Dùng để hút và phân phối chất thử. 1 cái/hộp</t>
  </si>
  <si>
    <t>S SYRINGE</t>
  </si>
  <si>
    <t>Chất liệu bằng: thủy tinh, nhựa, kim loại, chiều dài: 8.8cm, mục đích: dùng để hút bệnh phẩm với thể tích chính xác.. 1 cái/hộp</t>
  </si>
  <si>
    <t>R SYRINGE</t>
  </si>
  <si>
    <t>Chất liệu bằng: thủy tinh, nhựa, kim loại, chiều dài: 9cm mục đích: dùng để hút hóa chất với thể tích chính xác. 1 cái/hộp</t>
  </si>
  <si>
    <t>DIAPHRAGM</t>
  </si>
  <si>
    <t>Màng cao su, tạo áp lực chân không cho máy, chất liệu bằng cao su, đường kính 7,5cm. 1 cái/túi</t>
  </si>
  <si>
    <t>SYRINGE CASE</t>
  </si>
  <si>
    <t>Chất liệu bằng nhựa, dài 9.7cm Mục đích: dùng để đỡ xylanh. 1 cái/hộp</t>
  </si>
  <si>
    <t>HC573</t>
  </si>
  <si>
    <t>Bóng đèn tương thích với máy sinh hóa A25</t>
  </si>
  <si>
    <t xml:space="preserve">Bóng đèn 12V/20W. </t>
  </si>
  <si>
    <t>Điện cực mao dẫn thủy tinh, dòng chảy, đo ion Natri. Hộp 1 cái. Tương thích máy 9180 Electrolyte Analyzer</t>
  </si>
  <si>
    <t>Điện cực màng lỏng, dòng chảy, đo ion Kali. Hộp 1 cái. Tương thích máy 9180 Electrolyte Analyzer</t>
  </si>
  <si>
    <t>Điện cực Cl</t>
  </si>
  <si>
    <t>Điện cực màng lỏng, dòng chảy, đo ion Clo. Hộp 1 cái. Tương thích máy 9180 Electrolyte Analyzer</t>
  </si>
  <si>
    <t>Điện cực Ca</t>
  </si>
  <si>
    <t>Điện cực màng lỏng, dòng chảy, đo ion Canxi. Hộp 1 cái. Tương thích máy 9180 Electrolyte Analyzer</t>
  </si>
  <si>
    <t xml:space="preserve">Điện cực Reference </t>
  </si>
  <si>
    <t>Điện cực tham chiếu. Hộp 1 cái. Tương thích máy 9180 Electrolyte Analyzer</t>
  </si>
  <si>
    <t>Điện cực Reference Housing</t>
  </si>
  <si>
    <t>Điện cực tham chiếu housing: Điện cực dòng chảy, cầu nối dịch dạng mở. Hộp 1 cái. Tương thích máy 9180 Electrolyte Analyzer</t>
  </si>
  <si>
    <t xml:space="preserve">Snapack </t>
  </si>
  <si>
    <t>Gồm dung dịch: Chuẩn A: 350ml, Chuẩn B: 85ml, Chuẩn C: 85ml, Dung dịch tham chiếu: 100ml. 350ml+85ml+85ml+100ml / Hộp. Tương thích máy 9180 Electrolyte Analyzer</t>
  </si>
  <si>
    <t>Control điện giải (ISETROL) hoặc tương đương</t>
  </si>
  <si>
    <t>Hóa chất xét nghiệm dùng để làm mẫu chứng theo dõi định lượng Na+, K+, Cl-, Ca2+.
Gồm 3 mức 1,2,3. Hộp 3x10x0.1ml. Tương thích máy 9180 Electrolyte Analyzer</t>
  </si>
  <si>
    <t>Sodium Electrode Conditioner</t>
  </si>
  <si>
    <t>Dung dịch rửa điện cực Natri. Hộp 1x125ml. Tương thích máy 9180 Electrolyte Analyzer</t>
  </si>
  <si>
    <t>Dung dịch làm sạch.Hộp 1x125ml. Tương thích máy 9180 Electrolyte Analyzer</t>
  </si>
  <si>
    <t>HC874</t>
  </si>
  <si>
    <t>Deproteinizer</t>
  </si>
  <si>
    <t>Dung dịch dùng để rửa cục máu đông. Hộp 1x125ml. Tương thích máy 9180 Electrolyte Analyzer</t>
  </si>
  <si>
    <t>PHOENIX NORMALIZER PANEL (Panel phoenix nid)</t>
  </si>
  <si>
    <t xml:space="preserve">Chạy được trên máy Định danh và kháng sinh đồ tự động Phoenix 100. 1 chiếc/hộp. Tương thích máy Phoenix 100 </t>
  </si>
  <si>
    <t>HC918</t>
  </si>
  <si>
    <t>Panel chuẩn máy BD Phoenix 100 hoặc tương đương</t>
  </si>
  <si>
    <t xml:space="preserve">Mẫu chuẩn sử dụng cho máy định danh vi khuẩn tự động. 1 chiếc/hộp. Tương thích máy Phoenix 100 </t>
  </si>
  <si>
    <t>HC999</t>
  </si>
  <si>
    <t>Thach máu (BA)</t>
  </si>
  <si>
    <t>Phân tích Bacillus cereus. 10đĩa/ Hộp</t>
  </si>
  <si>
    <t>HC009</t>
  </si>
  <si>
    <t>HC044</t>
  </si>
  <si>
    <t xml:space="preserve">Dạng rắn. </t>
  </si>
  <si>
    <t>HC1044</t>
  </si>
  <si>
    <t>HC035</t>
  </si>
  <si>
    <t>Hóa chất sát khuẩn Anios  hoặc tương đương</t>
  </si>
  <si>
    <t>Chất hoạt động bề mặt không ion, hoạt chất bôi trơn, chất bảo quản, không chứa silicone. Chai 1 lít</t>
  </si>
  <si>
    <t xml:space="preserve">XIII. KHÍ Y TẾ </t>
  </si>
  <si>
    <t>XIV. HÓA CHẤT VÀ PHỤ KIỆN KHÁC</t>
  </si>
  <si>
    <t>Kha Nhung</t>
  </si>
  <si>
    <t>Số lượng</t>
  </si>
  <si>
    <t xml:space="preserve">Định tính kháng thể IgG kháng Toxocara trong huyết thanh người bằng kỹ thuật ELISA.
Độ nhạy: ≥87%  Độ đặc hiệu: ≥93%
Nhiệt độ ủ: 15°C - 25°C 
Tổng thời gian ủ: &lt;=30 phút . </t>
  </si>
  <si>
    <t xml:space="preserve">Định tính kháng thể IgG kháng Strongyloides trong huyết thanh người bằng kỹ thuật ELISA.
Độ nhạy:≥ 99%, Độ đặc hiệu:≥  99%
Nhiệt độ ủ: 15°C - 25°C
Tổng thời gian ủ: &lt;=30 phút . </t>
  </si>
  <si>
    <t xml:space="preserve">Định tính kháng thể IgG kháng Cysticercosis IgG (T.Solium) trong huyết thanh người bằng kỹ thuật ELISA.
Độ nhạy: ≥88% Độ đặc hiệu: ≥96%
Nhiệt độ ủ: 15°C - 25°C
Tổng thời gian ủ: &lt;=30 phút. </t>
  </si>
  <si>
    <t xml:space="preserve">Định tính kháng thể IgG kháng Fasciola trong huyết thanh người bằng kỹ thuật ELISA.
Độ nhạy: 100%, Độ đặc hiệu: 100%
Nhiệt độ ủ: 15°C - 25°C
Tổng thời gian ủ: &lt;=30 phút. </t>
  </si>
  <si>
    <t>TSH thế hệ 3</t>
  </si>
  <si>
    <r>
      <t>Cồn 70</t>
    </r>
    <r>
      <rPr>
        <vertAlign val="superscript"/>
        <sz val="10"/>
        <rFont val="Times New Roman"/>
        <family val="1"/>
      </rPr>
      <t>0</t>
    </r>
  </si>
  <si>
    <r>
      <t>Cồn 90</t>
    </r>
    <r>
      <rPr>
        <vertAlign val="superscript"/>
        <sz val="10"/>
        <rFont val="Times New Roman"/>
        <family val="1"/>
      </rPr>
      <t>o</t>
    </r>
  </si>
  <si>
    <r>
      <t>Đáp ứng 45 thông số cho máy Sysmex đo 5 thành phần bạch cầu  Bảo quản 2-8</t>
    </r>
    <r>
      <rPr>
        <vertAlign val="superscript"/>
        <sz val="10"/>
        <rFont val="Times New Roman"/>
        <family val="1"/>
      </rPr>
      <t>o</t>
    </r>
    <r>
      <rPr>
        <sz val="10"/>
        <rFont val="Times New Roman"/>
        <family val="1"/>
      </rPr>
      <t>C. Độ bền mở nắp tối thiếu 14 ngày 2-8</t>
    </r>
    <r>
      <rPr>
        <vertAlign val="superscript"/>
        <sz val="10"/>
        <rFont val="Times New Roman"/>
        <family val="1"/>
      </rPr>
      <t>o</t>
    </r>
    <r>
      <rPr>
        <sz val="10"/>
        <rFont val="Times New Roman"/>
        <family val="1"/>
      </rPr>
      <t>C. Hộp 3 x 2 x 4.5 ml.</t>
    </r>
  </si>
  <si>
    <r>
      <t>Thành phần: huyết thanh người, dạng đông khô
 Bao gồm ≥  83 thông số cho xét nghiệm hóa sinh, trong đó có thông số LDL.
Bao gồm hầu hết các chất phân tích cho xét nghiệm hóa sinh. Chất phân tích cho xét nghiệm enzym và CO</t>
    </r>
    <r>
      <rPr>
        <vertAlign val="subscript"/>
        <sz val="10"/>
        <rFont val="Times New Roman"/>
        <family val="1"/>
      </rPr>
      <t>2</t>
    </r>
    <r>
      <rPr>
        <sz val="10"/>
        <rFont val="Times New Roman"/>
        <family val="1"/>
      </rPr>
      <t xml:space="preserve"> có tính ổn định cao. Không cần dung dịch đặc biệt để hoàn nguyên. Thời hạn sử dụng ≥ 3 năm ở 2-8°C. Sau khi hoàn nguyên có thể ổn định  ≥ 30 ngày ở nhiệt độ đông lạnh và ≥ 7 ngày ở 2–8°C với hầu hết các chất phân tích. Hộp 12 x 5 ml</t>
    </r>
  </si>
  <si>
    <t>Hóa chất được dùng để xác định thời gian Thromboplastin từng phần hoạt hóa (APTT) bằng cách sử dụng silicate làm chất kích hoạt. Thành phần: có chứa keo silicat với phospholipids, chất đệm và chất bảo quản. Nhiệt độ bảo quản: 2 - 8°C. Hộp 10 x 5mL. Tương thích máy CP 2000</t>
  </si>
  <si>
    <r>
      <t>Teclot APTT-CaCl</t>
    </r>
    <r>
      <rPr>
        <vertAlign val="subscript"/>
        <sz val="10"/>
        <rFont val="Times New Roman"/>
        <family val="1"/>
      </rPr>
      <t>2</t>
    </r>
    <r>
      <rPr>
        <sz val="10"/>
        <rFont val="Times New Roman"/>
        <family val="1"/>
      </rPr>
      <t xml:space="preserve"> hoặc tương đương</t>
    </r>
  </si>
  <si>
    <r>
      <t>Hóa chất dùng để vệ sinh máy, bảo quản 2-8</t>
    </r>
    <r>
      <rPr>
        <vertAlign val="superscript"/>
        <sz val="10"/>
        <rFont val="Times New Roman"/>
        <family val="1"/>
      </rPr>
      <t>o</t>
    </r>
    <r>
      <rPr>
        <sz val="10"/>
        <rFont val="Times New Roman"/>
        <family val="1"/>
      </rPr>
      <t>C. Hộp 1x500ml. Tương thích máy Cobas E411</t>
    </r>
  </si>
  <si>
    <t xml:space="preserve">Phương pháp đo Latex turbidity; dải đo từ ≤ 0.03 đến ≥ 32 mg/dL; Hộp:  R1(1x60 mL); R2(1x60mL) </t>
  </si>
  <si>
    <r>
      <t>Cartridge khí máu (pH, pCO</t>
    </r>
    <r>
      <rPr>
        <vertAlign val="subscript"/>
        <sz val="10"/>
        <rFont val="Times New Roman"/>
        <family val="1"/>
      </rPr>
      <t>2</t>
    </r>
    <r>
      <rPr>
        <sz val="10"/>
        <rFont val="Times New Roman"/>
        <family val="1"/>
      </rPr>
      <t>, pO</t>
    </r>
    <r>
      <rPr>
        <vertAlign val="subscript"/>
        <sz val="10"/>
        <rFont val="Times New Roman"/>
        <family val="1"/>
      </rPr>
      <t>2</t>
    </r>
    <r>
      <rPr>
        <sz val="10"/>
        <rFont val="Times New Roman"/>
        <family val="1"/>
      </rPr>
      <t>) và Hct</t>
    </r>
  </si>
  <si>
    <r>
      <t>Đo 4 thông số  (pH, pCO</t>
    </r>
    <r>
      <rPr>
        <vertAlign val="subscript"/>
        <sz val="10"/>
        <rFont val="Times New Roman"/>
        <family val="1"/>
      </rPr>
      <t>2</t>
    </r>
    <r>
      <rPr>
        <sz val="10"/>
        <rFont val="Times New Roman"/>
        <family val="1"/>
      </rPr>
      <t>, pO</t>
    </r>
    <r>
      <rPr>
        <vertAlign val="subscript"/>
        <sz val="10"/>
        <rFont val="Times New Roman"/>
        <family val="1"/>
      </rPr>
      <t>2</t>
    </r>
    <r>
      <rPr>
        <sz val="10"/>
        <rFont val="Times New Roman"/>
        <family val="1"/>
      </rPr>
      <t>) và Hct. Hộp 150 test. Tương thích máy GEM Premier 3000</t>
    </r>
  </si>
  <si>
    <r>
      <t>Đo 4 thông số  (pH, pCO</t>
    </r>
    <r>
      <rPr>
        <vertAlign val="subscript"/>
        <sz val="10"/>
        <rFont val="Times New Roman"/>
        <family val="1"/>
      </rPr>
      <t>2</t>
    </r>
    <r>
      <rPr>
        <sz val="10"/>
        <rFont val="Times New Roman"/>
        <family val="1"/>
      </rPr>
      <t>, pO</t>
    </r>
    <r>
      <rPr>
        <vertAlign val="subscript"/>
        <sz val="10"/>
        <rFont val="Times New Roman"/>
        <family val="1"/>
      </rPr>
      <t>2</t>
    </r>
    <r>
      <rPr>
        <sz val="10"/>
        <rFont val="Times New Roman"/>
        <family val="1"/>
      </rPr>
      <t>) và Hct</t>
    </r>
  </si>
  <si>
    <r>
      <t>Đo 4 thông số  (pH, pCO</t>
    </r>
    <r>
      <rPr>
        <vertAlign val="subscript"/>
        <sz val="10"/>
        <rFont val="Times New Roman"/>
        <family val="1"/>
      </rPr>
      <t>2</t>
    </r>
    <r>
      <rPr>
        <sz val="10"/>
        <rFont val="Times New Roman"/>
        <family val="1"/>
      </rPr>
      <t>, pO</t>
    </r>
    <r>
      <rPr>
        <vertAlign val="subscript"/>
        <sz val="10"/>
        <rFont val="Times New Roman"/>
        <family val="1"/>
      </rPr>
      <t>2</t>
    </r>
    <r>
      <rPr>
        <sz val="10"/>
        <rFont val="Times New Roman"/>
        <family val="1"/>
      </rPr>
      <t>) và Hct. Hộp 300 test. Tương thích máy GEM Premier 3000</t>
    </r>
  </si>
  <si>
    <r>
      <t>Thông số PH, pCO</t>
    </r>
    <r>
      <rPr>
        <vertAlign val="subscript"/>
        <sz val="10"/>
        <rFont val="Times New Roman"/>
        <family val="1"/>
      </rPr>
      <t>2</t>
    </r>
    <r>
      <rPr>
        <sz val="10"/>
        <rFont val="Times New Roman"/>
        <family val="1"/>
      </rPr>
      <t>, pO</t>
    </r>
    <r>
      <rPr>
        <vertAlign val="subscript"/>
        <sz val="10"/>
        <rFont val="Times New Roman"/>
        <family val="1"/>
      </rPr>
      <t>2</t>
    </r>
    <r>
      <rPr>
        <sz val="10"/>
        <rFont val="Times New Roman"/>
        <family val="1"/>
      </rPr>
      <t>, TCO</t>
    </r>
    <r>
      <rPr>
        <vertAlign val="subscript"/>
        <sz val="10"/>
        <rFont val="Times New Roman"/>
        <family val="1"/>
      </rPr>
      <t>2</t>
    </r>
    <r>
      <rPr>
        <sz val="10"/>
        <rFont val="Times New Roman"/>
        <family val="1"/>
      </rPr>
      <t>, HCO</t>
    </r>
    <r>
      <rPr>
        <vertAlign val="subscript"/>
        <sz val="10"/>
        <rFont val="Times New Roman"/>
        <family val="1"/>
      </rPr>
      <t>3</t>
    </r>
    <r>
      <rPr>
        <sz val="10"/>
        <rFont val="Times New Roman"/>
        <family val="1"/>
      </rPr>
      <t>, Beecf, SO</t>
    </r>
    <r>
      <rPr>
        <vertAlign val="subscript"/>
        <sz val="10"/>
        <rFont val="Times New Roman"/>
        <family val="1"/>
      </rPr>
      <t>2</t>
    </r>
    <r>
      <rPr>
        <sz val="10"/>
        <rFont val="Times New Roman"/>
        <family val="1"/>
      </rPr>
      <t xml:space="preserve">, hemoglobin, hematocrit. </t>
    </r>
  </si>
  <si>
    <r>
      <t>Ống nắp vặn, chứa: KCl; CaCl</t>
    </r>
    <r>
      <rPr>
        <vertAlign val="subscript"/>
        <sz val="10"/>
        <rFont val="Times New Roman"/>
        <family val="1"/>
      </rPr>
      <t>2</t>
    </r>
    <r>
      <rPr>
        <sz val="10"/>
        <rFont val="Times New Roman"/>
        <family val="1"/>
      </rPr>
      <t xml:space="preserve">; Tricine glyxerin; Polysorbate. 4.5 ml/ống. Tương thích máy Phoenix 100 </t>
    </r>
  </si>
  <si>
    <r>
      <t>Công thức hóa học: C</t>
    </r>
    <r>
      <rPr>
        <vertAlign val="subscript"/>
        <sz val="10"/>
        <rFont val="Times New Roman"/>
        <family val="1"/>
      </rPr>
      <t>2</t>
    </r>
    <r>
      <rPr>
        <sz val="10"/>
        <rFont val="Times New Roman"/>
        <family val="1"/>
      </rPr>
      <t>H</t>
    </r>
    <r>
      <rPr>
        <vertAlign val="subscript"/>
        <sz val="10"/>
        <rFont val="Times New Roman"/>
        <family val="1"/>
      </rPr>
      <t>5</t>
    </r>
    <r>
      <rPr>
        <sz val="10"/>
        <rFont val="Times New Roman"/>
        <family val="1"/>
      </rPr>
      <t>OH;
Khối lượng phân tử: 46,07g/mol;
Tinh khiết: 99,9%;
- Dùng cho sinh học phân tử.</t>
    </r>
  </si>
  <si>
    <r>
      <t>Công thức là C</t>
    </r>
    <r>
      <rPr>
        <vertAlign val="subscript"/>
        <sz val="10"/>
        <rFont val="Times New Roman"/>
        <family val="1"/>
      </rPr>
      <t>6</t>
    </r>
    <r>
      <rPr>
        <sz val="10"/>
        <rFont val="Times New Roman"/>
        <family val="1"/>
      </rPr>
      <t>H</t>
    </r>
    <r>
      <rPr>
        <vertAlign val="subscript"/>
        <sz val="10"/>
        <rFont val="Times New Roman"/>
        <family val="1"/>
      </rPr>
      <t>4</t>
    </r>
    <r>
      <rPr>
        <sz val="10"/>
        <rFont val="Times New Roman"/>
        <family val="1"/>
      </rPr>
      <t>(CHO)</t>
    </r>
    <r>
      <rPr>
        <vertAlign val="subscript"/>
        <sz val="10"/>
        <rFont val="Times New Roman"/>
        <family val="1"/>
      </rPr>
      <t>2</t>
    </r>
    <r>
      <rPr>
        <sz val="10"/>
        <rFont val="Times New Roman"/>
        <family val="1"/>
      </rPr>
      <t xml:space="preserve"> hay 1,2-benzenedicarboxaldehyde. Dung dịch 0.55% OPA màu xanh dương, trong suốt, pH 7.5;  Can 3 - 5 lít</t>
    </r>
  </si>
  <si>
    <r>
      <t>Khí CO</t>
    </r>
    <r>
      <rPr>
        <vertAlign val="subscript"/>
        <sz val="10"/>
        <rFont val="Times New Roman"/>
        <family val="1"/>
      </rPr>
      <t>2</t>
    </r>
    <r>
      <rPr>
        <sz val="10"/>
        <rFont val="Times New Roman"/>
        <family val="1"/>
      </rPr>
      <t xml:space="preserve"> y tế</t>
    </r>
  </si>
  <si>
    <r>
      <t>Khí, 1800PSI. Chai 6m</t>
    </r>
    <r>
      <rPr>
        <vertAlign val="superscript"/>
        <sz val="10"/>
        <rFont val="Times New Roman"/>
        <family val="1"/>
      </rPr>
      <t>3</t>
    </r>
  </si>
  <si>
    <r>
      <t>Khí CO</t>
    </r>
    <r>
      <rPr>
        <vertAlign val="subscript"/>
        <sz val="10"/>
        <rFont val="Times New Roman"/>
        <family val="1"/>
      </rPr>
      <t>2</t>
    </r>
    <r>
      <rPr>
        <sz val="10"/>
        <rFont val="Times New Roman"/>
        <family val="1"/>
      </rPr>
      <t xml:space="preserve">: Chất lượng ≥ 98,8 %. Chai: 40L/20kg (+/-5%) </t>
    </r>
  </si>
  <si>
    <r>
      <t>Thành phần 20% C</t>
    </r>
    <r>
      <rPr>
        <vertAlign val="subscript"/>
        <sz val="10"/>
        <rFont val="Times New Roman"/>
        <family val="1"/>
      </rPr>
      <t>2</t>
    </r>
    <r>
      <rPr>
        <sz val="10"/>
        <rFont val="Times New Roman"/>
        <family val="1"/>
      </rPr>
      <t>H</t>
    </r>
    <r>
      <rPr>
        <vertAlign val="subscript"/>
        <sz val="10"/>
        <rFont val="Times New Roman"/>
        <family val="1"/>
      </rPr>
      <t>4</t>
    </r>
    <r>
      <rPr>
        <sz val="10"/>
        <rFont val="Times New Roman"/>
        <family val="1"/>
      </rPr>
      <t>O và 80% CO</t>
    </r>
    <r>
      <rPr>
        <vertAlign val="subscript"/>
        <sz val="10"/>
        <rFont val="Times New Roman"/>
        <family val="1"/>
      </rPr>
      <t>2</t>
    </r>
    <r>
      <rPr>
        <sz val="10"/>
        <rFont val="Times New Roman"/>
        <family val="1"/>
      </rPr>
      <t>. Bình 25kg   (+/-5%)</t>
    </r>
  </si>
  <si>
    <r>
      <t>Đạt tiêu chuẩn ISO 13485 hoặc tương đương. Thành phần: Argon ≥ 99%; H</t>
    </r>
    <r>
      <rPr>
        <vertAlign val="subscript"/>
        <sz val="10"/>
        <rFont val="Times New Roman"/>
        <family val="1"/>
      </rPr>
      <t>2</t>
    </r>
    <r>
      <rPr>
        <sz val="10"/>
        <rFont val="Times New Roman"/>
        <family val="1"/>
      </rPr>
      <t>O: &lt; 3 ppm; N</t>
    </r>
    <r>
      <rPr>
        <vertAlign val="subscript"/>
        <sz val="10"/>
        <rFont val="Times New Roman"/>
        <family val="1"/>
      </rPr>
      <t>2</t>
    </r>
    <r>
      <rPr>
        <sz val="10"/>
        <rFont val="Times New Roman"/>
        <family val="1"/>
      </rPr>
      <t xml:space="preserve"> &lt; 5 ppm; Oxygen &lt; 2 ppm. Áp suất an toàn của bình chứa: 250Bar. Áp suất khí nén khi đầy tối thiểu 130Bar. Thể tích khí trong bình (Khi giải nén): 1.040 lít. Kết nối: Nối nhanh cơ khí, NTP G 1/4 – 6 mm. Giao diện nối điện tử: HDMI. Trên vỏ bình có đầy đủ nhãn mác (Nhà sản xuất, tên sản phẩm, chất lượng, ngày sản xuất và hạn sử dụng, tem kiểm định), Thời gian sử dụng: ≥ 12 tháng. Bình hợp kim nhôm dung tích 8l</t>
    </r>
  </si>
  <si>
    <t>Mã số. KHLCNT</t>
  </si>
  <si>
    <t>HC008</t>
  </si>
  <si>
    <t>HC029</t>
  </si>
  <si>
    <t>HC030</t>
  </si>
  <si>
    <t>HC031</t>
  </si>
  <si>
    <t>HC034</t>
  </si>
  <si>
    <t>HC036</t>
  </si>
  <si>
    <t>HC038</t>
  </si>
  <si>
    <t>HC039</t>
  </si>
  <si>
    <t>HC040</t>
  </si>
  <si>
    <t>HC041</t>
  </si>
  <si>
    <t>HC042</t>
  </si>
  <si>
    <t>HC043</t>
  </si>
  <si>
    <t>HC048</t>
  </si>
  <si>
    <t>HC066</t>
  </si>
  <si>
    <t>HC070</t>
  </si>
  <si>
    <t>HC091</t>
  </si>
  <si>
    <t>HC107</t>
  </si>
  <si>
    <t>HC157</t>
  </si>
  <si>
    <t>HC215</t>
  </si>
  <si>
    <t>HC217</t>
  </si>
  <si>
    <t>HC229</t>
  </si>
  <si>
    <t>HC230</t>
  </si>
  <si>
    <t>HC231</t>
  </si>
  <si>
    <t>HC232</t>
  </si>
  <si>
    <t>HC233</t>
  </si>
  <si>
    <t>HC234</t>
  </si>
  <si>
    <t>HC242</t>
  </si>
  <si>
    <t>HC529</t>
  </si>
  <si>
    <t>HC568</t>
  </si>
  <si>
    <t>HC569</t>
  </si>
  <si>
    <t>HC653</t>
  </si>
  <si>
    <t>HC661</t>
  </si>
  <si>
    <t>HC664</t>
  </si>
  <si>
    <t>HC684</t>
  </si>
  <si>
    <t>HC707</t>
  </si>
  <si>
    <t>HC742</t>
  </si>
  <si>
    <t>HC743</t>
  </si>
  <si>
    <t>HC756</t>
  </si>
  <si>
    <t>HC759</t>
  </si>
  <si>
    <t>HC760</t>
  </si>
  <si>
    <t>HC764</t>
  </si>
  <si>
    <t>HC771</t>
  </si>
  <si>
    <t>HC775</t>
  </si>
  <si>
    <t>HC776</t>
  </si>
  <si>
    <t>HC777</t>
  </si>
  <si>
    <t>HC783</t>
  </si>
  <si>
    <t>HC788</t>
  </si>
  <si>
    <t>HC792</t>
  </si>
  <si>
    <t>HC793</t>
  </si>
  <si>
    <t>HC796</t>
  </si>
  <si>
    <t>HC818</t>
  </si>
  <si>
    <t>HC820</t>
  </si>
  <si>
    <t>HC824</t>
  </si>
  <si>
    <t>Mã số cũ</t>
  </si>
  <si>
    <t>Tên thương mại/ tên thường dùng/ tên Tiếng Anh (nếu có)</t>
  </si>
  <si>
    <t>Đặc điểm kỹ thuật</t>
  </si>
  <si>
    <t>Quy cách đóng gói</t>
  </si>
  <si>
    <t>Chủng loại (Model)</t>
  </si>
  <si>
    <t>Số lưu hành hoặc số Giấy phép nhập khẩu</t>
  </si>
  <si>
    <t>Cơ sở sản xuất</t>
  </si>
  <si>
    <t>Nước sản xuất</t>
  </si>
  <si>
    <t>Hãng/nước chủ sở hữu</t>
  </si>
  <si>
    <t>BIỂU MẪU DỰ THẦU</t>
  </si>
  <si>
    <t>GÓI THẦU SỐ 2: KHÍ Y TẾ, HÓA CHẤT, HÓA CHẤT XÉT NGHIỆM VÀ CÁC PHỤ KIỆN KÈM THEO</t>
  </si>
  <si>
    <t>Thuộc kế hoạch lựa chọn nhà thầu mua vật tư y tế tiêu hao, khí y tế, hóa chất, hóa chất xét nghiệm và các phụ kiện kèm theo để phục vụ nhu cầu khám, chữa bệnh năm 2023 - 2024 của các đơn vị trực thuộc Sở Y tế</t>
  </si>
  <si>
    <t>Nhà thầu:</t>
  </si>
  <si>
    <t>Địa chỉ:</t>
  </si>
  <si>
    <t>Tiêu chí 1</t>
  </si>
  <si>
    <t>Tiêu chí 2</t>
  </si>
  <si>
    <t>Tiêu chí 3</t>
  </si>
  <si>
    <t>Ghi chú</t>
  </si>
  <si>
    <t>Số hợp đồng tương tự, STT mặt hàng trong Phụ lục</t>
  </si>
  <si>
    <t>Đặc điểm kỹ thuật (của nhà thầu)</t>
  </si>
  <si>
    <t>PP2300048426</t>
  </si>
  <si>
    <t>PP2300048427</t>
  </si>
  <si>
    <t>PP2300048428</t>
  </si>
  <si>
    <t>PP2300048429</t>
  </si>
  <si>
    <t>PP2300048430</t>
  </si>
  <si>
    <t>PP2300048431</t>
  </si>
  <si>
    <t>PP2300048432</t>
  </si>
  <si>
    <t>PP2300048433</t>
  </si>
  <si>
    <t>PP2300048434</t>
  </si>
  <si>
    <t>PP2300048435</t>
  </si>
  <si>
    <t>PP2300048436</t>
  </si>
  <si>
    <t>PP2300048437</t>
  </si>
  <si>
    <t>PP2300048438</t>
  </si>
  <si>
    <t>PP2300048439</t>
  </si>
  <si>
    <t>PP2300048440</t>
  </si>
  <si>
    <t>PP2300048441</t>
  </si>
  <si>
    <t>PP2300048442</t>
  </si>
  <si>
    <t>PP2300048443</t>
  </si>
  <si>
    <t>PP2300048444</t>
  </si>
  <si>
    <t>PP2300048445</t>
  </si>
  <si>
    <t>PP2300048446</t>
  </si>
  <si>
    <t>PP2300048447</t>
  </si>
  <si>
    <t>PP2300048448</t>
  </si>
  <si>
    <t>PP2300048449</t>
  </si>
  <si>
    <t>PP2300048450</t>
  </si>
  <si>
    <t>PP2300048451</t>
  </si>
  <si>
    <t>PP2300048452</t>
  </si>
  <si>
    <t>PP2300048453</t>
  </si>
  <si>
    <t>PP2300048454</t>
  </si>
  <si>
    <t>PP2300048455</t>
  </si>
  <si>
    <t>PP2300048456</t>
  </si>
  <si>
    <t>PP2300048457</t>
  </si>
  <si>
    <t>PP2300048458</t>
  </si>
  <si>
    <t>PP2300048459</t>
  </si>
  <si>
    <t>PP2300048460</t>
  </si>
  <si>
    <t>PP2300048461</t>
  </si>
  <si>
    <t>PP2300048462</t>
  </si>
  <si>
    <t>PP2300048463</t>
  </si>
  <si>
    <t>PP2300048464</t>
  </si>
  <si>
    <t>PP2300048465</t>
  </si>
  <si>
    <t>PP2300048466</t>
  </si>
  <si>
    <t>PP2300048467</t>
  </si>
  <si>
    <t>PP2300048468</t>
  </si>
  <si>
    <t>PP2300048469</t>
  </si>
  <si>
    <t>PP2300048470</t>
  </si>
  <si>
    <t>PP2300048471</t>
  </si>
  <si>
    <t>PP2300048472</t>
  </si>
  <si>
    <t>PP2300048473</t>
  </si>
  <si>
    <t>PP2300048474</t>
  </si>
  <si>
    <t>PP2300048475</t>
  </si>
  <si>
    <t>PP2300048476</t>
  </si>
  <si>
    <t>PP2300048477</t>
  </si>
  <si>
    <t>PP2300048478</t>
  </si>
  <si>
    <t>PP2300048479</t>
  </si>
  <si>
    <t>PP2300048480</t>
  </si>
  <si>
    <t>PP2300048481</t>
  </si>
  <si>
    <t>PP2300048482</t>
  </si>
  <si>
    <t>PP2300048483</t>
  </si>
  <si>
    <t>PP2300048484</t>
  </si>
  <si>
    <t>PP2300048485</t>
  </si>
  <si>
    <t>PP2300048486</t>
  </si>
  <si>
    <t>PP2300048487</t>
  </si>
  <si>
    <t>PP2300048488</t>
  </si>
  <si>
    <t>PP2300048489</t>
  </si>
  <si>
    <t>PP2300048490</t>
  </si>
  <si>
    <t>PP2300048491</t>
  </si>
  <si>
    <t>PP2300048492</t>
  </si>
  <si>
    <t>PP2300048493</t>
  </si>
  <si>
    <t>PP2300048494</t>
  </si>
  <si>
    <t>PP2300048495</t>
  </si>
  <si>
    <t>PP2300048496</t>
  </si>
  <si>
    <t>PP2300048497</t>
  </si>
  <si>
    <t>PP2300048498</t>
  </si>
  <si>
    <t>PP2300048499</t>
  </si>
  <si>
    <t>PP2300048500</t>
  </si>
  <si>
    <t>PP2300048501</t>
  </si>
  <si>
    <t>PP2300048502</t>
  </si>
  <si>
    <t>PP2300048503</t>
  </si>
  <si>
    <t>PP2300048504</t>
  </si>
  <si>
    <t>PP2300048505</t>
  </si>
  <si>
    <t>PP2300048506</t>
  </si>
  <si>
    <t>PP2300048507</t>
  </si>
  <si>
    <t>PP2300048508</t>
  </si>
  <si>
    <t>PP2300048509</t>
  </si>
  <si>
    <t>PP2300048510</t>
  </si>
  <si>
    <t>PP2300048511</t>
  </si>
  <si>
    <t>PP2300048512</t>
  </si>
  <si>
    <t>PP2300048513</t>
  </si>
  <si>
    <t>PP2300048514</t>
  </si>
  <si>
    <t>PP2300048515</t>
  </si>
  <si>
    <t>PP2300048516</t>
  </si>
  <si>
    <t>PP2300048517</t>
  </si>
  <si>
    <t>PP2300048518</t>
  </si>
  <si>
    <t>PP2300048519</t>
  </si>
  <si>
    <t>PP2300048520</t>
  </si>
  <si>
    <t>PP2300048521</t>
  </si>
  <si>
    <t>PP2300048522</t>
  </si>
  <si>
    <t>PP2300048523</t>
  </si>
  <si>
    <t>PP2300048524</t>
  </si>
  <si>
    <t>PP2300048525</t>
  </si>
  <si>
    <t>PP2300048526</t>
  </si>
  <si>
    <t>PP2300048527</t>
  </si>
  <si>
    <t>PP2300048528</t>
  </si>
  <si>
    <t>PP2300048529</t>
  </si>
  <si>
    <t>PP2300048530</t>
  </si>
  <si>
    <t>PP2300048531</t>
  </si>
  <si>
    <t>PP2300048532</t>
  </si>
  <si>
    <t>PP2300048533</t>
  </si>
  <si>
    <t>PP2300048534</t>
  </si>
  <si>
    <t>PP2300048535</t>
  </si>
  <si>
    <t>PP2300048536</t>
  </si>
  <si>
    <t>PP2300048537</t>
  </si>
  <si>
    <t>PP2300048538</t>
  </si>
  <si>
    <t>PP2300048539</t>
  </si>
  <si>
    <t>PP2300048540</t>
  </si>
  <si>
    <t>PP2300048541</t>
  </si>
  <si>
    <t>PP2300048542</t>
  </si>
  <si>
    <t>PP2300048543</t>
  </si>
  <si>
    <t>PP2300048544</t>
  </si>
  <si>
    <t>PP2300048545</t>
  </si>
  <si>
    <t>PP2300048546</t>
  </si>
  <si>
    <t>PP2300048547</t>
  </si>
  <si>
    <t>PP2300048548</t>
  </si>
  <si>
    <t>PP2300048549</t>
  </si>
  <si>
    <t>PP2300048550</t>
  </si>
  <si>
    <t>PP2300048551</t>
  </si>
  <si>
    <t>PP2300048552</t>
  </si>
  <si>
    <t>PP2300048553</t>
  </si>
  <si>
    <t>PP2300048554</t>
  </si>
  <si>
    <t>PP2300048555</t>
  </si>
  <si>
    <t>PP2300048556</t>
  </si>
  <si>
    <t>PP2300048557</t>
  </si>
  <si>
    <t>PP2300048558</t>
  </si>
  <si>
    <t>PP2300048559</t>
  </si>
  <si>
    <t>PP2300048560</t>
  </si>
  <si>
    <t>PP2300048561</t>
  </si>
  <si>
    <t>PP2300048562</t>
  </si>
  <si>
    <t>PP2300048563</t>
  </si>
  <si>
    <t>PP2300048564</t>
  </si>
  <si>
    <t>PP2300048565</t>
  </si>
  <si>
    <t>PP2300048566</t>
  </si>
  <si>
    <t>PP2300048567</t>
  </si>
  <si>
    <t>PP2300048568</t>
  </si>
  <si>
    <t>PP2300048569</t>
  </si>
  <si>
    <t>PP2300048570</t>
  </si>
  <si>
    <t>PP2300048571</t>
  </si>
  <si>
    <t>PP2300048572</t>
  </si>
  <si>
    <t>PP2300048573</t>
  </si>
  <si>
    <t>PP2300048574</t>
  </si>
  <si>
    <t>PP2300048575</t>
  </si>
  <si>
    <t>PP2300048576</t>
  </si>
  <si>
    <t>PP2300048577</t>
  </si>
  <si>
    <t>PP2300048578</t>
  </si>
  <si>
    <t>PP2300048579</t>
  </si>
  <si>
    <t>PP2300048580</t>
  </si>
  <si>
    <t>PP2300048581</t>
  </si>
  <si>
    <t>PP2300048582</t>
  </si>
  <si>
    <t>PP2300048583</t>
  </si>
  <si>
    <t>PP2300048584</t>
  </si>
  <si>
    <t>PP2300048585</t>
  </si>
  <si>
    <t>PP2300048586</t>
  </si>
  <si>
    <t>PP2300048587</t>
  </si>
  <si>
    <t>PP2300048588</t>
  </si>
  <si>
    <t>PP2300048589</t>
  </si>
  <si>
    <t>PP2300048590</t>
  </si>
  <si>
    <t>PP2300048591</t>
  </si>
  <si>
    <t>PP2300048592</t>
  </si>
  <si>
    <t>PP2300048593</t>
  </si>
  <si>
    <t>PP2300048594</t>
  </si>
  <si>
    <t>PP2300048595</t>
  </si>
  <si>
    <t>PP2300048596</t>
  </si>
  <si>
    <t>PP2300048597</t>
  </si>
  <si>
    <t>PP2300048598</t>
  </si>
  <si>
    <t>PP2300048599</t>
  </si>
  <si>
    <t>PP2300048600</t>
  </si>
  <si>
    <t>PP2300048601</t>
  </si>
  <si>
    <t>PP2300048602</t>
  </si>
  <si>
    <t>PP2300048603</t>
  </si>
  <si>
    <t>PP2300048604</t>
  </si>
  <si>
    <t>PP2300048605</t>
  </si>
  <si>
    <t>PP2300048606</t>
  </si>
  <si>
    <t>PP2300048607</t>
  </si>
  <si>
    <t>PP2300048608</t>
  </si>
  <si>
    <t>PP2300048609</t>
  </si>
  <si>
    <t>PP2300048610</t>
  </si>
  <si>
    <t>PP2300048611</t>
  </si>
  <si>
    <t>PP2300048612</t>
  </si>
  <si>
    <t>PP2300048613</t>
  </si>
  <si>
    <t>PP2300048614</t>
  </si>
  <si>
    <t>PP2300048615</t>
  </si>
  <si>
    <t>PP2300048616</t>
  </si>
  <si>
    <t>PP2300048617</t>
  </si>
  <si>
    <t>PP2300048618</t>
  </si>
  <si>
    <t>PP2300048619</t>
  </si>
  <si>
    <t>PP2300048620</t>
  </si>
  <si>
    <t>PP2300048621</t>
  </si>
  <si>
    <t>PP2300048622</t>
  </si>
  <si>
    <t>PP2300048623</t>
  </si>
  <si>
    <t>PP2300048624</t>
  </si>
  <si>
    <t>PP2300048625</t>
  </si>
  <si>
    <t>PP2300048626</t>
  </si>
  <si>
    <t>PP2300048627</t>
  </si>
  <si>
    <t>PP2300048628</t>
  </si>
  <si>
    <t>PP2300048629</t>
  </si>
  <si>
    <t>PP2300048630</t>
  </si>
  <si>
    <t>PP2300048631</t>
  </si>
  <si>
    <t>PP2300048632</t>
  </si>
  <si>
    <t>PP2300048633</t>
  </si>
  <si>
    <t>PP2300048634</t>
  </si>
  <si>
    <t>PP2300048635</t>
  </si>
  <si>
    <t>PP2300048636</t>
  </si>
  <si>
    <t>PP2300048637</t>
  </si>
  <si>
    <t>PP2300048638</t>
  </si>
  <si>
    <t>PP2300048639</t>
  </si>
  <si>
    <t>PP2300048640</t>
  </si>
  <si>
    <t>PP2300048641</t>
  </si>
  <si>
    <t>PP2300048642</t>
  </si>
  <si>
    <t>PP2300048643</t>
  </si>
  <si>
    <t>PP2300048644</t>
  </si>
  <si>
    <t>PP2300048645</t>
  </si>
  <si>
    <t>PP2300048646</t>
  </si>
  <si>
    <t>PP2300048647</t>
  </si>
  <si>
    <t>PP2300048648</t>
  </si>
  <si>
    <t>PP2300048649</t>
  </si>
  <si>
    <t>PP2300048650</t>
  </si>
  <si>
    <t>PP2300048651</t>
  </si>
  <si>
    <t>PP2300048652</t>
  </si>
  <si>
    <t>PP2300048653</t>
  </si>
  <si>
    <t>PP2300048654</t>
  </si>
  <si>
    <t>PP2300048655</t>
  </si>
  <si>
    <t>PP2300048656</t>
  </si>
  <si>
    <t>PP2300048657</t>
  </si>
  <si>
    <t>PP2300048658</t>
  </si>
  <si>
    <t>PP2300048659</t>
  </si>
  <si>
    <t>PP2300048660</t>
  </si>
  <si>
    <t>PP2300048661</t>
  </si>
  <si>
    <t>PP2300048662</t>
  </si>
  <si>
    <t>PP2300048663</t>
  </si>
  <si>
    <t>PP2300048664</t>
  </si>
  <si>
    <t>PP2300048665</t>
  </si>
  <si>
    <t>PP2300048666</t>
  </si>
  <si>
    <t>PP2300048667</t>
  </si>
  <si>
    <t>PP2300048668</t>
  </si>
  <si>
    <t>PP2300048669</t>
  </si>
  <si>
    <t>PP2300048670</t>
  </si>
  <si>
    <t>PP2300048671</t>
  </si>
  <si>
    <t>PP2300048672</t>
  </si>
  <si>
    <t>PP2300048673</t>
  </si>
  <si>
    <t>PP2300048674</t>
  </si>
  <si>
    <t>PP2300048675</t>
  </si>
  <si>
    <t>PP2300048676</t>
  </si>
  <si>
    <t>PP2300048677</t>
  </si>
  <si>
    <t>PP2300048678</t>
  </si>
  <si>
    <t>PP2300048679</t>
  </si>
  <si>
    <t>PP2300048680</t>
  </si>
  <si>
    <t>PP2300048681</t>
  </si>
  <si>
    <t>PP2300048682</t>
  </si>
  <si>
    <t>PP2300048683</t>
  </si>
  <si>
    <t>PP2300048684</t>
  </si>
  <si>
    <t>PP2300048685</t>
  </si>
  <si>
    <t>PP2300048686</t>
  </si>
  <si>
    <t>PP2300048687</t>
  </si>
  <si>
    <t>PP2300048688</t>
  </si>
  <si>
    <t>PP2300048689</t>
  </si>
  <si>
    <t>PP2300048690</t>
  </si>
  <si>
    <t>PP2300048691</t>
  </si>
  <si>
    <t>PP2300048692</t>
  </si>
  <si>
    <t>PP2300048693</t>
  </si>
  <si>
    <t>PP2300048694</t>
  </si>
  <si>
    <t>PP2300048695</t>
  </si>
  <si>
    <t>PP2300048696</t>
  </si>
  <si>
    <t>PP2300048697</t>
  </si>
  <si>
    <t>PP2300048698</t>
  </si>
  <si>
    <t>PP2300048699</t>
  </si>
  <si>
    <t>PP2300048700</t>
  </si>
  <si>
    <t>PP2300048701</t>
  </si>
  <si>
    <t>PP2300048702</t>
  </si>
  <si>
    <t>PP2300048703</t>
  </si>
  <si>
    <t>PP2300048704</t>
  </si>
  <si>
    <t>PP2300048705</t>
  </si>
  <si>
    <t>PP2300048706</t>
  </si>
  <si>
    <t>PP2300048707</t>
  </si>
  <si>
    <t>PP2300048708</t>
  </si>
  <si>
    <t>PP2300048709</t>
  </si>
  <si>
    <t>PP2300048710</t>
  </si>
  <si>
    <t>PP2300048711</t>
  </si>
  <si>
    <t>PP2300048712</t>
  </si>
  <si>
    <t>PP2300048713</t>
  </si>
  <si>
    <t>PP2300048714</t>
  </si>
  <si>
    <t>PP2300048715</t>
  </si>
  <si>
    <t>PP2300048716</t>
  </si>
  <si>
    <t>PP2300048717</t>
  </si>
  <si>
    <t>PP2300048718</t>
  </si>
  <si>
    <t>PP2300048719</t>
  </si>
  <si>
    <t>PP2300048720</t>
  </si>
  <si>
    <t>PP2300048721</t>
  </si>
  <si>
    <t>PP2300048722</t>
  </si>
  <si>
    <t>PP2300048723</t>
  </si>
  <si>
    <t>PP2300048724</t>
  </si>
  <si>
    <t>PP2300048725</t>
  </si>
  <si>
    <t>PP2300048726</t>
  </si>
  <si>
    <t>PP2300048727</t>
  </si>
  <si>
    <t>PP2300048728</t>
  </si>
  <si>
    <t>PP2300048729</t>
  </si>
  <si>
    <t>PP2300048730</t>
  </si>
  <si>
    <t>PP2300048731</t>
  </si>
  <si>
    <t>PP2300048732</t>
  </si>
  <si>
    <t>PP2300048733</t>
  </si>
  <si>
    <t>PP2300048734</t>
  </si>
  <si>
    <t>PP2300048735</t>
  </si>
  <si>
    <t>PP2300048736</t>
  </si>
  <si>
    <t>PP2300048737</t>
  </si>
  <si>
    <t>PP2300048738</t>
  </si>
  <si>
    <t>PP2300048739</t>
  </si>
  <si>
    <t>PP2300048740</t>
  </si>
  <si>
    <t>PP2300048741</t>
  </si>
  <si>
    <t>PP2300048742</t>
  </si>
  <si>
    <t>PP2300048743</t>
  </si>
  <si>
    <t>PP2300048744</t>
  </si>
  <si>
    <t>PP2300048745</t>
  </si>
  <si>
    <t>PP2300048746</t>
  </si>
  <si>
    <t>PP2300048747</t>
  </si>
  <si>
    <t>PP2300048748</t>
  </si>
  <si>
    <t>PP2300048749</t>
  </si>
  <si>
    <t>PP2300048750</t>
  </si>
  <si>
    <t>PP2300048751</t>
  </si>
  <si>
    <t>PP2300048752</t>
  </si>
  <si>
    <t>PP2300048753</t>
  </si>
  <si>
    <t>PP2300048754</t>
  </si>
  <si>
    <t>PP2300048755</t>
  </si>
  <si>
    <t>PP2300048756</t>
  </si>
  <si>
    <t>PP2300048757</t>
  </si>
  <si>
    <t>PP2300048758</t>
  </si>
  <si>
    <t>PP2300048759</t>
  </si>
  <si>
    <t>PP2300048760</t>
  </si>
  <si>
    <t>PP2300048761</t>
  </si>
  <si>
    <t>PP2300048762</t>
  </si>
  <si>
    <t>PP2300048763</t>
  </si>
  <si>
    <t>PP2300048764</t>
  </si>
  <si>
    <t>PP2300048765</t>
  </si>
  <si>
    <t>PP2300048766</t>
  </si>
  <si>
    <t>PP2300048767</t>
  </si>
  <si>
    <t>PP2300048768</t>
  </si>
  <si>
    <t>PP2300048769</t>
  </si>
  <si>
    <t>PP2300048770</t>
  </si>
  <si>
    <t>PP2300048771</t>
  </si>
  <si>
    <t>PP2300048772</t>
  </si>
  <si>
    <t>PP2300048773</t>
  </si>
  <si>
    <t>PP2300048774</t>
  </si>
  <si>
    <t>PP2300048775</t>
  </si>
  <si>
    <t>PP2300048776</t>
  </si>
  <si>
    <t>PP2300048777</t>
  </si>
  <si>
    <t>PP2300048778</t>
  </si>
  <si>
    <t>PP2300048779</t>
  </si>
  <si>
    <t>PP2300048780</t>
  </si>
  <si>
    <t>PP2300048781</t>
  </si>
  <si>
    <t>PP2300048782</t>
  </si>
  <si>
    <t>PP2300048783</t>
  </si>
  <si>
    <t>PP2300048784</t>
  </si>
  <si>
    <t>PP2300048785</t>
  </si>
  <si>
    <t>PP2300048786</t>
  </si>
  <si>
    <t>PP2300048787</t>
  </si>
  <si>
    <t>PP2300048788</t>
  </si>
  <si>
    <t>PP2300048789</t>
  </si>
  <si>
    <t>PP2300048790</t>
  </si>
  <si>
    <t>PP2300048791</t>
  </si>
  <si>
    <t>PP2300048792</t>
  </si>
  <si>
    <t>PP2300048793</t>
  </si>
  <si>
    <t>PP2300048794</t>
  </si>
  <si>
    <t>PP2300048795</t>
  </si>
  <si>
    <t>PP2300048796</t>
  </si>
  <si>
    <t>PP2300048797</t>
  </si>
  <si>
    <t>PP2300048798</t>
  </si>
  <si>
    <t>PP2300048799</t>
  </si>
  <si>
    <t>PP2300048800</t>
  </si>
  <si>
    <t>PP2300048801</t>
  </si>
  <si>
    <t>PP2300048802</t>
  </si>
  <si>
    <t>PP2300048803</t>
  </si>
  <si>
    <t>PP2300048804</t>
  </si>
  <si>
    <t>PP2300048805</t>
  </si>
  <si>
    <t>PP2300048806</t>
  </si>
  <si>
    <t>PP2300048807</t>
  </si>
  <si>
    <t>PP2300048808</t>
  </si>
  <si>
    <t>PP2300048809</t>
  </si>
  <si>
    <t>PP2300048810</t>
  </si>
  <si>
    <t>PP2300048811</t>
  </si>
  <si>
    <t>PP2300048812</t>
  </si>
  <si>
    <t>PP2300048813</t>
  </si>
  <si>
    <t>PP2300048814</t>
  </si>
  <si>
    <t>PP2300048815</t>
  </si>
  <si>
    <t>PP2300048816</t>
  </si>
  <si>
    <t>PP2300048817</t>
  </si>
  <si>
    <t>PP2300048818</t>
  </si>
  <si>
    <t>PP2300048819</t>
  </si>
  <si>
    <t>PP2300048820</t>
  </si>
  <si>
    <t>PP2300048821</t>
  </si>
  <si>
    <t>PP2300048822</t>
  </si>
  <si>
    <t>PP2300048823</t>
  </si>
  <si>
    <t>PP2300048824</t>
  </si>
  <si>
    <t>PP2300048825</t>
  </si>
  <si>
    <t>PP2300048826</t>
  </si>
  <si>
    <t>PP2300048827</t>
  </si>
  <si>
    <t>PP2300048828</t>
  </si>
  <si>
    <t>PP2300048829</t>
  </si>
  <si>
    <t>PP2300048830</t>
  </si>
  <si>
    <t>PP2300048831</t>
  </si>
  <si>
    <t>PP2300048832</t>
  </si>
  <si>
    <t>PP2300048833</t>
  </si>
  <si>
    <t>PP2300048834</t>
  </si>
  <si>
    <t>PP2300048835</t>
  </si>
  <si>
    <t>PP2300048836</t>
  </si>
  <si>
    <t>PP2300048837</t>
  </si>
  <si>
    <t>PP2300048838</t>
  </si>
  <si>
    <t>PP2300048839</t>
  </si>
  <si>
    <t>PP2300048840</t>
  </si>
  <si>
    <t>PP2300048841</t>
  </si>
  <si>
    <t>PP2300048842</t>
  </si>
  <si>
    <t>PP2300048843</t>
  </si>
  <si>
    <t>PP2300048844</t>
  </si>
  <si>
    <t>PP2300048845</t>
  </si>
  <si>
    <t>PP2300048846</t>
  </si>
  <si>
    <t>PP2300048847</t>
  </si>
  <si>
    <t>PP2300048848</t>
  </si>
  <si>
    <t>PP2300048849</t>
  </si>
  <si>
    <t>PP2300048850</t>
  </si>
  <si>
    <t>PP2300048851</t>
  </si>
  <si>
    <t>PP2300048852</t>
  </si>
  <si>
    <t>PP2300048853</t>
  </si>
  <si>
    <t>PP2300048854</t>
  </si>
  <si>
    <t>PP2300048855</t>
  </si>
  <si>
    <t>PP2300048856</t>
  </si>
  <si>
    <t>PP2300048857</t>
  </si>
  <si>
    <t>PP2300048858</t>
  </si>
  <si>
    <t>PP2300048859</t>
  </si>
  <si>
    <t>PP2300048860</t>
  </si>
  <si>
    <t>PP2300048861</t>
  </si>
  <si>
    <t>PP2300048862</t>
  </si>
  <si>
    <t>PP2300048863</t>
  </si>
  <si>
    <t>PP2300048864</t>
  </si>
  <si>
    <t>PP2300048865</t>
  </si>
  <si>
    <t>PP2300048866</t>
  </si>
  <si>
    <t>PP2300048867</t>
  </si>
  <si>
    <t>PP2300048868</t>
  </si>
  <si>
    <t>PP2300048869</t>
  </si>
  <si>
    <t>PP2300048870</t>
  </si>
  <si>
    <t>PP2300048871</t>
  </si>
  <si>
    <t>PP2300048872</t>
  </si>
  <si>
    <t>PP2300048873</t>
  </si>
  <si>
    <t>PP2300048874</t>
  </si>
  <si>
    <t>PP2300048875</t>
  </si>
  <si>
    <t>PP2300048876</t>
  </si>
  <si>
    <t>PP2300048877</t>
  </si>
  <si>
    <t>PP2300048878</t>
  </si>
  <si>
    <t>PP2300048879</t>
  </si>
  <si>
    <t>PP2300048880</t>
  </si>
  <si>
    <t>PP2300048881</t>
  </si>
  <si>
    <t>PP2300048882</t>
  </si>
  <si>
    <t>PP2300048883</t>
  </si>
  <si>
    <t>PP2300048884</t>
  </si>
  <si>
    <t>PP2300048885</t>
  </si>
  <si>
    <t>PP2300048886</t>
  </si>
  <si>
    <t>PP2300048887</t>
  </si>
  <si>
    <t>PP2300048888</t>
  </si>
  <si>
    <t>PP2300048889</t>
  </si>
  <si>
    <t>PP2300048890</t>
  </si>
  <si>
    <t>PP2300048891</t>
  </si>
  <si>
    <t>PP2300048892</t>
  </si>
  <si>
    <t>PP2300048893</t>
  </si>
  <si>
    <t>PP2300048894</t>
  </si>
  <si>
    <t>PP2300048895</t>
  </si>
  <si>
    <t>PP2300048896</t>
  </si>
  <si>
    <t>PP2300048897</t>
  </si>
  <si>
    <t>PP2300048898</t>
  </si>
  <si>
    <t>PP2300048899</t>
  </si>
  <si>
    <t>PP2300048900</t>
  </si>
  <si>
    <t>PP2300048901</t>
  </si>
  <si>
    <t>PP2300048902</t>
  </si>
  <si>
    <t>PP2300048903</t>
  </si>
  <si>
    <t>PP2300048904</t>
  </si>
  <si>
    <t>PP2300048905</t>
  </si>
  <si>
    <t>PP2300048906</t>
  </si>
  <si>
    <t>PP2300048907</t>
  </si>
  <si>
    <t>PP2300048908</t>
  </si>
  <si>
    <t>PP2300048909</t>
  </si>
  <si>
    <t>PP2300048910</t>
  </si>
  <si>
    <t>PP2300048911</t>
  </si>
  <si>
    <t>PP2300048912</t>
  </si>
  <si>
    <t>PP2300048913</t>
  </si>
  <si>
    <t>PP2300048914</t>
  </si>
  <si>
    <t>PP2300048915</t>
  </si>
  <si>
    <t>PP2300048916</t>
  </si>
  <si>
    <t>PP2300048917</t>
  </si>
  <si>
    <t>PP2300048918</t>
  </si>
  <si>
    <t>PP2300048919</t>
  </si>
  <si>
    <t>PP2300048920</t>
  </si>
  <si>
    <t>PP2300048921</t>
  </si>
  <si>
    <t>PP2300048922</t>
  </si>
  <si>
    <t>PP2300048923</t>
  </si>
  <si>
    <t>PP2300048924</t>
  </si>
  <si>
    <t>PP2300048925</t>
  </si>
  <si>
    <t>PP2300048926</t>
  </si>
  <si>
    <t>PP2300048927</t>
  </si>
  <si>
    <t>PP2300048928</t>
  </si>
  <si>
    <t>PP2300048929</t>
  </si>
  <si>
    <t>PP2300048930</t>
  </si>
  <si>
    <t>PP2300048931</t>
  </si>
  <si>
    <t>PP2300048932</t>
  </si>
  <si>
    <t>PP2300048933</t>
  </si>
  <si>
    <t>PP2300048934</t>
  </si>
  <si>
    <t>PP2300048935</t>
  </si>
  <si>
    <t>PP2300048936</t>
  </si>
  <si>
    <t>PP2300048937</t>
  </si>
  <si>
    <t>PP2300048938</t>
  </si>
  <si>
    <t>PP2300048939</t>
  </si>
  <si>
    <t>PP2300048940</t>
  </si>
  <si>
    <t>PP2300048941</t>
  </si>
  <si>
    <t>PP2300048942</t>
  </si>
  <si>
    <t>PP2300048943</t>
  </si>
  <si>
    <t>PP2300048944</t>
  </si>
  <si>
    <t>PP2300048945</t>
  </si>
  <si>
    <t>PP2300048946</t>
  </si>
  <si>
    <t>PP2300048947</t>
  </si>
  <si>
    <t>PP2300048948</t>
  </si>
  <si>
    <t>PP2300048949</t>
  </si>
  <si>
    <t>PP2300048950</t>
  </si>
  <si>
    <t>PP2300048951</t>
  </si>
  <si>
    <t>PP2300048952</t>
  </si>
  <si>
    <t>PP2300048953</t>
  </si>
  <si>
    <t>PP2300048954</t>
  </si>
  <si>
    <t>PP2300048955</t>
  </si>
  <si>
    <t>PP2300048956</t>
  </si>
  <si>
    <t>PP2300048957</t>
  </si>
  <si>
    <t>PP2300048958</t>
  </si>
  <si>
    <t>PP2300048959</t>
  </si>
  <si>
    <t>PP2300048960</t>
  </si>
  <si>
    <t>PP2300048961</t>
  </si>
  <si>
    <t>PP2300048962</t>
  </si>
  <si>
    <t>PP2300048963</t>
  </si>
  <si>
    <t>PP2300048964</t>
  </si>
  <si>
    <t>PP2300048965</t>
  </si>
  <si>
    <t>PP2300048966</t>
  </si>
  <si>
    <t>PP2300048967</t>
  </si>
  <si>
    <t>PP2300048968</t>
  </si>
  <si>
    <t>PP2300048969</t>
  </si>
  <si>
    <t>PP2300048970</t>
  </si>
  <si>
    <t>PP2300048971</t>
  </si>
  <si>
    <t>PP2300048972</t>
  </si>
  <si>
    <t>PP2300048973</t>
  </si>
  <si>
    <t>PP2300048974</t>
  </si>
  <si>
    <t>PP2300048975</t>
  </si>
  <si>
    <t>PP2300048976</t>
  </si>
  <si>
    <t>PP2300048977</t>
  </si>
  <si>
    <t>PP2300048978</t>
  </si>
  <si>
    <t>PP2300048979</t>
  </si>
  <si>
    <t>PP2300048980</t>
  </si>
  <si>
    <t>PP2300048981</t>
  </si>
  <si>
    <t>PP2300048982</t>
  </si>
  <si>
    <t>PP2300048983</t>
  </si>
  <si>
    <t>PP2300048984</t>
  </si>
  <si>
    <t>PP2300048985</t>
  </si>
  <si>
    <t>PP2300048986</t>
  </si>
  <si>
    <t>PP2300048987</t>
  </si>
  <si>
    <t>PP2300048988</t>
  </si>
  <si>
    <t>PP2300048989</t>
  </si>
  <si>
    <t>PP2300048990</t>
  </si>
  <si>
    <t>PP2300048991</t>
  </si>
  <si>
    <t>PP2300048992</t>
  </si>
  <si>
    <t>PP2300048993</t>
  </si>
  <si>
    <t>PP2300048994</t>
  </si>
  <si>
    <t>PP2300048995</t>
  </si>
  <si>
    <t>PP2300048996</t>
  </si>
  <si>
    <t>PP2300048997</t>
  </si>
  <si>
    <t>PP2300048998</t>
  </si>
  <si>
    <t>PP2300048999</t>
  </si>
  <si>
    <t>PP2300049000</t>
  </si>
  <si>
    <t>PP2300049001</t>
  </si>
  <si>
    <t>PP2300049002</t>
  </si>
  <si>
    <t>PP2300049003</t>
  </si>
  <si>
    <t>PP2300049004</t>
  </si>
  <si>
    <t>PP2300049005</t>
  </si>
  <si>
    <t>PP2300049006</t>
  </si>
  <si>
    <t>PP2300049007</t>
  </si>
  <si>
    <t>PP2300049008</t>
  </si>
  <si>
    <t>PP2300049009</t>
  </si>
  <si>
    <t>PP2300049010</t>
  </si>
  <si>
    <t>PP2300049011</t>
  </si>
  <si>
    <t>PP2300049012</t>
  </si>
  <si>
    <t>PP2300049013</t>
  </si>
  <si>
    <t>PP2300049014</t>
  </si>
  <si>
    <t>PP2300049015</t>
  </si>
  <si>
    <t>PP2300049016</t>
  </si>
  <si>
    <t>PP2300049017</t>
  </si>
  <si>
    <t>PP2300049018</t>
  </si>
  <si>
    <t>PP2300049019</t>
  </si>
  <si>
    <t>PP2300049020</t>
  </si>
  <si>
    <t>PP2300049021</t>
  </si>
  <si>
    <t>PP2300049022</t>
  </si>
  <si>
    <t>PP2300049023</t>
  </si>
  <si>
    <t>PP2300049024</t>
  </si>
  <si>
    <t>PP2300049025</t>
  </si>
  <si>
    <t>PP2300049026</t>
  </si>
  <si>
    <t>PP2300049027</t>
  </si>
  <si>
    <t>PP2300049028</t>
  </si>
  <si>
    <t>PP2300049029</t>
  </si>
  <si>
    <t>PP2300049030</t>
  </si>
  <si>
    <t>PP2300049031</t>
  </si>
  <si>
    <t>PP2300049032</t>
  </si>
  <si>
    <t>PP2300049033</t>
  </si>
  <si>
    <t>PP2300049034</t>
  </si>
  <si>
    <t>PP2300049035</t>
  </si>
  <si>
    <t>PP2300049036</t>
  </si>
  <si>
    <t>PP2300049037</t>
  </si>
  <si>
    <t>PP2300049038</t>
  </si>
  <si>
    <t>PP2300049039</t>
  </si>
  <si>
    <t>PP2300049040</t>
  </si>
  <si>
    <t>PP2300049041</t>
  </si>
  <si>
    <t>PP2300049042</t>
  </si>
  <si>
    <t>PP2300049043</t>
  </si>
  <si>
    <t>PP2300049044</t>
  </si>
  <si>
    <t>PP2300049045</t>
  </si>
  <si>
    <t>PP2300049046</t>
  </si>
  <si>
    <t>PP2300049047</t>
  </si>
  <si>
    <t>PP2300049048</t>
  </si>
  <si>
    <t>PP2300049049</t>
  </si>
  <si>
    <t>PP2300049050</t>
  </si>
  <si>
    <t>PP2300049051</t>
  </si>
  <si>
    <t>PP2300049052</t>
  </si>
  <si>
    <t>PP2300049053</t>
  </si>
  <si>
    <t>PP2300049054</t>
  </si>
  <si>
    <t>PP2300049055</t>
  </si>
  <si>
    <t>PP2300049056</t>
  </si>
  <si>
    <t>PP2300049057</t>
  </si>
  <si>
    <t>PP2300049058</t>
  </si>
  <si>
    <t>PP2300049059</t>
  </si>
  <si>
    <t>PP2300049060</t>
  </si>
  <si>
    <t>PP2300049061</t>
  </si>
  <si>
    <t>PP2300049062</t>
  </si>
  <si>
    <t>PP2300049063</t>
  </si>
  <si>
    <t>PP2300049064</t>
  </si>
  <si>
    <t>PP2300049065</t>
  </si>
  <si>
    <t>PP2300049066</t>
  </si>
  <si>
    <t>PP2300049067</t>
  </si>
  <si>
    <t>PP2300049068</t>
  </si>
  <si>
    <t>PP2300049069</t>
  </si>
  <si>
    <t>PP2300049070</t>
  </si>
  <si>
    <t>PP2300049071</t>
  </si>
  <si>
    <t>PP2300049072</t>
  </si>
  <si>
    <t>PP2300049073</t>
  </si>
  <si>
    <t>PP2300049074</t>
  </si>
  <si>
    <t>PP2300049075</t>
  </si>
  <si>
    <t>PP2300049076</t>
  </si>
  <si>
    <t>PP2300049077</t>
  </si>
  <si>
    <t>PP2300049078</t>
  </si>
  <si>
    <t>PP2300049079</t>
  </si>
  <si>
    <t>PP2300049080</t>
  </si>
  <si>
    <t>PP2300049081</t>
  </si>
  <si>
    <t>PP2300049082</t>
  </si>
  <si>
    <t>PP2300049083</t>
  </si>
  <si>
    <t>PP2300049084</t>
  </si>
  <si>
    <t>PP2300049085</t>
  </si>
  <si>
    <t>PP2300049086</t>
  </si>
  <si>
    <t>PP2300049087</t>
  </si>
  <si>
    <t>PP2300049088</t>
  </si>
  <si>
    <t>PP2300049089</t>
  </si>
  <si>
    <t>PP2300049090</t>
  </si>
  <si>
    <t>PP2300049091</t>
  </si>
  <si>
    <t>PP2300049092</t>
  </si>
  <si>
    <t>PP2300049093</t>
  </si>
  <si>
    <t>PP2300049094</t>
  </si>
  <si>
    <t>PP2300049095</t>
  </si>
  <si>
    <t>PP2300049096</t>
  </si>
  <si>
    <t>PP2300049097</t>
  </si>
  <si>
    <t>PP2300049098</t>
  </si>
  <si>
    <t>PP2300049099</t>
  </si>
  <si>
    <t>PP2300049100</t>
  </si>
  <si>
    <t>PP2300049101</t>
  </si>
  <si>
    <t>PP2300049102</t>
  </si>
  <si>
    <t>PP2300049103</t>
  </si>
  <si>
    <t>PP2300049104</t>
  </si>
  <si>
    <t>PP2300049105</t>
  </si>
  <si>
    <t>PP2300049106</t>
  </si>
  <si>
    <t>PP2300049107</t>
  </si>
  <si>
    <t>PP2300049108</t>
  </si>
  <si>
    <t>PP2300049109</t>
  </si>
  <si>
    <t>PP2300049110</t>
  </si>
  <si>
    <t>PP2300049111</t>
  </si>
  <si>
    <t>PP2300049112</t>
  </si>
  <si>
    <t>PP2300049113</t>
  </si>
  <si>
    <t>PP2300049114</t>
  </si>
  <si>
    <t>PP2300049115</t>
  </si>
  <si>
    <t>PP2300049116</t>
  </si>
  <si>
    <t>PP2300049117</t>
  </si>
  <si>
    <t>PP2300049118</t>
  </si>
  <si>
    <t>PP2300049119</t>
  </si>
  <si>
    <t>PP2300049120</t>
  </si>
  <si>
    <t>PP2300049121</t>
  </si>
  <si>
    <t>PP2300049122</t>
  </si>
  <si>
    <t>PP2300049123</t>
  </si>
  <si>
    <t>PP2300049124</t>
  </si>
  <si>
    <t>PP2300049125</t>
  </si>
  <si>
    <t>PP2300049126</t>
  </si>
  <si>
    <t>PP2300049127</t>
  </si>
  <si>
    <t>PP2300049128</t>
  </si>
  <si>
    <t>PP2300049129</t>
  </si>
  <si>
    <t>PP2300049130</t>
  </si>
  <si>
    <t>PP2300049131</t>
  </si>
  <si>
    <t>PP2300049132</t>
  </si>
  <si>
    <t>PP2300049133</t>
  </si>
  <si>
    <t>PP2300049134</t>
  </si>
  <si>
    <t>PP2300049135</t>
  </si>
  <si>
    <t>PP2300049136</t>
  </si>
  <si>
    <t>PP2300049137</t>
  </si>
  <si>
    <t>PP2300049138</t>
  </si>
  <si>
    <t>PP2300049139</t>
  </si>
  <si>
    <t>PP2300049140</t>
  </si>
  <si>
    <t>PP2300049141</t>
  </si>
  <si>
    <t>PP2300049142</t>
  </si>
  <si>
    <t>PP2300049143</t>
  </si>
  <si>
    <t>PP2300049144</t>
  </si>
  <si>
    <t>PP2300049145</t>
  </si>
  <si>
    <t>PP2300049146</t>
  </si>
  <si>
    <t>PP2300049147</t>
  </si>
  <si>
    <t>PP2300049148</t>
  </si>
  <si>
    <t>PP2300049149</t>
  </si>
  <si>
    <t>PP2300049150</t>
  </si>
  <si>
    <t>PP2300049151</t>
  </si>
  <si>
    <t>PP2300049152</t>
  </si>
  <si>
    <t>PP2300049153</t>
  </si>
  <si>
    <t>PP2300049154</t>
  </si>
  <si>
    <t>PP2300049155</t>
  </si>
  <si>
    <t>PP2300049156</t>
  </si>
  <si>
    <t>PP2300049157</t>
  </si>
  <si>
    <t>PP2300049158</t>
  </si>
  <si>
    <t>PP2300049159</t>
  </si>
  <si>
    <t>PP2300049160</t>
  </si>
  <si>
    <t>PP2300049161</t>
  </si>
  <si>
    <t>PP2300049162</t>
  </si>
  <si>
    <t>PP2300049163</t>
  </si>
  <si>
    <t>PP2300049164</t>
  </si>
  <si>
    <t>PP2300049165</t>
  </si>
  <si>
    <t>PP2300049166</t>
  </si>
  <si>
    <t>PP2300049167</t>
  </si>
  <si>
    <t>PP2300049168</t>
  </si>
  <si>
    <t>PP2300049169</t>
  </si>
  <si>
    <t>PP2300049170</t>
  </si>
  <si>
    <t>PP2300049171</t>
  </si>
  <si>
    <t>PP2300049172</t>
  </si>
  <si>
    <t>PP2300049173</t>
  </si>
  <si>
    <t>PP2300049174</t>
  </si>
  <si>
    <t>PP2300049175</t>
  </si>
  <si>
    <t>PP2300049176</t>
  </si>
  <si>
    <t>PP2300049177</t>
  </si>
  <si>
    <t>PP2300049178</t>
  </si>
  <si>
    <t>PP2300049179</t>
  </si>
  <si>
    <t>PP2300049180</t>
  </si>
  <si>
    <t>PP2300049181</t>
  </si>
  <si>
    <t>PP2300049182</t>
  </si>
  <si>
    <t>PP2300049183</t>
  </si>
  <si>
    <t>PP2300049184</t>
  </si>
  <si>
    <t>PP2300049185</t>
  </si>
  <si>
    <t>PP2300049186</t>
  </si>
  <si>
    <t>PP2300049187</t>
  </si>
  <si>
    <t>PP2300049188</t>
  </si>
  <si>
    <t>PP2300049189</t>
  </si>
  <si>
    <t>PP2300049190</t>
  </si>
  <si>
    <t>PP2300049191</t>
  </si>
  <si>
    <t>PP2300049192</t>
  </si>
  <si>
    <t>PP2300049193</t>
  </si>
  <si>
    <t>PP2300049194</t>
  </si>
  <si>
    <t>PP2300049195</t>
  </si>
  <si>
    <t>PP2300049196</t>
  </si>
  <si>
    <t>PP2300049197</t>
  </si>
  <si>
    <t>PP2300049198</t>
  </si>
  <si>
    <t>PP2300049199</t>
  </si>
  <si>
    <t>PP2300049200</t>
  </si>
  <si>
    <t>PP2300049201</t>
  </si>
  <si>
    <t>PP2300049202</t>
  </si>
  <si>
    <t>PP2300049203</t>
  </si>
  <si>
    <t>PP2300049204</t>
  </si>
  <si>
    <t>PP2300049205</t>
  </si>
  <si>
    <t>PP2300049206</t>
  </si>
  <si>
    <t>PP2300049207</t>
  </si>
  <si>
    <t>PP2300049208</t>
  </si>
  <si>
    <t>PP2300049209</t>
  </si>
  <si>
    <t>PP2300049210</t>
  </si>
  <si>
    <t>PP2300049211</t>
  </si>
  <si>
    <t>PP2300049212</t>
  </si>
  <si>
    <t>PP2300049213</t>
  </si>
  <si>
    <t>PP2300049214</t>
  </si>
  <si>
    <t>PP2300049215</t>
  </si>
  <si>
    <t>PP2300049216</t>
  </si>
  <si>
    <t>PP2300049217</t>
  </si>
  <si>
    <t>PP2300049218</t>
  </si>
  <si>
    <t>PP2300049219</t>
  </si>
  <si>
    <t>PP2300049220</t>
  </si>
  <si>
    <t>PP2300049221</t>
  </si>
  <si>
    <t>PP2300049222</t>
  </si>
  <si>
    <t>PP2300049223</t>
  </si>
  <si>
    <t>PP2300049224</t>
  </si>
  <si>
    <t>PP2300049225</t>
  </si>
  <si>
    <t>PP2300049226</t>
  </si>
  <si>
    <t>PP2300049227</t>
  </si>
  <si>
    <t>PP2300049228</t>
  </si>
  <si>
    <t>PP2300049229</t>
  </si>
  <si>
    <t>PP2300049230</t>
  </si>
  <si>
    <t>PP2300049231</t>
  </si>
  <si>
    <t>PP2300049232</t>
  </si>
  <si>
    <t>PP2300049233</t>
  </si>
  <si>
    <t>PP2300049234</t>
  </si>
  <si>
    <t>PP2300049235</t>
  </si>
  <si>
    <t>PP2300049236</t>
  </si>
  <si>
    <t>PP2300049237</t>
  </si>
  <si>
    <t>PP2300049238</t>
  </si>
  <si>
    <t>PP2300049239</t>
  </si>
  <si>
    <t>PP2300049240</t>
  </si>
  <si>
    <t>PP2300049241</t>
  </si>
  <si>
    <t>PP2300049242</t>
  </si>
  <si>
    <t>PP2300049243</t>
  </si>
  <si>
    <t>PP2300049244</t>
  </si>
  <si>
    <t>PP2300049245</t>
  </si>
  <si>
    <t>PP2300049246</t>
  </si>
  <si>
    <t>PP2300049247</t>
  </si>
  <si>
    <t>PP2300049248</t>
  </si>
  <si>
    <t>PP2300049249</t>
  </si>
  <si>
    <t>PP2300049250</t>
  </si>
  <si>
    <t>PP2300049251</t>
  </si>
  <si>
    <t>PP2300049252</t>
  </si>
  <si>
    <t>Mã phần lô</t>
  </si>
  <si>
    <t>sum</t>
  </si>
  <si>
    <t>Muối viên tinh khiết</t>
  </si>
  <si>
    <t>Dạng muối viên, bao 25kg</t>
  </si>
  <si>
    <t>Hoạt chất: Didecyl dimethyl ammonium chloride 7,0 %(w/w), Poly(hexamethylenebiguanide) hydrochloride 1,5 %(w/w) - Hệ enzyme: Protease, Lipase, Amylase. - Chất hoạt động bề mặt non-ionic: Fatty alcohol alkoxylate. Can 5 lít</t>
  </si>
  <si>
    <t>Than hoạt</t>
  </si>
  <si>
    <t>Hóa chất sát khuẩn bề mặt dùng cụ Surfa'safe hoặc tương đương</t>
  </si>
  <si>
    <t>Dạng lỏng. Thành phần gồm: Hydrogen peroxide ≥ 25%, Acetic acid ≥ 4,9%, Peracetic acid ≥ 4,2%. Can 3-5 lít</t>
  </si>
  <si>
    <r>
      <t>Khí CO</t>
    </r>
    <r>
      <rPr>
        <vertAlign val="subscript"/>
        <sz val="10"/>
        <rFont val="Times New Roman"/>
        <family val="1"/>
      </rPr>
      <t>2</t>
    </r>
    <r>
      <rPr>
        <sz val="10"/>
        <rFont val="Times New Roman"/>
        <family val="1"/>
      </rPr>
      <t xml:space="preserve">: Chất lượng ≥ 98,8 %. Chai: 10L/5kg (+/-5%) </t>
    </r>
  </si>
  <si>
    <t>Thẻ kháng sinh đồ vi khuẩn liên cầu (AST ST03 hoặc tương đương)</t>
  </si>
  <si>
    <t>Thẻ định danh nấm men (YST hoặc tương đương)</t>
  </si>
  <si>
    <t>Thẻ kháng nấm đồ nấm men (AST - YS08 hoặc tương đương)</t>
  </si>
  <si>
    <t>Dung môi pha huyền dịch vi khuẩn</t>
  </si>
  <si>
    <t>Que</t>
  </si>
  <si>
    <t>Oxidase</t>
  </si>
  <si>
    <t>Thực hiện thử nghiệm Oxidase</t>
  </si>
  <si>
    <t>Oxacillin</t>
  </si>
  <si>
    <t>Thử nghiệm nhạy cảm với Oxacillin</t>
  </si>
  <si>
    <t>Cefoxitin</t>
  </si>
  <si>
    <t>Thử nghiệm nhạy cảm với Cefoxitin</t>
  </si>
  <si>
    <t>Glycerol</t>
  </si>
  <si>
    <r>
      <t xml:space="preserve">Glycerol </t>
    </r>
    <r>
      <rPr>
        <u/>
        <sz val="10"/>
        <color theme="1"/>
        <rFont val="Times New Roman"/>
        <family val="1"/>
      </rPr>
      <t>&gt;</t>
    </r>
    <r>
      <rPr>
        <sz val="10"/>
        <color theme="1"/>
        <rFont val="Times New Roman"/>
        <family val="1"/>
      </rPr>
      <t xml:space="preserve"> 98%</t>
    </r>
  </si>
  <si>
    <t>Ống môi trường giữ chủng Cryobank hoặc tương đương</t>
  </si>
  <si>
    <t>Ổng lưu giữ chủng vi khuẩn, chứa các hạt lưu trú và có môi trường pha sẵn.</t>
  </si>
  <si>
    <t>Que giấy E-test Vancomycin</t>
  </si>
  <si>
    <t>Thử nghiệm E-test với Vancomycin</t>
  </si>
  <si>
    <t>Que giấy E-test Colistin</t>
  </si>
  <si>
    <t>Thử nghiệm E-test với Colistin</t>
  </si>
  <si>
    <t>Chai cấy máu 2 pha</t>
  </si>
  <si>
    <t>Salmonella Shigella gel (S.S agar)</t>
  </si>
  <si>
    <t>Dầu trong suốt có chiết suất cao, làm giảm đáng kể sự tán xạ ánh sáng do đó làm tăng độ phân giải của hình ảnh</t>
  </si>
  <si>
    <t>Thạch nâu (CAXV 90) hoặc tương đương</t>
  </si>
  <si>
    <t>Môi trường không chọn lọc dùng phân lập vi khuẩn khó mọc</t>
  </si>
  <si>
    <t>Sabouraud Malt Agar</t>
  </si>
  <si>
    <t>Kligler iron agar</t>
  </si>
  <si>
    <t>Mannitol motility Agar</t>
  </si>
  <si>
    <t>Anti DNA</t>
  </si>
  <si>
    <t>Thẻ kháng sinh đồ sử dụng cho liên cầu.
- Tương thích máy Vitek2</t>
  </si>
  <si>
    <t>Định danh nấm
- Hộp 20 card.
- Tương thích máy Vitek2</t>
  </si>
  <si>
    <t>Dung môi pha huyền dịch vi khuẩn.
- Thành phần: 0,45% Sodium chloride.
- Tương thích máy Vitek2</t>
  </si>
  <si>
    <t>Chai có vách ngăn thành hai pha: pha đặc và pha lỏng; sử dụng nuôi cấy vi khuẩn trong bệnh phẩm máu.
- Thể tích môi trường: 50 ml/chai</t>
  </si>
  <si>
    <t>Độ nhạy: tối thiểu 90%
- Độ đặc hiệu: tối thiểu 90%</t>
  </si>
  <si>
    <t>Emit 2000 Vancomycin calibrators hoặc tương đương</t>
  </si>
  <si>
    <t>Chất hiệu chuẩn được sử dụng cho xét nghiệm Vancomycin, Quy cách 1x5ml+5x2ml, phù hợp máy Architect I 1000</t>
  </si>
  <si>
    <t>MAS Liquimmune  hoặc tương đương</t>
  </si>
  <si>
    <t>MAS Liquimmune hoặc tương đương</t>
  </si>
  <si>
    <t>Emit 2000 Vancomycin assay hoặc tương đương</t>
  </si>
  <si>
    <t>Hóa chất sử dụng cho xét nghiệm Vancomycin. Dải đo: từ ≤ 2.0 đến ≥50.0 μg/mL. 2x32ml+2x16ml. Phù hợp máy architect I1000.</t>
  </si>
  <si>
    <t>Dải đo: từ ≤0.6  đến  ≥80 mg/dL, phương pháp đo: Turbidimetry; 1x50mL</t>
  </si>
  <si>
    <t>Prealbumin</t>
  </si>
  <si>
    <t>Phosphorus</t>
  </si>
  <si>
    <t>Dải đo từ ≤ 0.042 đến ≥ 6.46 mmol/L, phương pháp đo: Phosphomolybdate/UV; 3x40mL+1x50mL+1x5mL</t>
  </si>
  <si>
    <t>Dải đo từ ≤ 0.04  đến ≥6.46 mmol/L, phương pháp đo: Phosphomolybdate/UV; 3x24mL+2x15mL</t>
  </si>
  <si>
    <t>Dải đo từ ≤ 0.04 đến ≥ 1.64 mmol/L, phương pháp đo: Xylidyl blue; 5x16ml+2x10ml</t>
  </si>
  <si>
    <t>Zinc</t>
  </si>
  <si>
    <t>Dải đo huyết thanh từ ≤7.7 μg/dL đến  ≥1250 μg/dL, phương pháp đo: BROMO-PAPS; 2 x 15 mL (A1) + 2x 5 mL (A2) + 1 x 10 mL (B) + 1 x 3 mL (S)</t>
  </si>
  <si>
    <t>Chất kiểm chứng mức 1 dạng lỏng được chuẩn bị từ huyết thanh người, có thể kiểm chứng xét nghiệm Vancomycin. Quy cách: 6x5ml</t>
  </si>
  <si>
    <t>Chất kiểm chứng mức 2 dạng lỏng được chuẩn bị từ huyết thanh người, có thể kiểm chứng xét nghiệm Vancomycin. Quy cách: 6x5ml</t>
  </si>
  <si>
    <t>Chất kiểm chứng mức 3 dạng lỏng được chuẩn bị từ huyết thanh người, có thể kiểm chứng xét nghiệm Vancomycin. Quy cách: 6x5ml</t>
  </si>
  <si>
    <t>Magnesium</t>
  </si>
  <si>
    <t>Thuốc thử xét nghiệm định lượng thời gian Prothrombin</t>
  </si>
  <si>
    <t>Thuốc thử xác định định lượng Thời gian Thromboplastin từng phần hoạt hoá</t>
  </si>
  <si>
    <t>Thuốc thử xét nghiệm định lượng Fibrinogen</t>
  </si>
  <si>
    <t>Thuốc thử xác định định lượng Fibrinogen (FIB). Thành phần và nồng độ: FIB (R1): Trisodium citrate 3g/L, Sodium chloride 8.5g/L, Sucrose 25g/L, Thrombin 100000 units/L. Imidazole buffer (R2): Imidazole 3.4g/L, Sodium chloride 5.85g/L, Hydrochloric acid 5ml/L. Quy cách: FIB: 5×4ml; Buffer:1×50ml/ Bộ. Tiêu chuẩn ISO 13485. Sử dụng tương thích trên máy phân tích đông máu tự động MDC3500</t>
  </si>
  <si>
    <t>Chất hiệu chuẩn FIB</t>
  </si>
  <si>
    <t>Vật liệu kiểm soát xét nghiệm đông máu mức 1</t>
  </si>
  <si>
    <t>Vật liệu kiểm soát xét nghiệm đông máu mức 2</t>
  </si>
  <si>
    <t>Cóng đo</t>
  </si>
  <si>
    <t>Thuốc thử xác định định lượng D-Dimer</t>
  </si>
  <si>
    <t>Thuốc thử xác định định lượng D-Dimer. Thành phần và nồng độ: D-D (R1): Latex coated with anti D-dimer monoclonal antibody 5g/L, NaCl 1.0g/L, Glycine 1.50g/L, BSA 0.8g/L, Sodium thiomersal 0.4g/L. D-D (R2-PBS): Sodium dihydrogen phosphate 0.62g/L, Disodium hydrogen phosphate 5.73g/L, Sodium thiomersal 0.3g/L. D-D (R3-Nacl): NaCl 9g/L. Quy cách: R1:1×3ml; R2:1×7ml; R3:1×5ml/ Bộ. Tiêu chuẩn ISO 13485. Sử dụng tương thích trên máy phân tích đông máu tự động MDC3500</t>
  </si>
  <si>
    <t>Chất hiệu chuẩn D-Dimer</t>
  </si>
  <si>
    <t>Vật liệu kiểm soát xét nghiệm D-Dimer mức 1</t>
  </si>
  <si>
    <t>Quy cách 1 x 1mL/Hộp. Dùng để kiểm soát bộ xét nghiệm D-Dimer. Nồng độ 207 - 385 ng/mL. Tiêu chuẩn ISO 13485. Sử dụng tương thích trên máy phân tích đông máu tự động MDC3500</t>
  </si>
  <si>
    <t>Vật liệu kiểm soát xét nghiệm D-Dimer mức 2</t>
  </si>
  <si>
    <t>Quy cách 1 x 1mL/Hộp. Dùng để kiểm soát bộ xét nghiệm D-Dimer. Nồng độ 910-1690 ng/mL. Tiêu chuẩn ISO 13485. Sử dụng tương thích trên máy phân tích đông máu tự động MDC3500</t>
  </si>
  <si>
    <t>Dung dịch rửa Clean B</t>
  </si>
  <si>
    <t>Hóa chất nội kiểm đông máu, mức 1</t>
  </si>
  <si>
    <t>Hóa chất nội kiểm đông máu, mức 3</t>
  </si>
  <si>
    <t>Panel hồng cầu sàng lọc kháng thể bất thường hoặc tương đương</t>
  </si>
  <si>
    <t xml:space="preserve">Hồng cầu 20%, Trimethoprim, chloramphenicol, Sulfamethoxazole, âm tính với HBsAg, HCV and HIV (1+2). </t>
  </si>
  <si>
    <t>Thuốc thử xác định định lượng thời gian Prothrombin (PT). Thành phần và nồng độ: Sodium Citrate 0.3g/L, Sodium Chloride 4.2g/L, Calcium Gluconate 1.4g/L, Bovine Serum Albumin (BSA) 3g/L, Mannitol 25g/L, Recombinant 20g/L. Tiêu chuẩn ISO 13485. Quy cách: 10 x 4ml/Hộp. Sử dụng tương thích trên máy phân tích đông máu tự động MDC3500.</t>
  </si>
  <si>
    <t>Chương trình ngoại kiểm Hoá sinh nước tiểu</t>
  </si>
  <si>
    <t>Thành phần: nước tiểu người, dạng đông khô; Dùng cho cả các xét nghiệm hoá sinh nước tiểu cơ bản và đặc hiệu. Chương trình kéo dài 12 tháng, phân tích và báo cáo kết quả hàng tháng qua hệ thống EQAS Online. Hộp 12 lọ, 10ml/lọ</t>
  </si>
  <si>
    <t>Quy cách: 4 x 1mL/Hộp. Dùng để kiểm soát khoảng huyết tương mức bất thường trong xét nghiệm PT, APTT, FIB và TT. Thành phần: Bột đông khô, Huyết tương người bất thường đã được chuẩn bị. Huyết tương được lấy trong sodium citrate 4%. Độ ổn định: Thuốc thử được đóng kín và bảo quản trong tối ở 2-8℃ trong 2 năm. Tiêu chuẩn ISO 13485. Sử dụng tương thích trên máy phân tích đông máu tự động MDC3500</t>
  </si>
  <si>
    <t>Quy cách: 4 x 1mL/Hộp. Dùng để kiểm soát khoảng huyết tương mức thường trong xét nghiệm PT, APTT, FIB và TT. Thành phần: Bột đông khô, Huyết tương người mức thường đã được chuẩn bị. Huyết tương được lấy trong sodium citrate 4%. Độ ổn định: Thuốc thử được đóng kín và bảo quản trong tối ở 2-8℃ trong 2 năm. Tiêu chuẩn ISO 13485. Sử dụng tương thích trên máy phân tích đông máu tự động MDC3500</t>
  </si>
  <si>
    <r>
      <t>Thuốc thử xác định định lượng Thời gian Thromboplastin từng phần hoạt hoá  (APTT). Thành phần và nồng độ: APTT (R1): Ellagic Acid 2.85g/L, Phenol 2.5g/L, Rabbit Cephalin 1.0g/L. CaCl</t>
    </r>
    <r>
      <rPr>
        <vertAlign val="subscript"/>
        <sz val="10"/>
        <rFont val="Times New Roman"/>
        <family val="1"/>
      </rPr>
      <t>2</t>
    </r>
    <r>
      <rPr>
        <sz val="10"/>
        <rFont val="Times New Roman"/>
        <family val="1"/>
      </rPr>
      <t xml:space="preserve"> (R2): Crystalline calcium chloride 5.48g/L, Merthiolate Sodium 0.5g/L. Quy cách: APTT:5×4ml; CaCl</t>
    </r>
    <r>
      <rPr>
        <vertAlign val="subscript"/>
        <sz val="10"/>
        <rFont val="Times New Roman"/>
        <family val="1"/>
      </rPr>
      <t>2</t>
    </r>
    <r>
      <rPr>
        <sz val="10"/>
        <rFont val="Times New Roman"/>
        <family val="1"/>
      </rPr>
      <t>:5×4ml/ Bộ. Tiêu chuẩn ISO 13485. Sử dụng tương thích trên máy phân tích đông máu tự động MDC3500</t>
    </r>
  </si>
  <si>
    <t>Nhựa Polystyrene chất lượng cao. Thẻ IC card kèm theo.
Quy cách: 1000 khay/thùng; 1 khay có 4 cóng gắn liền nhau. Kích thước: 49,2mm x 9,4mm x 21mm. Tiêu chuẩn ISO 13485. Sử dụng tương thích trên máy phân tích đông máu tự động MDC3500</t>
  </si>
  <si>
    <t>Được sử dụng để làm sạch hệ thống phản ứng trong quá trình phát hiện, loại bỏ chất nhiễu trước khi tạo tín hiệu, (bước cuối cùng trong quy trình phân tích). Thành phần: Phosphate 10mmol/L, Sodium Chloride 20mmol/L, Thimerosal Sodium 0.2g/L, Sodium Hydroxide, Anionic Surfactants, Nonionic Surfactants, Phosphates. pH 7-8. Hộp/3x2000mL + 1x100mL. Tiêu chuẩn ISO 13485</t>
  </si>
  <si>
    <r>
      <t>Thành phần 100% từ người. Đáp ứng 16 thông số bao gồm các yếu tố đông máu II, V, VII, IX, X, XI, XII . Bảo quản 2-8</t>
    </r>
    <r>
      <rPr>
        <vertAlign val="superscript"/>
        <sz val="10"/>
        <rFont val="Times New Roman"/>
        <family val="1"/>
      </rPr>
      <t>℃</t>
    </r>
    <r>
      <rPr>
        <sz val="10"/>
        <rFont val="Times New Roman"/>
        <family val="1"/>
      </rPr>
      <t>. Độ bền mở nắp lên tới 24 giờ 2-8</t>
    </r>
    <r>
      <rPr>
        <vertAlign val="superscript"/>
        <sz val="10"/>
        <rFont val="Times New Roman"/>
        <family val="1"/>
      </rPr>
      <t>℃</t>
    </r>
    <r>
      <rPr>
        <sz val="10"/>
        <rFont val="Times New Roman"/>
        <family val="1"/>
      </rPr>
      <t xml:space="preserve"> hoặc tương đương</t>
    </r>
  </si>
  <si>
    <t>Thành phần 100% từ người. Đáp ứng 16 thông số bao gồm các yếu tố đông máu II, V, VII, IX, X, XI, XII . Bảo quản 2-8℃. Độ bền mở nắp lên tới 24 giờ 2-8℃ hoặc tương đương</t>
  </si>
  <si>
    <t>Bột than hoạt tính</t>
  </si>
  <si>
    <t>Hóa chất dùng cho xét nghiệm ALT. Hộp: 4 x 28.2 mL + 4 x 18.5 mL. Tương thích máy ARCHITECT CI4100</t>
  </si>
  <si>
    <t>Hóa chất xét nghiệm AST, sẵn để sử dụng. Hộp: 4 x 28.2 mL + 4 x 18.5 mL. Tương thích máy ARCHITECT CI4100</t>
  </si>
  <si>
    <t>Xét nghiệm miễn dịch vi hạt hóa phát quang, phù hợp máy Architect I1000. Hộp 100 test</t>
  </si>
  <si>
    <t>Hóa chất chuẩn xét nghiệm PCT. Đạt tiêu chuẩn chất lượng ISO 13485. Hộp: 6 chai, 2ml/ chai. Tương thích máy ARCHITECT CI4100</t>
  </si>
  <si>
    <t xml:space="preserve"> Thẻ kháng sinh đồ sử dụng cho vi khuẩn Gram âm. Hộp 20 Card. Tương thích máy VITEK</t>
  </si>
  <si>
    <t xml:space="preserve"> Thẻ kháng sinh đồ sử dụng cho vi khuẩn Gram dương. Hộp 20 Card. Tương thích máy VITEK</t>
  </si>
  <si>
    <t>Thực hiện thử nghiệm phát hiện nhạy cảm các loại kháng sinh
- Khoanh giấy có đường kính 6mm.
- Cả hai mặt khoanh giấy đều in tên ký hiệu tên kháng sinh.</t>
  </si>
  <si>
    <t>Thành phần: Mỗi lọ sinh phẩm 10 ml gồm:
- Hồng cầu khối: 0,5 ml
- Dung dịch bảo quản và nuôi dưỡng hồng cầu: 9,5 ml. 
- Nồng độ: dung dịch hồng cầu 5%.
- Tiêu chuẩn chất lượng: ISO. Quy cách đóng gói: Mỗi bộ hồng cầu gồm 3 lọ: Hồng cầu mẫu A, Hồng cầu mẫu B, Hồng cầu mẫu O, thể tích mỗi lọ là 10 ml</t>
  </si>
  <si>
    <t>Độ tuyến tính:  ≥ 137 µmol/l (81.1 mg/l); Độ nhạy: ≤ 1.42 ƞmol/l. Hộp: Rl 2x30ml, R2a 8x4ml, R2b 1x2ml</t>
  </si>
  <si>
    <t>Có số lưu hành trang thiết bị chẩn đoán in vitro của Bộ Y tế còn hiệu lực.
- Bộ sinh phẩm xét nghiệm định lượng virus HBV bằng kỹ thuật Realtime PCR.
- Bộ sinh phẩm gồm: Chứng âm, chứng dương, chất chuẩn, master mix, sinh phẩm tách chiết DNA (không dùng máy tách chiết), PCR tube
- Tích hợp chứng nội để loại bỏ âm tính giả trong quá trình xét nghiệm.
- Phù hợp cho máy Realtime PCR Stratagene MX3005P
- Độ nhạy: từ 100 copies/phản ứng; Độ đặc hiệu: 100%.</t>
  </si>
  <si>
    <t>Có số lưu hành trang thiết bị chẩn đoán in vitro của Bộ Y tế còn hiệu lực.
- Bộ sinh phẩm xét nghiệm định lượng virus HCV bằng kỹ thuật Realtime RT-PCR.
- Bộ sinh phẩm gồm: Chứng âm, chứng dương, chất chuẩn, master mix, sinh phẩm tách chiết RNA (không dùng máy tách chiết), PCR tube, sinh phẩm tổng hợp cDNA (nếu thực hiện 2 bước)
- Tích hợp chứng nội để loại bỏ âm tính giả trong quá trình xét nghiệm.
- Phù hợp cho máy Realtime PCR Stratagene MX3005P
- Độ nhạy: từ 100 copies/phản ứng; Độ đặc hiệu: 100%.</t>
  </si>
  <si>
    <t>Có số lưu hành trang thiết bị chẩn đoán in vitro của Bộ Y tế còn hiệu lực.
- Bộ sinh phẩm xét nghiệm định tính vi khuẩn lao (Mycobacterium tuberculosis) bằng kỹ thuật Realtime PCR.
- Bộ sinh phẩm gồm: Chứng âm, chứng dương, master mix, sinh phẩm tách chiết DNA (không dùng máy tách chiết), PCR tube
- Tích hợp chứng nội để loại bỏ âm tính giả trong quá trình xét nghiệm.
- Phù hợp cho máy Realtime PCR Stratagene MX3005P
- Độ nhạy: từ 100 copies/phản ứng; Độ đặc hiệu: 100%.</t>
  </si>
  <si>
    <r>
      <t>Công thức là C</t>
    </r>
    <r>
      <rPr>
        <vertAlign val="subscript"/>
        <sz val="10"/>
        <rFont val="Times New Roman"/>
        <family val="1"/>
      </rPr>
      <t>6</t>
    </r>
    <r>
      <rPr>
        <sz val="10"/>
        <rFont val="Times New Roman"/>
        <family val="1"/>
      </rPr>
      <t>H</t>
    </r>
    <r>
      <rPr>
        <vertAlign val="subscript"/>
        <sz val="10"/>
        <rFont val="Times New Roman"/>
        <family val="1"/>
      </rPr>
      <t>4</t>
    </r>
    <r>
      <rPr>
        <sz val="10"/>
        <rFont val="Times New Roman"/>
        <family val="1"/>
      </rPr>
      <t>(CHO)</t>
    </r>
    <r>
      <rPr>
        <vertAlign val="subscript"/>
        <sz val="10"/>
        <rFont val="Times New Roman"/>
        <family val="1"/>
      </rPr>
      <t>2</t>
    </r>
    <r>
      <rPr>
        <sz val="10"/>
        <rFont val="Times New Roman"/>
        <family val="1"/>
      </rPr>
      <t xml:space="preserve"> hay 1,2-benzenedicarboxaldehyde. Dung dịch 0.55% OPA màu xanh dương, trong suốt, pH 7.5;  
Can từ 3 lít đến 5 lít</t>
    </r>
  </si>
  <si>
    <t>Thẻ kháng nấm đồ sử dụng cho nấm men.
- Hộp 20 card.
- Tương thích máy Vitek2</t>
  </si>
  <si>
    <t>Dịch lọc thận can B (Bicarbonat)</t>
  </si>
  <si>
    <t>Dịch lọc thận can A (Acid)</t>
  </si>
  <si>
    <t>Dầu Parafin</t>
  </si>
  <si>
    <t>Formaldehyde</t>
  </si>
  <si>
    <t xml:space="preserve">Keo dán lam  </t>
  </si>
  <si>
    <t>Que thử tồn dư Peroxide trong chạy thận nhân tạo</t>
  </si>
  <si>
    <t>Test hóa học kiểm 
soát tiệt trùng EO 1251 hoặc tương đương</t>
  </si>
  <si>
    <t>Test kiểm soát thiết bị  Bowie-Dick hoặc tương đương</t>
  </si>
  <si>
    <t>Vôi soda</t>
  </si>
  <si>
    <t>Eosin 1%</t>
  </si>
  <si>
    <t xml:space="preserve">Hematoxylin  </t>
  </si>
  <si>
    <t>Parafin hạt</t>
  </si>
  <si>
    <t>Toluen</t>
  </si>
  <si>
    <t>Bộ nhuộm BK đàm</t>
  </si>
  <si>
    <t>Bộ thuần nhất và xử lý mẫu</t>
  </si>
  <si>
    <t xml:space="preserve">Bộ thuốc nhuộm Gram </t>
  </si>
  <si>
    <t>Dịch Formaldehyde, chai 1 lít</t>
  </si>
  <si>
    <t>Tạo độ trong và giữ độ bền cho màu nhuộm, chai 118ml</t>
  </si>
  <si>
    <t>Dung dịch màu nâu, mùi hắc, dể bay hơi, lọ 500ml</t>
  </si>
  <si>
    <t>Dạng hạt; màu trắng; tinh khiết; nhiệt độ nóng chảy trong khoảng từ 55 độ C đến 60 độ C; sử dụng để đúc bệnh phẩm</t>
  </si>
  <si>
    <t>Thành phần: toluen; sử dụng trong y tế, chai 500ml</t>
  </si>
  <si>
    <t>Bộ thuốc nhuộm Zielh neelsen</t>
  </si>
  <si>
    <t>Chất lỏng có độ trơn, trong suốt, chai 500ml</t>
  </si>
  <si>
    <t>Thực hiện xét nghiệm soi nhuộm Gram. Bao gồm 04 dung dịch thuốc nhuộm thành phần là CrystalViolet, Lugol, Alcohol và Safranine</t>
  </si>
  <si>
    <t>Cuvet phản ứng sử dụng cho máy xét nghiệm miễn dịch. Hộp: 3500 cái. Tương thích với Máy xét nghiệm miễn dịch tự động i1000</t>
  </si>
  <si>
    <t xml:space="preserve">Thùng </t>
  </si>
  <si>
    <t>Alcohol/Ethanol</t>
  </si>
  <si>
    <t>Phương pháp enzymatic.
Tuyến tính lên đến nồng độ 300 mg/dl (65mmol/l).
Giới hạn phát hiện xấp xỉ 10 mg/dl. 10x10ml +1 x 5ml</t>
  </si>
  <si>
    <t>Bộ thuốc thử định lượng Hemoglobin</t>
  </si>
  <si>
    <t>Nước cất rửa máy</t>
  </si>
  <si>
    <t>Phenol tinh thể</t>
  </si>
  <si>
    <t>Acid HCL</t>
  </si>
  <si>
    <t xml:space="preserve">Cartridge khí máu </t>
  </si>
  <si>
    <t>Calibrator Kit Mgit 960
 hoặc tương đương (Bộ ống chuẩn cho máy MGIT)</t>
  </si>
  <si>
    <t>Bộ cấy chuẩn cho máy 
cấy Lao, ống 7ml</t>
  </si>
  <si>
    <t>Dầu soi kính hiển vi</t>
  </si>
  <si>
    <t>Test thử đường huyết</t>
  </si>
  <si>
    <t>Tinh khiết phân tích AR 500g/chai</t>
  </si>
  <si>
    <t>Xanh methylen (Tinh thể)</t>
  </si>
  <si>
    <t>Acid acetic 3%</t>
  </si>
  <si>
    <t>Dung dịch acid acetic 3%. Chai 500ml</t>
  </si>
  <si>
    <t xml:space="preserve">Chai </t>
  </si>
  <si>
    <t>Nước cất rửa  máy</t>
  </si>
  <si>
    <t>Nước cất 2 lần. Nước cất trong, không lẫn tạp chất, vô khuẩn.</t>
  </si>
  <si>
    <t>Test xét nghiệm nhanh kháng thể kháng Dengue</t>
  </si>
  <si>
    <t>Xanh methylen</t>
  </si>
  <si>
    <t>Cồn acid</t>
  </si>
  <si>
    <t>Nồng độ 3%. Thành phần của thuốc nhuộm Ziehl Neelsen</t>
  </si>
  <si>
    <t>100ml/ lọ</t>
  </si>
  <si>
    <t>Cysticercosis IgG</t>
  </si>
  <si>
    <t>Sodium hydroxide (NaOH)</t>
  </si>
  <si>
    <r>
      <t>Axit Sunfuric (H</t>
    </r>
    <r>
      <rPr>
        <vertAlign val="subscript"/>
        <sz val="10"/>
        <color theme="1"/>
        <rFont val="Times New Roman"/>
        <family val="1"/>
      </rPr>
      <t>2</t>
    </r>
    <r>
      <rPr>
        <sz val="10"/>
        <color theme="1"/>
        <rFont val="Times New Roman"/>
        <family val="1"/>
      </rPr>
      <t>SO</t>
    </r>
    <r>
      <rPr>
        <vertAlign val="subscript"/>
        <sz val="10"/>
        <color theme="1"/>
        <rFont val="Times New Roman"/>
        <family val="1"/>
      </rPr>
      <t>4</t>
    </r>
    <r>
      <rPr>
        <sz val="10"/>
        <color theme="1"/>
        <rFont val="Times New Roman"/>
        <family val="1"/>
      </rPr>
      <t>)</t>
    </r>
  </si>
  <si>
    <t>Dung dịch chuẩn Mangan</t>
  </si>
  <si>
    <t>Dung dịch chuẩn Nitrit</t>
  </si>
  <si>
    <t>Ortho-Phosphoric acid</t>
  </si>
  <si>
    <t xml:space="preserve">Lauryl sulfat tryptose broth </t>
  </si>
  <si>
    <t xml:space="preserve">  Lọ</t>
  </si>
  <si>
    <t>Pseudomonas CN selective supplement</t>
  </si>
  <si>
    <t>Chủng Enterococcus faecalis</t>
  </si>
  <si>
    <t>* 1 bộ bao gồm 2 que
* Bảo quản +2°C đến +8°C
* Chủng vi sinh có số đời cấy chuyền số 3 (F3)</t>
  </si>
  <si>
    <t>Chủng Bacillus cereus</t>
  </si>
  <si>
    <t xml:space="preserve">Acid alcohol 0.25% </t>
  </si>
  <si>
    <t>Chai 500ml</t>
  </si>
  <si>
    <t>Hematoxylin</t>
  </si>
  <si>
    <t>Hoá chất dùng trong nhuộm tế bào nhuộm nhân tế bào trên tiêu bản chứa các tế bào từ mẫu mô đông lạnh, mẫu mô được cố định bằng formalin, vùi trong paraffin hoặc các chế phẩm mô học. Dạng pha sẵn, Chai 1000ml</t>
  </si>
  <si>
    <t>EA50</t>
  </si>
  <si>
    <t>Dùng cho nhuộm PAP (chẩn đoán bất thường tế bào biểu mô cổ tử cung). Chai 1000ml</t>
  </si>
  <si>
    <t>OG6</t>
  </si>
  <si>
    <t>Dạng viên nén 200g/viên</t>
  </si>
  <si>
    <t xml:space="preserve"> Hộp 1 x 200 ml</t>
  </si>
  <si>
    <t xml:space="preserve">Hóa chất pha loãng </t>
  </si>
  <si>
    <r>
      <t xml:space="preserve">Thùng </t>
    </r>
    <r>
      <rPr>
        <sz val="10"/>
        <color theme="1"/>
        <rFont val="Times New Roman"/>
        <family val="1"/>
      </rPr>
      <t>≥ 20 lít, gồm Na</t>
    </r>
    <r>
      <rPr>
        <vertAlign val="subscript"/>
        <sz val="10"/>
        <color theme="1"/>
        <rFont val="Times New Roman"/>
        <family val="1"/>
      </rPr>
      <t>2</t>
    </r>
    <r>
      <rPr>
        <sz val="10"/>
        <color theme="1"/>
        <rFont val="Times New Roman"/>
        <family val="1"/>
      </rPr>
      <t>SO</t>
    </r>
    <r>
      <rPr>
        <vertAlign val="subscript"/>
        <sz val="10"/>
        <color theme="1"/>
        <rFont val="Times New Roman"/>
        <family val="1"/>
      </rPr>
      <t>4</t>
    </r>
    <r>
      <rPr>
        <sz val="10"/>
        <color theme="1"/>
        <rFont val="Times New Roman"/>
        <family val="1"/>
      </rPr>
      <t>, buffer, antibacterial agent, card tương thích với máy AERC 3</t>
    </r>
  </si>
  <si>
    <t>Hóa chất ly giải</t>
  </si>
  <si>
    <r>
      <t xml:space="preserve">Chai </t>
    </r>
    <r>
      <rPr>
        <sz val="10"/>
        <color theme="1"/>
        <rFont val="Times New Roman"/>
        <family val="1"/>
      </rPr>
      <t>≥ 500ml, gồm Na</t>
    </r>
    <r>
      <rPr>
        <vertAlign val="subscript"/>
        <sz val="10"/>
        <color theme="1"/>
        <rFont val="Times New Roman"/>
        <family val="1"/>
      </rPr>
      <t>2</t>
    </r>
    <r>
      <rPr>
        <sz val="10"/>
        <color theme="1"/>
        <rFont val="Times New Roman"/>
        <family val="1"/>
      </rPr>
      <t>SO</t>
    </r>
    <r>
      <rPr>
        <vertAlign val="subscript"/>
        <sz val="10"/>
        <color theme="1"/>
        <rFont val="Times New Roman"/>
        <family val="1"/>
      </rPr>
      <t>4</t>
    </r>
    <r>
      <rPr>
        <sz val="10"/>
        <color theme="1"/>
        <rFont val="Times New Roman"/>
        <family val="1"/>
      </rPr>
      <t>, Surfactant, Glycerol, card tương thích với máy AERC 3</t>
    </r>
  </si>
  <si>
    <t>Hóa chất rửa kim</t>
  </si>
  <si>
    <r>
      <t xml:space="preserve">Chai </t>
    </r>
    <r>
      <rPr>
        <sz val="10"/>
        <color theme="1"/>
        <rFont val="Times New Roman"/>
        <family val="1"/>
      </rPr>
      <t>≥ 50ml, gồm NaClO, NaOH tương thích với máy AERC 3</t>
    </r>
  </si>
  <si>
    <t>Định lượng nồng độ Troponin I</t>
  </si>
  <si>
    <t>Định lượng nồng độ Nt-proBNP</t>
  </si>
  <si>
    <t>Định lượng nồng độ D-Dimer</t>
  </si>
  <si>
    <t>Nước rửa phim auto Fixer+AutoDivelope hoặc tương đương</t>
  </si>
  <si>
    <t>Thuốc hiện hình (Developer)
  + Phần A (số 1): 5 lít
  + Phần B (số 2): 0,25 lít
  + Phần C (số 3): 0,5 lít
- Thuốc hãm hình (Fixer)
  + Phần A (số 1): 5 lít
  + Phần B (số 2): 1,25 lít</t>
  </si>
  <si>
    <t>500ml/ chai</t>
  </si>
  <si>
    <t>Hóa chất dùng cho xét nghiệm glucose</t>
  </si>
  <si>
    <t>PocketChem A1c HbA1c Test Cartridges hoặc tương đương</t>
  </si>
  <si>
    <t xml:space="preserve">01 que lấy mẫu + 01 lọ hóa chất. </t>
  </si>
  <si>
    <t>Test thử đường huyết (kèm kim chích máu)</t>
  </si>
  <si>
    <t>Kit kiểm tra nhanh hàn the</t>
  </si>
  <si>
    <t>Bộ kiểm tra độ sạch bát đĩa (tinh bột và dầu mỡ)</t>
  </si>
  <si>
    <t>KIT kiểm tra nhanh dầu mỡ ôi khét</t>
  </si>
  <si>
    <t>KIT kiểm tra nhanh phẩm màu</t>
  </si>
  <si>
    <t>KIT kiểm tra nhanh focmon</t>
  </si>
  <si>
    <t xml:space="preserve">KIT kiểm tra nhanh ure </t>
  </si>
  <si>
    <t>KIT kiểm tra nhanh acid vô cơ trong dấm ăn</t>
  </si>
  <si>
    <t>Kit kiểm tra nhanh dư lượng thuốc trừ sâu</t>
  </si>
  <si>
    <t>KIT kiểm tra nhanh Methanol trong rượu</t>
  </si>
  <si>
    <t>Thuốc thử xét nghiệm miễn dịch định lượng nồng độ T4 tự do</t>
  </si>
  <si>
    <t>Thuốc thử xét nghiệm miễn dịch định lượng nồng độ TSH</t>
  </si>
  <si>
    <t>Chất điều khiển đa phân tích các xét nghiệm miễn dịch mức 1</t>
  </si>
  <si>
    <t>Thành phần chính: Human serum containing immunoanalytes, Sucrose 2%. Hộp Level 1: 1 lọ x 5.0 mL. Tương thích với Máy xét nghiệm miễn dịch tự động i1000</t>
  </si>
  <si>
    <t>Chất điều khiển đa phân tích các xét nghiệm miễn dịch mức 2</t>
  </si>
  <si>
    <t>Thành phần chính: Human serum containing immunoanalytes, Sucrose 2%. Hộp Level 2: 1 lọ x 5.0 mL. Tương thích với Máy xét nghiệm miễn dịch tự động i1000</t>
  </si>
  <si>
    <t>Dung dịcḥ rửa đệm WS dùng cho máy xét nghiệm miễn dịch</t>
  </si>
  <si>
    <t>Thành phần chính: Alkaline solution. Hộp: 2 lọ x  60 mL. Tương thích với Máy xét nghiệm miễn dịch tự động i1000</t>
  </si>
  <si>
    <t>Dung dịch đệm chất nền dùng cho máy xét nghiệm miễn dịch</t>
  </si>
  <si>
    <t>Dung dịch rửa đệm dùng cho máy miễn dịch</t>
  </si>
  <si>
    <t>Thành phần chính: Buffer, Surfactant. Hộp 2 lọ x 250 mL. Tương thích với Máy xét nghiệm miễn dịch tự động i1000</t>
  </si>
  <si>
    <t>Chất kiểm soát chất lượng xét nghiệm tự kháng thể tuyến giáp mức 1</t>
  </si>
  <si>
    <t>Thành phần chính: 
•	Huyết thanh người
•	Casein
Hộp: 1 x 2.0 mL. Tương thích với Máy xét nghiệm miễn dịch tự động i1000</t>
  </si>
  <si>
    <t>Chất kiểm soát chất lượng xét nghiệm tự kháng thể tuyến giáp mức 2</t>
  </si>
  <si>
    <t>Dung dịch pha loãng mẫu xét nghiệm Insulin</t>
  </si>
  <si>
    <t>Thành phần chính: 
•	  Natri hydro photphat
•	  Natri dihydro photphat
•	  Trehalose
•	  PC-300
•	  Casein
Hộp: 2 x 60 mL. Tương thích với Máy xét nghiệm miễn dịch tự động i1000</t>
  </si>
  <si>
    <t>Thuốc thử xét nghiệm miễn dịch Total Triiodothyronine (TT3)</t>
  </si>
  <si>
    <t>Thành phần chính:
•	R1: Kháng thể đơn dòng kháng T3 của chuột, các vi hạt từ tính 
•	R2: T3 dán nhãn acridinium ester 
•	R3: Đệm chứa chất phân ly
•	Chất hiệu chuẩn 1: Triiodothyronine
•	Chất hiệu chuẩn 2: Triiodothyronin
Hộp: 2 x 100 Tests. Tương thích với Máy xét nghiệm miễn dịch tự động i1000</t>
  </si>
  <si>
    <t xml:space="preserve">Thuốc thử xét nghiệm miễn dịch  Thyroid Peroxidase Antibodies (Anti-TPO) </t>
  </si>
  <si>
    <t>Thành phần chính:
•	R1: Kháng nguyên TPO tái tổ hợp, Vi hạt từ tính 
•	R2: Acridinium ester có nhãn IgG kháng người (chuột, đơn dòng)
•	R3: Bộ đệm PBS
•	Chất hiệu chuẩn 1: Kháng thể kháng TPO.
•	Chất hiệu chuẩn 2: Kháng thể kháng TPO
Hộp: 2 x 100 Tests. Tương thích với Máy xét nghiệm miễn dịch tự động i1000</t>
  </si>
  <si>
    <t>Thuốc thử xét nghiệm miễn dịch C-Peptide.</t>
  </si>
  <si>
    <t>Thành phần chính:
•	R1: Kháng thể đơn dòng C-peptide kháng chuột của người 1, vi hạt từ tính 
•	R2: Kháng thể đơn dòng kháng C-peptide của chuột được dán nhãn AE 2 
•	R3: Dung dịch đệm phân tích PBS
•	Chất hiệu chuẩn 1: Kháng nguyên C-peptide
•	Chất hiệu chuẩn 2: Kháng nguyên C-peptide
Hộp: 2 x 100 Tests. Tương thích với Máy xét nghiệm miễn dịch tự động i1000</t>
  </si>
  <si>
    <t>Thuốc thử xét nghiệm miễn dịch  Insulin.</t>
  </si>
  <si>
    <t>Thành phần chính:
•	R1: Kháng thể đơn dòng kháng insulin của chuột 1, vi hạt từ tính 
•	R2: Kháng thể đơn dòng kháng insulin của chuột được dán nhãn AE 2 
•	R3: Dung dịch đệm khảo nghiệm có tris 
•	Chất hiệu chuẩn 1: Kháng nguyên insulin tái tổ hợp
•	Chất hiệu chuẩn 2: Kháng nguyên insulin tái tổ hợp
Hộp: 2 x 100 Tests. Tương thích với Máy xét nghiệm miễn dịch tự động i1000</t>
  </si>
  <si>
    <t>Thuốc thử xét nghiệm miễn dịch Cortisol</t>
  </si>
  <si>
    <t>Thành phần chính:
•	R1: Vi hạt từ tinh
•	R2: Kháng thể đơn dòng kháng cortisol của chuột được đánh dấu bằng acridinium ester
•	R3: Cortisol được biotin hóa
•	Chất hiệu chuẩn 1: Kháng nguyên Cortisol
•	Chất hiệu chuẩn 2: Kháng nguyên Cortisol
Hộp: 2 x 50 Tests. Tương thích với Máy xét nghiệm miễn dịch tự động i1000</t>
  </si>
  <si>
    <t>Thuốc thử xét nghiệm miễn dịch Thyroglobulin (Tg)</t>
  </si>
  <si>
    <t>Thành phần chính:
• R1: Kháng thể đơn dòng kháng Tg của chuột, Vi hạt từ tính 
• R2: Kháng thể đơn dòng kháng Tg có nhãn AE (chuột) 
• R3: Đệm photphat 20mmol/L
• Chất hiệu chuẩn 1: Kháng nguyên Tg
• Chất hiệu chuẩn 2: Kháng nguyên Tg
Hộp: 2 lọ x 100 Tests. Tương thích với Máy xét nghiệm miễn dịch tự động i1000</t>
  </si>
  <si>
    <t xml:space="preserve">Thuốc thử xét nghiệm men gan ALT/ SGPT </t>
  </si>
  <si>
    <t>Thành phần chính:
•	R1: L-alanine, lactate dehydrogenase (vi khuẩn) 
•	R2: Dung dịch chứa 2- oxoglutarate, NADH
Hộp: R1: 3 x 100 mL, R2: 1 x 75 mL</t>
  </si>
  <si>
    <t>Thuốc thử xét nghiệm men gan AST/ SGOT</t>
  </si>
  <si>
    <t>Thành phần chính:
•	R1: Dung dịch đệm TRIS, L-aspartate, MDH (vi khuẩn), lactate dehydrogenase (vi khuẩn) 
•	R2: Dung dịch chứa 2-oxoglutarate, NADH
Hộp: R1: 3 x 100 mL, R2: 1 x 75 mL</t>
  </si>
  <si>
    <t xml:space="preserve">Thuốc thử xét nghiệm Gamma GT (GGT) </t>
  </si>
  <si>
    <t>Thành phần chính:
•	R1: Glycylglycine 
•	R2: L-γ-glutamyl-3-carboxy-4-nitroanilide (Glupa-C)
Hộp: R1: 1 x 100 mL, R2: 1 x 20 mL</t>
  </si>
  <si>
    <t>Thuốc thử xét nghiệm  Cholesterol toàn phần</t>
  </si>
  <si>
    <t>Thành phần chính: Dung dịch chứa 4-aminoantipyrine, axit p-hydroxybenzoic, cholesterol esterase (động vật có vú và vi khuẩn), cholesterol oxidase (vi khuẩn), peroxidase (thực vật).
Hộp: 2 x 100 mL</t>
  </si>
  <si>
    <t>Thuốc thử xét nghiệm Creatinine toàn phần</t>
  </si>
  <si>
    <t>Thuốc thử xét nghiệm Glucose</t>
  </si>
  <si>
    <t>Thành phần chính: Dung dịch đệm chứa nicotinamide adenine dinucleotide, adenosine triphosphate, magiê, hexokinase (nấm men), glucose-6-phosphate dehydrogenase (vi sinh vật) 
Hộp: 2 x 100 mL</t>
  </si>
  <si>
    <t>Thuốc thử xét nghiệm Protein toàn phần</t>
  </si>
  <si>
    <t xml:space="preserve">Thuốc thử xét nghiệm Triglyceride </t>
  </si>
  <si>
    <t>Thành phần chính: 4-aminoantipyrine, adenosine triphosphate, p-chlorophenol, glycerol phosphate oxyase (vi khuẩn), lipoprotein lipase (vi sinh vật), peroxidase (thực vật), glycerol kinase (vi sinh vật)
Hộp: 2 x 100 mL</t>
  </si>
  <si>
    <t>Thuốc thử xét nghiệm Urea</t>
  </si>
  <si>
    <t>Thành phần chính: 2- oxoglutarate, ADP, GLDH (động vật có vú), Urease (thực vật), chất tương tự NADH
Hộp: 6 x 30 mL</t>
  </si>
  <si>
    <t>Thuốc thử xét nghiệm Axit Uric</t>
  </si>
  <si>
    <t>Thành phần chính: Dung dịch đệm chứa DHBS, 4-aminoantipyrine, peroxidase (thực vật),  uricase (vi khuẩn)
Hộp: 2 x 100 mL</t>
  </si>
  <si>
    <t>Thuốc thử xét nghiệm Canxi toàn phần</t>
  </si>
  <si>
    <t>Thành phần chính: arsenazo III; Chất hiệu chuẩn canxi 
Hộp: 4 x 125 mL</t>
  </si>
  <si>
    <t xml:space="preserve">Dung dịch phun khử trùng nhanh các bề mặt </t>
  </si>
  <si>
    <t xml:space="preserve">Hematoxylin </t>
  </si>
  <si>
    <t>Dung dich Formol đệm trung tính</t>
  </si>
  <si>
    <r>
      <t>Thành phần; Calci oxyd
Dùng hấp thụ CO</t>
    </r>
    <r>
      <rPr>
        <vertAlign val="subscript"/>
        <sz val="10"/>
        <color theme="1"/>
        <rFont val="Times New Roman"/>
        <family val="1"/>
      </rPr>
      <t>2</t>
    </r>
    <r>
      <rPr>
        <sz val="10"/>
        <color theme="1"/>
        <rFont val="Times New Roman"/>
        <family val="1"/>
      </rPr>
      <t>, chai 500g</t>
    </r>
  </si>
  <si>
    <t>Dung dịch khử khuẩn bề mặt dùng cho máy phun khử khuẩn</t>
  </si>
  <si>
    <t>Deconex 34G hoặc tương đương</t>
  </si>
  <si>
    <t>Deconex Spray hoặc tương đương</t>
  </si>
  <si>
    <t>Dầu bôi trơn dụng cụ phẫu thuật
Tương thích với tiệt khuẩn bằng hơi nước, an toàn về mặt độc tính
Không chứa bất kỳ phụ gia có khả năng gây dị ứng.
Tương thích vật liệu:
- Phù hợp với tất cả các kim loại thường được sử dụng làm dụng cụ y tế. Chai 200 ml</t>
  </si>
  <si>
    <t>Test kiểm tra hóa học 1248 hoặc tương đương</t>
  </si>
  <si>
    <t>Chỉ thỉ hóa học giám sát chất lượng tiệt khuẩn gói hấp plasma
Kich thước: 2,0cm x 10cm</t>
  </si>
  <si>
    <t>Dung dịch tẩy rửa và tiền khử khuẩn dụng cụ y tế</t>
  </si>
  <si>
    <t>Thành phần: Quaternary ammonium propionate, Chlorhexidine digluconate, chất hoạt động bề mặt không ion, hỗn hợp 3 enzyme (protease, lipase, amylase).
Không ăn mòn các vật liệu. Can 5 lít</t>
  </si>
  <si>
    <t>Môi trường rã đông Kitazato hoặc tương đương</t>
  </si>
  <si>
    <t>Sử dụng phương pháp rã phôi Cryotop
Thành phần: HEPES, Ethylene Glycol, Dimethyl Sulfoxide, Trehalose, Hydroxypropyl Cellulose, Gentamicin</t>
  </si>
  <si>
    <t>kit</t>
  </si>
  <si>
    <t xml:space="preserve">Môi trường cố định và cô lập tinh trùng </t>
  </si>
  <si>
    <t>Môi trường chuyển phôi</t>
  </si>
  <si>
    <t>Môi trường trữ lạnh phôi/noãn Kitazato hoặc tương đương</t>
  </si>
  <si>
    <r>
      <t>Được dùng trong IVF với mục đích: Dùng để trữ lạnh phôi/noãn bằng phương pháp thủy tinh hóa
Hệ đệm HEPES. Môi trường có chất bảo quản ethylene glycol, Dimethyl Sulfoxide, trehalose và hydroxypropyl cellulose. Bảo quản ở 2-8</t>
    </r>
    <r>
      <rPr>
        <vertAlign val="superscript"/>
        <sz val="10"/>
        <color theme="1"/>
        <rFont val="Times New Roman"/>
        <family val="1"/>
      </rPr>
      <t>o</t>
    </r>
    <r>
      <rPr>
        <sz val="10"/>
        <color theme="1"/>
        <rFont val="Times New Roman"/>
        <family val="1"/>
      </rPr>
      <t>C, tránh ánh sáng. Cân bằng ở nhiệt độ phòng ít nhất 30 phút trước khi sử dụng.
VT601:
BS (Basic Solution) 1.5mL ×1
ES (Equilibration Solution) 1.5mL ×1
VS (Vitrification Solution) 1.5mL ×2</t>
    </r>
  </si>
  <si>
    <t>Dầu khoáng dùng cho việc phủ lên bề mặt môi trường</t>
  </si>
  <si>
    <t>Môi trường chọn lọc tinh trùng</t>
  </si>
  <si>
    <t>Môi trường dùng để phân loại tinh trùng theo phương pháp gradient;
- Môi trường đệm bicarbonate và đệm HEPES chứa các hạt keo silica phủ silane;
- pH (tại +20ºC±1ºC và môi trường xung quanh): 7,60±0,20;
Độ thẩm thấu [mOsm/kg]: 300±10;
- Mức độ tiệt trùng: ĐẠT (Không có bằng chứng tăng trưởng của vi sinh);
- Nội độc tố vi khuẩn (thử nghiệm LAL) [IU hoặc EU/mL]: &lt;0,5;
- Thử nghiệm phục hồi tinh trùng người (tỷ lệ phục hồi sau khi phân tách) [%]: ≥25;</t>
  </si>
  <si>
    <t xml:space="preserve">Dung dịch khử khuẩn lau sàn an toàn cho phôi </t>
  </si>
  <si>
    <t>Dung dịch khử khuẩn dùng trong tủ ấm an toàn cho phôi</t>
  </si>
  <si>
    <t xml:space="preserve">Dung dịch khử khuẩn dùng trong tay an toàn cho phôi </t>
  </si>
  <si>
    <t xml:space="preserve">Vật tư bổ trợ xét nghiệm điện giải đồ </t>
  </si>
  <si>
    <t>Vòng đệm nhỏ sử dụng trên máy điện giải Ex
D/Ds; IoNEX .</t>
  </si>
  <si>
    <t>Vòng đệm lớn sử dụng trên máy điện giải Ex
D/Ds; IoNEX .</t>
  </si>
  <si>
    <t>Hóa chất tìm dị nguyên chuẩn</t>
  </si>
  <si>
    <t>Xét nghiệm xác định: 1 Total IgE và 30 dị nguyên gồm: mạt bụi D.Pteronyssinus, mạt bụi D.Farinae, Mạt storage mite, Mèo, Chó, Lòng trắng trứng, Sữa, Ngô/bắp, Vừng/mè, Đậu nành, Cua, Tôm, Khoai tây, Táo, Cacao, Đào, Cá thu, CCD, Phấn hoa lúa mạch đen, Bụi nhà, Gián, Nấm Cladosporium herbarum, Nấm Aspergillus fumigatus, Nấm Alternaria alternata, cây gỗ trăn, cây gỗ phong vàng, cây gỗ sồi trắng, Cỏ phấn hương, Cây ngải cứu, Cây hoa bia Nhật Bản. Trên thẻ có dải PC kiểm soát chất lượng. Tiêu chuẩn ISO 13485. 30 test/ Hộp. Hộp bao gồm: 4 chai x 30ml, 1 chai x 25ml. Tương thích với máy xét nghiệm dị ứng tự động AlloView 1.0</t>
  </si>
  <si>
    <t>Hóa chất tìm dị nguyên thức ăn</t>
  </si>
  <si>
    <t>Hóa chất tìm dị nguyên hít thở</t>
  </si>
  <si>
    <t>CHIV QC KIT</t>
  </si>
  <si>
    <t>Hoá chất kiểm tra chất lượng xét nghiệm HIV. Hộp: 4x2x2,5 ml (4 levels)</t>
  </si>
  <si>
    <t>HBSAG QC KIT</t>
  </si>
  <si>
    <t>Hoá chất kiểm tra chất lượng xét nghiệm HbsAg. Hộp: 2x2x10,0 ml (2 levels)</t>
  </si>
  <si>
    <t>SYPH QC KIT</t>
  </si>
  <si>
    <t>Hoá chất kiểm tra chất lượng xét nghiệm Syphilis. 2 nồng độ, mỗi nồng độ 2 lọ + Phiếu giá trị cụ thể cho từng lô chất kiểm chuẩn 7,0 mL/lọ</t>
  </si>
  <si>
    <t>Control Plasma P hoặc tương đương</t>
  </si>
  <si>
    <t xml:space="preserve">Phương pháp đo IFCC; dải đo 3~1,000 U/L, dải đo từ ≤ 5 đến ≥ 120 mg/dL; Hộp: R1 (60 mL); R2 (15 mL) </t>
  </si>
  <si>
    <r>
      <t xml:space="preserve">Hóa chất nội kiểm các xét nghiệm tầm soát hội chứng Down và nứt đốt sống mức 2. Hộp </t>
    </r>
    <r>
      <rPr>
        <sz val="10"/>
        <color theme="1"/>
        <rFont val="Calibri"/>
        <family val="2"/>
      </rPr>
      <t>≥</t>
    </r>
    <r>
      <rPr>
        <sz val="10"/>
        <color theme="1"/>
        <rFont val="Times New Roman"/>
        <family val="1"/>
      </rPr>
      <t xml:space="preserve"> 3 ml</t>
    </r>
  </si>
  <si>
    <r>
      <t xml:space="preserve">Hóa chất nội kiểm các xét nghiệm tầm soát hội chứng Down và nứt đốt sống mức 3. Hộp </t>
    </r>
    <r>
      <rPr>
        <sz val="10"/>
        <color theme="1"/>
        <rFont val="Calibri"/>
        <family val="2"/>
      </rPr>
      <t>≥</t>
    </r>
    <r>
      <rPr>
        <sz val="10"/>
        <color theme="1"/>
        <rFont val="Times New Roman"/>
        <family val="1"/>
      </rPr>
      <t xml:space="preserve"> 3 ml</t>
    </r>
  </si>
  <si>
    <t>• Hóa chất xét nghiệm chỉ tiêu phenylalanine dùng cho sàng lọc sơ sinh; 
• Sử dụng cho mẫu máu khô trên giấy thấm chuyên dụng;
• Áp dụng kỹ thuật huỳnh quang; 
• Giới hạn phát hiện (LoD) = 0.4 mg/dL (24 µmol/L);
• Độ đặc hiệu phân tích: Nồng độ hemoglobin ≥ 150 g/L tới ≤ 200 g/L không gây nhiễu tới xét nghiệm Neonatal Phenylalanine;
• Độ tuyến tính của xét nghiệm có giá trị tới khoảng 908 µmol/L (15 mg/dL);
• Tiêu chuẩn CE. 960 test/ hộp
Tương thích với hệ thống sàng lọc sơ sinh Vitor 2D</t>
  </si>
  <si>
    <t>Đèn Halogen, 12V 20W. Tương thích với các dòng máy Randox, Furuno</t>
  </si>
  <si>
    <t>Bóng đèn 12V/20W.
- Tương thích với máy sinh hóa tự động A25</t>
  </si>
  <si>
    <t xml:space="preserve">Hóa chất xét nghiệm PT </t>
  </si>
  <si>
    <t xml:space="preserve">Hóa chất xét nghiệm APTT </t>
  </si>
  <si>
    <t>Hóa chất xét nghiệm Fibrinogen</t>
  </si>
  <si>
    <t>Mẫu QC nội kiểm mức bình thường N</t>
  </si>
  <si>
    <t>Hóa chất kiểm chuẩn cho xét nghiệm đông máu
Thể tích đóng gói: 1 ml
Thành phần: đệm và huyết tương đông khô của người
Độ ổn định: Hóa chất chưa mở nắp đạt độ ổn định đến hết hạn sử dụng được in trên nhãn
Hóa chất đã pha đạt ổn định trong 8 giờ khi bảo quản ở 2 - 8°C; đạt ổn định trong 4 tuần khi bảo quản ở -20°C
- Tương thích với máy xét nghiệm đông máu Thrombolyzer Compact X</t>
  </si>
  <si>
    <t>Mẫu QC nội kiểm mức bất thường A</t>
  </si>
  <si>
    <t>Hóa chất rửa máy đông máu</t>
  </si>
  <si>
    <t xml:space="preserve">Dùng để rửa máy
Thành phần: vật liệu rửa; hàm lượng dung môi nước là 99,6%
Dạng dung dịch, không màu, không mùi
Thể tích: 500 ml </t>
  </si>
  <si>
    <t xml:space="preserve"> Xét nghiệm 14 thông số: Bạch cầu, Nitrit, Glucose, Urobilinogen, Chất đạm, pH, Xeton, Trọng lượng riêng, Máu, Bilirubin, Creatinine, Micro Albumin, Ascorbate, Canxi 
 - Tương thích với máy xét nghiệm nước tiểu REACTIF TOUCH PLUS</t>
  </si>
  <si>
    <t xml:space="preserve"> Hóa chất định lượng Calcium trong máu.</t>
  </si>
  <si>
    <t xml:space="preserve"> Hóa chất định lượng Glucose trong máu</t>
  </si>
  <si>
    <t>`Hóa chất dùng cho xét nghiệm Glucose trong máu
 - Phương pháp đo: glucose oxidase/peroxidase
 - Đo ở bước sóng: 500nm ± 20nm
 - Giới hạn phát hiện (Detection limit): 0,0126mmol/L
  - Giới hạn tuyến tính (Linearity limit): 27,5 mmol/L
 - Qui cách: Hộp gồm:  1 x 200mL + 1 x 5mL
 - Tương thích với máy Xét nghiệm sinh hóa tự động A25</t>
  </si>
  <si>
    <t xml:space="preserve"> Hóa chất định lượng Urea trong máu </t>
  </si>
  <si>
    <t>Hóa chất dùng cho xét nghiệm Bilirubin toàn phần</t>
  </si>
  <si>
    <t>Hóa chất dùng cho xét nghiệm Bilirubin trực tiếp</t>
  </si>
  <si>
    <t>Hóa chất dùng cho xét nghiệm GOT/ AST</t>
  </si>
  <si>
    <t xml:space="preserve">Hóa chất dùng cho xét nghiệm GPT/ ALT </t>
  </si>
  <si>
    <t xml:space="preserve">Hóa chất dùng cho xét nghiệm Ure </t>
  </si>
  <si>
    <t>Hóa chất dùng cho xét nghiệm Creatinine</t>
  </si>
  <si>
    <t xml:space="preserve">Hóa chất dùng cho xét nghiệm Cholesterol </t>
  </si>
  <si>
    <t>Hóa chất dùng cho xét nghiệm Triglycerides</t>
  </si>
  <si>
    <t>Hóa chất dùng cho xét nghiệm HDL-Cholesterol trực tiếp</t>
  </si>
  <si>
    <t>Hóa chất dùng cho xét nghiệm LDL-Cholesterol trực tiếp</t>
  </si>
  <si>
    <t xml:space="preserve">Nhà thầu cung cấp máy sau khi có kết quả trúng thầu.
Hộp  ≥ 80ml; giới hạn tuyến tính ≥ 193(mg/dl), độ chính xác có sai số CV ≤ 1.95
Thành phần:
Good’s buffer pH 6.8 25 mmol/l
cholesterol esterase 5 kU/l
Cholesterol oxidase 5 kU/l
HDAOS 0.64 mMol/L
Detergent 1mL/L
</t>
  </si>
  <si>
    <t>Hóa chất dùng cho xét nghiệm Acid uric</t>
  </si>
  <si>
    <t>Hóa chất dùng cho xét nghiệm Calcium</t>
  </si>
  <si>
    <t>Nước rửa máy sinh hóa tự động</t>
  </si>
  <si>
    <t>Test xét nghiệm nhanh viêm gan B</t>
  </si>
  <si>
    <t>Test xét nghiệm nhanh HIV</t>
  </si>
  <si>
    <t>Test xét nghiệm nhanh kháng nguyên Dengue</t>
  </si>
  <si>
    <t>ASO</t>
  </si>
  <si>
    <t>Ngưng kết latex</t>
  </si>
  <si>
    <t>Hộp  ≥ 300ml'
- Phạm vi đo: Từ giới hạn phát hiện từ 0 U/L đến giới hạn tuyến tính trong tổng số 467 U/L. Nếu kết quả thu được lớn hơn giới hạn tuyến tính, thì pha loãng 1/10 mẫu bằng NaCl 9 g/L và nhân kết quả với 10.
- độ nhạy: 1 U/L = 0,00053 ∆A/phút.
- Độ chính xác: CV% ≤ 3%.</t>
  </si>
  <si>
    <t>Hóa chất dùng cho xét nghiệm GPT/ALT</t>
  </si>
  <si>
    <t>Hộp  ≥ 300ml
'- Phạm vi đo: Từ giới hạn phát hiện từ 0 U/L đến giới hạn tuyến tính 400 U/L. Nếu kết quả thu được lớn hơn giới hạn tuyến tính, thì pha loãng 1/10 mẫu bằng NaCl 9g/L và nhân kết quả với 10.
- độ nhạy: 1 U/L = 0,000503 ∆A/phút.
- Độ chính xác: CV% &lt; 2%.</t>
  </si>
  <si>
    <t>Can 5 lít</t>
  </si>
  <si>
    <t>Can 4 lít</t>
  </si>
  <si>
    <t>Parafin rắn</t>
  </si>
  <si>
    <t>Dạng rắn</t>
  </si>
  <si>
    <t>Phương pháp: IFCC. (Hộp 4x40ml + 4x10ml)</t>
  </si>
  <si>
    <t>Phương pháp: ức chế miễn dịch. (Hộp: 1x50ml)</t>
  </si>
  <si>
    <t>Calibration Packs (Reagent pack)</t>
  </si>
  <si>
    <t>Thành phần bao gồm:
Chất chuẩn A: 530ml
Chất chuẩn B: 220ml
Dung dịch rửa trong máy: 210ml
Dung dịch tham chiếu: 310ml
Hộp 1270ml
Chip cảm biến sinh học Multi Biosensor Module
Sử dụng phù hợp, tương thích với máy phân tích điện giải CBS -400</t>
  </si>
  <si>
    <t>Fuchsin basic</t>
  </si>
  <si>
    <t>Que thử đường huyết</t>
  </si>
  <si>
    <t>Kim lấy máu</t>
  </si>
  <si>
    <t>Kim</t>
  </si>
  <si>
    <t>Mẫu nội kiểm cho xét nghiệm đái tháo đường, 2 mức nồng độ</t>
  </si>
  <si>
    <r>
      <t>Thành phần chính: Water, NaCl, KCl, CaCl</t>
    </r>
    <r>
      <rPr>
        <vertAlign val="subscript"/>
        <sz val="10"/>
        <color theme="1"/>
        <rFont val="Times New Roman"/>
        <family val="1"/>
      </rPr>
      <t>2</t>
    </r>
    <r>
      <rPr>
        <sz val="10"/>
        <color theme="1"/>
        <rFont val="Times New Roman"/>
        <family val="1"/>
      </rPr>
      <t>.2H</t>
    </r>
    <r>
      <rPr>
        <vertAlign val="subscript"/>
        <sz val="10"/>
        <color theme="1"/>
        <rFont val="Times New Roman"/>
        <family val="1"/>
      </rPr>
      <t>2</t>
    </r>
    <r>
      <rPr>
        <sz val="10"/>
        <color theme="1"/>
        <rFont val="Times New Roman"/>
        <family val="1"/>
      </rPr>
      <t>O, NaH</t>
    </r>
    <r>
      <rPr>
        <vertAlign val="subscript"/>
        <sz val="10"/>
        <color theme="1"/>
        <rFont val="Times New Roman"/>
        <family val="1"/>
      </rPr>
      <t>2</t>
    </r>
    <r>
      <rPr>
        <sz val="10"/>
        <color theme="1"/>
        <rFont val="Times New Roman"/>
        <family val="1"/>
      </rPr>
      <t>PO</t>
    </r>
    <r>
      <rPr>
        <vertAlign val="subscript"/>
        <sz val="10"/>
        <color theme="1"/>
        <rFont val="Times New Roman"/>
        <family val="1"/>
      </rPr>
      <t>4</t>
    </r>
    <r>
      <rPr>
        <sz val="10"/>
        <color theme="1"/>
        <rFont val="Times New Roman"/>
        <family val="1"/>
      </rPr>
      <t>.2H</t>
    </r>
    <r>
      <rPr>
        <vertAlign val="subscript"/>
        <sz val="10"/>
        <color theme="1"/>
        <rFont val="Times New Roman"/>
        <family val="1"/>
      </rPr>
      <t>2</t>
    </r>
    <r>
      <rPr>
        <sz val="10"/>
        <color theme="1"/>
        <rFont val="Times New Roman"/>
        <family val="1"/>
      </rPr>
      <t>O, MgSO</t>
    </r>
    <r>
      <rPr>
        <vertAlign val="subscript"/>
        <sz val="10"/>
        <color theme="1"/>
        <rFont val="Times New Roman"/>
        <family val="1"/>
      </rPr>
      <t>4</t>
    </r>
    <r>
      <rPr>
        <sz val="10"/>
        <color theme="1"/>
        <rFont val="Times New Roman"/>
        <family val="1"/>
      </rPr>
      <t>.7H</t>
    </r>
    <r>
      <rPr>
        <vertAlign val="subscript"/>
        <sz val="10"/>
        <color theme="1"/>
        <rFont val="Times New Roman"/>
        <family val="1"/>
      </rPr>
      <t>2</t>
    </r>
    <r>
      <rPr>
        <sz val="10"/>
        <color theme="1"/>
        <rFont val="Times New Roman"/>
        <family val="1"/>
      </rPr>
      <t>O, Na-pyruvate, Insulin, Glucosemonohydrate, Heparine, HEPES. Qui cách: Lọ 100ml</t>
    </r>
  </si>
  <si>
    <r>
      <t>Phương pháp đo CuSO</t>
    </r>
    <r>
      <rPr>
        <vertAlign val="subscript"/>
        <sz val="10"/>
        <rFont val="Times New Roman"/>
        <family val="1"/>
      </rPr>
      <t>4</t>
    </r>
    <r>
      <rPr>
        <sz val="10"/>
        <rFont val="Times New Roman"/>
        <family val="1"/>
      </rPr>
      <t>; dải đo từ ≤ 0.1 đến ≥ 15.0 g/dL; R1 (5x30 mL); R2 (5x18 mL)</t>
    </r>
  </si>
  <si>
    <t>* Thành phần/1 vial: Cetrimide 100mg; Nalidixic acid 7.5mg
* Hoàn nguyên: bổ sung 2ml của dung dịch 50/50 DW và ethanol vào 1 vial
* Hộp/16 vials</t>
  </si>
  <si>
    <t xml:space="preserve">* Lọ/50 Strips
 * Bảo quản: +2°C tới +8°C
</t>
  </si>
  <si>
    <t xml:space="preserve">* Hộp/10 đĩa
*Màu sắc: đỏ máu, láng không bọt, đồng nhất và không phân lớp, dày 4-5mm
* Bảo quản +2°C đến +8°C
</t>
  </si>
  <si>
    <t xml:space="preserve">* Kháng huyết thanh O đa giá cho vi khuẩn Salmonella
* Lọ/3 mL
</t>
  </si>
  <si>
    <t xml:space="preserve">* Kháng huyết thanh đơn giá O-typhi cho vi khuẩn Salmonella
* Lọ/3 mL
</t>
  </si>
  <si>
    <t>Nước cất ≥ 1 lần. Nước cất trong, không lẫn tạp chất.</t>
  </si>
  <si>
    <t>Giới hạn phát hiện: 50 ppm.
- Thời gian phát hiện: 3 – 30 phút. 50 test/ Hộp</t>
  </si>
  <si>
    <t>Dùng trong kiểm tra, phát hiện dấu vết dầu, mỡ, tinh bột trên bát đĩa đã rửa để khô. 200 lần thử/ Hộp</t>
  </si>
  <si>
    <t>Phát hiện nhanh mức độ bị oxy hoá của dầu ăn, mỡ động vật sử dụng làm thực phẩm.
- Giới hạn phát hiện: cho kết quả dương tính với mẫu dầu, mỡ có chỉ số peroxid là 2,75. 10 test/ Hộp</t>
  </si>
  <si>
    <t>Xác định nhanh phẩm màu kiềm không được phép sử dụng trong thực phẩm: Bánh, kẹo, các loại mứt, hạt bí, hạt dưa, nước giải khát…
- Giới hạn phát hiện: 5mg/kg. 20 test/ Hộp</t>
  </si>
  <si>
    <t>Kiểm tra nhanh Focmon (Formaldehyd) có trong một số loại thực phẩm: hải sản sống, thịt cá tươi, bánh phở, bún.
- Giới hạn phát hiện: 50 mg/kg thực phẩm.
- Thời gian phát hiện: 1- 2 phút. 20 test/kit</t>
  </si>
  <si>
    <t>Kiểm tra urea trong một số loại thực phẩm như: cá, tôm tươi, hải sản đông lạnh.
Giới hạn phát hiện: 1000 ppm (1000 mg/l). 30 test kit</t>
  </si>
  <si>
    <t>Phát hiện nhanh sự có mặt của các acid vô cơ trong dấm ăn.
Giới hạn phát hiện: 0,05 % (tính theo HCl). 20 test/kit</t>
  </si>
  <si>
    <t>Kiểm tra nhanh thuốc trừ sâu nhóm lân hữu cơ và Carbamate trong rau, quả.
- Giới hạn phát hiện: 0.5 ppm. 10 test/kit</t>
  </si>
  <si>
    <t>Xác định dư lượng Methanol trong rượu
- Giới hạn phát hiện: 0.06%. 10 test/kit</t>
  </si>
  <si>
    <t>Thành phần chính: Natri kali tartrat, pentahydrat đồng sunfat, kali iodua và natri hydroxit
Hộp: 4 x 125 mL</t>
  </si>
  <si>
    <t>Dung dịch ngâm bong tróc gỉ sắt dụng cụ, không cần chà xát
chứa Phophoric acid 15-30%, nitarte acid &lt;5%.</t>
  </si>
  <si>
    <r>
      <t>Thành phần chính: Water, Hyaluronidase, NaCl, KCl, CaCl</t>
    </r>
    <r>
      <rPr>
        <vertAlign val="subscript"/>
        <sz val="10"/>
        <color theme="1"/>
        <rFont val="Times New Roman"/>
        <family val="1"/>
      </rPr>
      <t>2</t>
    </r>
    <r>
      <rPr>
        <sz val="10"/>
        <color theme="1"/>
        <rFont val="Times New Roman"/>
        <family val="1"/>
      </rPr>
      <t>.2H</t>
    </r>
    <r>
      <rPr>
        <vertAlign val="subscript"/>
        <sz val="10"/>
        <color theme="1"/>
        <rFont val="Times New Roman"/>
        <family val="1"/>
      </rPr>
      <t>2</t>
    </r>
    <r>
      <rPr>
        <sz val="10"/>
        <color theme="1"/>
        <rFont val="Times New Roman"/>
        <family val="1"/>
      </rPr>
      <t>O, NaH</t>
    </r>
    <r>
      <rPr>
        <vertAlign val="subscript"/>
        <sz val="10"/>
        <color theme="1"/>
        <rFont val="Times New Roman"/>
        <family val="1"/>
      </rPr>
      <t>2</t>
    </r>
    <r>
      <rPr>
        <sz val="10"/>
        <color theme="1"/>
        <rFont val="Times New Roman"/>
        <family val="1"/>
      </rPr>
      <t>PO</t>
    </r>
    <r>
      <rPr>
        <vertAlign val="subscript"/>
        <sz val="10"/>
        <color theme="1"/>
        <rFont val="Times New Roman"/>
        <family val="1"/>
      </rPr>
      <t>4</t>
    </r>
    <r>
      <rPr>
        <sz val="10"/>
        <color theme="1"/>
        <rFont val="Times New Roman"/>
        <family val="1"/>
      </rPr>
      <t>.2H</t>
    </r>
    <r>
      <rPr>
        <vertAlign val="subscript"/>
        <sz val="10"/>
        <color theme="1"/>
        <rFont val="Times New Roman"/>
        <family val="1"/>
      </rPr>
      <t>2</t>
    </r>
    <r>
      <rPr>
        <sz val="10"/>
        <color theme="1"/>
        <rFont val="Times New Roman"/>
        <family val="1"/>
      </rPr>
      <t>O, MgSO</t>
    </r>
    <r>
      <rPr>
        <vertAlign val="subscript"/>
        <sz val="10"/>
        <color theme="1"/>
        <rFont val="Times New Roman"/>
        <family val="1"/>
      </rPr>
      <t>4</t>
    </r>
    <r>
      <rPr>
        <sz val="10"/>
        <color theme="1"/>
        <rFont val="Times New Roman"/>
        <family val="1"/>
      </rPr>
      <t>.7H</t>
    </r>
    <r>
      <rPr>
        <vertAlign val="subscript"/>
        <sz val="10"/>
        <color theme="1"/>
        <rFont val="Times New Roman"/>
        <family val="1"/>
      </rPr>
      <t>2</t>
    </r>
    <r>
      <rPr>
        <sz val="10"/>
        <color theme="1"/>
        <rFont val="Times New Roman"/>
        <family val="1"/>
      </rPr>
      <t>O, Na-pyruvate, Insulin, Glucose monohydrate, Na-lactate, NaHCO</t>
    </r>
    <r>
      <rPr>
        <vertAlign val="subscript"/>
        <sz val="10"/>
        <color theme="1"/>
        <rFont val="Times New Roman"/>
        <family val="1"/>
      </rPr>
      <t>3</t>
    </r>
    <r>
      <rPr>
        <sz val="10"/>
        <color theme="1"/>
        <rFont val="Times New Roman"/>
        <family val="1"/>
      </rPr>
      <t>, HAS, HEPES.
- Qui cách: lọ 10ml</t>
    </r>
  </si>
  <si>
    <t>TDS Calipration solution hoặc tương đương</t>
  </si>
  <si>
    <t>Conductivity Standard solution hoặc tương đương</t>
  </si>
  <si>
    <t>Chromocult Coliform Agar hoặc tương đương</t>
  </si>
  <si>
    <t>Egg yolktelluritemulsion 20% hoặc tương đương</t>
  </si>
  <si>
    <t>Bactident Oxidase hoặc tương đương</t>
  </si>
  <si>
    <t>Kháng huyết thanh Salmonella O đa giá</t>
  </si>
  <si>
    <t>Kháng huyết thanh Salmonella đơn giá  O-typhi</t>
  </si>
  <si>
    <t>Trichloroisocyanuric
(TCCA 90%)</t>
  </si>
  <si>
    <t>Định lượng HbA1c</t>
  </si>
  <si>
    <t>Hộp  ≥ 500ml
'- Từ giới hạn phát hiện 0,3709 mg/dL đến giới hạn tuyến tính 500 mg/dL. Nếu nồng độ lớn hơn giới hạn tuyến tính thì pha loãng 1/2 mẫu bằng NaCl 9g/L và nhân kết quả với 2.
- độ nhạy: 1 mg/dL = 0,0039 A
- Độ chính xác: CV% &lt; 3%.</t>
  </si>
  <si>
    <t>Hộp  ≥ 300ml'- Phạm vi đo: Từ giới hạn phát hiện 0,743 mg/dL đến giới hạn tuyến tính 400 mg/dL. Nếu nồng độ lớn hơn giới hạn tuyến tính thì pha loãng 1/2 mẫu bằng NaCl 9g/L và nhân kết quả với 2.- độ nhạy: 1 mg/dL = 0,000180 A- Độ chính xác: CV% &lt; 3%.</t>
  </si>
  <si>
    <t>Tương thích với máy đo đường huyết Vivachek.
Dải đo đường huyết: 10 - 600 mg/dL (0.6 - 33.3 mmol/L)
Hiệu chỉnh kết quả: Plasma tương đương
Mẫu máu: Máu toàn phần
Thể tích lấy mẫu máu: 0.5 µL
Dải đo nồng độ hồng cầu HCT: 20 - 70%</t>
  </si>
  <si>
    <r>
      <t>Thành phần chính:
•  	 A: H</t>
    </r>
    <r>
      <rPr>
        <vertAlign val="subscript"/>
        <sz val="10"/>
        <color theme="1"/>
        <rFont val="Times New Roman"/>
        <family val="1"/>
      </rPr>
      <t>2</t>
    </r>
    <r>
      <rPr>
        <sz val="10"/>
        <color theme="1"/>
        <rFont val="Times New Roman"/>
        <family val="1"/>
      </rPr>
      <t>O</t>
    </r>
    <r>
      <rPr>
        <vertAlign val="subscript"/>
        <sz val="10"/>
        <color theme="1"/>
        <rFont val="Times New Roman"/>
        <family val="1"/>
      </rPr>
      <t>2</t>
    </r>
    <r>
      <rPr>
        <sz val="10"/>
        <color theme="1"/>
        <rFont val="Times New Roman"/>
        <family val="1"/>
      </rPr>
      <t>, Nitric acid; 
•	  B: NaOH, Surfactant;
Hộp: A: 1 chai x 500 mL; B: 1 chai x 500 mL. Tương thích với Máy xét nghiệm miễn dịch tự động i1000</t>
    </r>
  </si>
  <si>
    <r>
      <t>Môi trường xử lý và thao tác với trứng và phôi;
- Môi trường đệm MOPS chứa Albumin huyết thanh người;
- pH (tại +37ºC và 6% CO</t>
    </r>
    <r>
      <rPr>
        <vertAlign val="subscript"/>
        <sz val="10"/>
        <color theme="1"/>
        <rFont val="Times New Roman"/>
        <family val="1"/>
      </rPr>
      <t>2</t>
    </r>
    <r>
      <rPr>
        <sz val="10"/>
        <color theme="1"/>
        <rFont val="Times New Roman"/>
        <family val="1"/>
      </rPr>
      <t>): 7,27 ± 0,07;
- Độ thẩm thấu [mOsm/kg]: 280 ± 5;
- Mức độ tiệt trùng: Không có bằng chứng tăng trưởng của vi sinh;
- Nội độc tố vi khuẩn (thử nghiệm LAL) [IU hoặc EU/mL]: &lt; 0,25;
- Thử nghiệm phôi chuột (1 tế bào) (tỷ lệ túi phôi phát triển trong vòng 96 giờ) [%]: ≥ 80;
- Thử nghiệm phôi chuột (1 tế bào) (số lượng tế bào túi phôi trong vòng 96 giờ): Không có sự khác biệt về thống kê; Lọ 30ml</t>
    </r>
  </si>
  <si>
    <t>Hộp  ≥ 500ml'- Phạm vi đo: Từ giới hạn phát hiện 0,00 mg/dL đến giới hạn tuyến tính 900 mg/dL. Nếu nồng độ lớn hơn giới hạn tuyến tính thì pha loãng 1/2 mẫu với NaCl 9 g/L và nhân kết quả với 2.- độ nhạy: 1 mg/dL = 0,00152 (A).- Độ chính xác CV%&lt;2,5%.</t>
  </si>
  <si>
    <t>Hộp  ≥ 200ml'- Phạm vi đo: Từ giới hạn phát hiện từ 0,01647 mg/dL đến giới hạn tuyến tính 40 mg/dL. Nếu kết quả thu được lớn hơn giới hạn tuyến tính, pha loãng 1/2 mẫu với NaCI 9 g/L và nhân kết quả với 2.- Độ nhạy: 1 mg/dL = 0,0323 (A). Độ chính xác CV% &lt; 1,5</t>
  </si>
  <si>
    <t>Automactic x- Ray Develop Repienisher A hoặc tương đương</t>
  </si>
  <si>
    <t>Automactic x- Ray Fixer Repienisher A  hoặc tương đương</t>
  </si>
  <si>
    <t>Hàm lượng thuốc nhuộm ≥ 80%, khối lượng mất khi sấy khô (110 độ C) ≤ 15%. 100g/chai</t>
  </si>
  <si>
    <t xml:space="preserve">Cuvett </t>
  </si>
  <si>
    <t>Sử dụng tương thích với máy Faca 301</t>
  </si>
  <si>
    <r>
      <t>Môi trường nuôi cấy phôi từ ngày 3 đến giai đoạn túi phôi;
- Môi trường đệm bicacbonate chứa Hyaluronan và Albumin huyết thanh người;
- pH (tại +37ºC và môi trường 6% CO</t>
    </r>
    <r>
      <rPr>
        <vertAlign val="subscript"/>
        <sz val="10"/>
        <color theme="1"/>
        <rFont val="Times New Roman"/>
        <family val="1"/>
      </rPr>
      <t>2</t>
    </r>
    <r>
      <rPr>
        <sz val="10"/>
        <color theme="1"/>
        <rFont val="Times New Roman"/>
        <family val="1"/>
      </rPr>
      <t>): 7,27 ± 0,07;
- Độ thẩm thấu [mOsm/kg]: 280 ± 5;
- Mức độ tiệt trùng: Không có bằng chứng tăng tưởng vi sinh;
- Nội độc tố vi khuẩn (thử nghiệm LAL) [IU hoặc EU/mL]: &lt; 0,25;
- Thử nghiệm phôi chuột (1 tế bào) (tỷ lệ túi phôi phát triển trong vòng 96 giờ) [%]: ≥ 80;
- Thử nghiệm phôi chuột (1 tế bào) (số lượng tế bào túi phôi trong vòng 96 giờ): Không có sự khác biệt về thống kê; Lọ 30ml</t>
    </r>
  </si>
  <si>
    <t>Thẻ</t>
  </si>
  <si>
    <t xml:space="preserve">Bình xịt khử khuẩn dạng bọt </t>
  </si>
  <si>
    <t>Bình xịt làm sạch và khử khuẩn bề mặt thiết bị y tế chứa hoạt chất AHP (Accelerated Hydrogen Peroxide) nồng độ 0,36% với hiệu quả diệt khuẩn:
1. Sau 30 giây: các loại virus, theo tiêu chuẩn EN14476 
2. Sau 1 phút các vi khuẩn theo tiêu chuẩn EN13727.
3. Sau 5 phút các loại nấm men theo tiêu chuẩn: EN16665.</t>
  </si>
  <si>
    <t xml:space="preserve">Dung dịch khử khuẩn </t>
  </si>
  <si>
    <t>Dung dịch làm sạch, tiền khử khuẩn dụng cụ y tế</t>
  </si>
  <si>
    <r>
      <t>Hộp</t>
    </r>
    <r>
      <rPr>
        <sz val="10"/>
        <color rgb="FFFF0000"/>
        <rFont val="Times New Roman"/>
        <family val="1"/>
      </rPr>
      <t xml:space="preserve"> </t>
    </r>
  </si>
  <si>
    <r>
      <rPr>
        <sz val="10"/>
        <rFont val="Times New Roman"/>
        <family val="1"/>
      </rPr>
      <t>Hộp</t>
    </r>
    <r>
      <rPr>
        <sz val="10"/>
        <color rgb="FFFF0000"/>
        <rFont val="Times New Roman"/>
        <family val="1"/>
      </rPr>
      <t xml:space="preserve"> </t>
    </r>
  </si>
  <si>
    <t>Dạng dung dịch, sử dụng nhuộm tiêu bản, chai 500ml</t>
  </si>
  <si>
    <t>Dùng để thực hiện kỹ thuật thuần nhất và loại trừ tạp nhiểm các mẫu thử có chứa đàm</t>
  </si>
  <si>
    <t>Mannitol salt Agar (MSA)</t>
  </si>
  <si>
    <r>
      <t>Đo 10 thông số (pH, PO</t>
    </r>
    <r>
      <rPr>
        <vertAlign val="subscript"/>
        <sz val="10"/>
        <rFont val="Times New Roman"/>
        <family val="1"/>
      </rPr>
      <t>2</t>
    </r>
    <r>
      <rPr>
        <sz val="10"/>
        <rFont val="Times New Roman"/>
        <family val="1"/>
      </rPr>
      <t>, PCO</t>
    </r>
    <r>
      <rPr>
        <vertAlign val="subscript"/>
        <sz val="10"/>
        <rFont val="Times New Roman"/>
        <family val="1"/>
      </rPr>
      <t>2</t>
    </r>
    <r>
      <rPr>
        <sz val="10"/>
        <rFont val="Times New Roman"/>
        <family val="1"/>
      </rPr>
      <t>, Hct, Na+, K+, Cl-, Ca++, Glu, Lactate…) Tương thích máy Prime, 100 test</t>
    </r>
  </si>
  <si>
    <t>Quy cách: 1 x 1mL/Hộp. Dùng để hiệu chuẩn bộ xét nghiệm D-Dimer. 6 mức nồng độ, từ 0 μg/ml đến ≥ 33 μg/ml. Tiêu chuẩn ISO 13485. Sử dụng tương thích trên máy phân tích đông máu tự động MDC3500</t>
  </si>
  <si>
    <t>Quy cách: 3 x 1mL/Hộp. Dùng để hiệu chuẩn xét nghiệm FIB. Nồng độ 63.44 μg/mL. Độ ổn định: Thuốc thử được đóng kín và bảo quản trong tối ở 2-8℃ trong 2 năm. Các thuốc thử đã mở có thể bảo quản ở nhiệt độ phòng trong 7 giờ. Tiêu chuẩn ISO 13485. Sử dụng tương thích trên máy phân tích đông máu tự động MDC3500</t>
  </si>
  <si>
    <t>Enterococcus faecalis ATCC 29212  hoặc tương đương</t>
  </si>
  <si>
    <t>Escherichia coli ATCC 25922  hoặc tương đương</t>
  </si>
  <si>
    <t>Escherichia coli ATCC 35218  hoặc tương đương</t>
  </si>
  <si>
    <t>Dung dịch Giemsa</t>
  </si>
  <si>
    <t>Klebsiella pneumoniae ATCC 700603 hoặc tương đương</t>
  </si>
  <si>
    <t>Pseudomonas aeruginosa ATCC 27853 hoặc tương đương</t>
  </si>
  <si>
    <t>Staphylococcus aureus ATCC 25923 hoặc tương đương</t>
  </si>
  <si>
    <t>Streptococcus pneumoniae ATCC 49619 hoặc tương đương</t>
  </si>
  <si>
    <t>Cuvette cho dòng máy đông máu tự động</t>
  </si>
  <si>
    <t>Cóng đo mẫu bảo quản nhiệt độ thường
 - 1 hộp 20 thanh, 1 thanh 29 racks, 1 racks 4 cuvet làm được 4 xét nghiệm khác nhau</t>
  </si>
  <si>
    <t>Chlamydia (test nhanh)</t>
  </si>
  <si>
    <t>Thạch máu (BA)</t>
  </si>
  <si>
    <t>Nồng độ Formalin 10%
Quy cách: từ 3,8 đến 5 lít/can (chai)  x 4 can (chai)/thùng</t>
  </si>
  <si>
    <t xml:space="preserve">Test thử nước tiểu 14 thông số </t>
  </si>
  <si>
    <t>Reactions Rotor Biosystem A25 hoặc tương đương</t>
  </si>
  <si>
    <t>10 cái/Hộp</t>
  </si>
  <si>
    <t>Sinh phẩm nằm trong khuyến cáo phương cách xét nghiệm chẩn đoán HIV quốc gia của Viện vệ sinh dịch tễ Trung Ương
Chẩn đoán kháng nguyên và kháng thể HIV bằng phương pháp Elisa; Độ nhạy: 100%
Độ đặc hiệu &gt; 99%; Hộp 96 test</t>
  </si>
  <si>
    <t>Định tính kháng thể IgG kháng Toxocara trong huyết thanh người bằng kỹ thuật ELISA.
Độ nhạy: ≥87%         Độ đặc hiệu: ≥93%
Nhiệt độ ủ: 15°C - 25°C 
Tổng thời gian ủ: 20 phút
- Cùng chung quy trình thực hiện, dùng chung Wash/ Diluent/ TMB/Stop Solution cho các xét nghiệm Toxocara IgG, Cysticercosis IgG (T.Solium),Trichinella IgG, Fasciola IgG, Echinococcus IgG, StrongyloidesIgG, Schistosoma IgG). Hộp/96 test. Tương thích máy Elisys Uno Human</t>
  </si>
  <si>
    <t>Định tính kháng thể IgG kháng Echinococcus IgG trong huyết thanh người bằng kỹ thuật ELISA.
Độ nhạy: ≥97.9%      Độ đặc hiệu:  ≥91.7%
Nhiệt độ ủ: 15°C - 25°C
Tổng thời gian ủ: 20 phút
- Cùng chung quy trình thực hiện, dùng chung Wash/ Diluent/ TMB/Stop Solution cho các xét nghiệm Toxocara IgG, Cysticercosis IgG (T.Solium),Trichinella IgG, Fasciola IgG, Echinococcus IgG, StrongyloidesIgG, Schistosoma IgG). Hộp/96 test. Tương thích máy Elisys Uno Human</t>
  </si>
  <si>
    <t>Định tính kháng thể IgG kháng Strongyloides trong huyết thanh người bằng kỹ thuật ELISA.
Độ nhạy: 100%         Độ đặc hiệu: 100%
Nhiệt độ ủ: 15°C - 25°C
Tổng thời gian ủ: 20 phút 
- Cùng chung quy trình thực hiện, dùng chung Wash/ Diluent/ TMB/Stop Solution cho các xét nghiệm Toxocara IgG, Cysticercosis IgG (T.Solium),Trichinella IgG, Fasciola IgG, Echinococcus IgG, StrongyloidesIgG, Schistosoma IgG). Hộp/96 test. Tương thích máy Elisys Uno Human</t>
  </si>
  <si>
    <t>CREATINE KINASE-MB (CK-MB)</t>
  </si>
  <si>
    <t>Toxocaracanis (giun đũa chó)</t>
  </si>
  <si>
    <t>Test dạng cassette có thể thực hiện trên máu toàn phần, huyết thanh và huyết tương
Tiêu chuẩn CE. Độ nhạy ≥ 94.3%, độ đặc hiệu ≥ 99.1%
Cung cấp kèm dung dịch chứng dương.</t>
  </si>
  <si>
    <t>Phát hiện kháng nguyên NS1 Dengue.
Test dạng cassette có thể thực hiện trên máu toàn phần, huyết thanh và huyết tương
Tiêu chuẩn CE. Độ nhạy ≥ 95.8%, độ đặc hiệu ≥ 96.1%
Cung cấp kèm dung dịch chứng dương.</t>
  </si>
  <si>
    <t>Test Helicobacter pylori (Nội soi dạ dày)</t>
  </si>
  <si>
    <t>Sử dụng que thử tự động lấy lượng máu 0.6µl (microliter) ở vùng cánh tay hoặc bàn tay. Máy đo trong phạm vi từ 20 - 630mg/dl (1.1-35mmol/l).
- Thời gian thử: 5 giây. Tương thích với máy thử đường huyết Medismart Sapphire Plus</t>
  </si>
  <si>
    <t>Chất hiệu chuẩn dùng cho xét nghiệm phân tích khí máu</t>
  </si>
  <si>
    <t xml:space="preserve">Thẻ có 3 ô: anti A, anti B và ô Blut (control) không chứa kháng thể nhưng chứa dung dịch đệm photphat. Kèm theo que lấy máu và trộn máu, foil dán bảo quản kết quả lâu dài lưu trữ trong bệnh án, tấm nhựa cài thẻ chống bay.
- Độ nhạy: Anti A:  &gt; 99,9%; 
    Anti B:  &gt; 99,9%
- Độ đặc hiệu: Anti A:  &gt; 99,9%;
    Anti B:  &gt; 99,9%. 2 test/ thẻ </t>
  </si>
  <si>
    <t>Hóa chất rửa</t>
  </si>
  <si>
    <t>Dùng để pha loãng máu để đếm tế bào, phân biệt các thành phần bạch cầu và đo hemogolin trong máu. Tương thích với máy huyết học Stel - 3. Thùng 20 lít</t>
  </si>
  <si>
    <t>Dùng để phá vỡ hồng cầu để xác định số lượng bạch cầu, phân tích thành phần bạch cầu và đo mức độ hemogolin trong máu. Tương thích với máy huyết học Stel - 3. Chai 0.5 lít.</t>
  </si>
  <si>
    <t>Dùng để rửa, làm sạch hệ thống đường ống dẫn của máy phân tích huyết học. Chai 1 lit.</t>
  </si>
  <si>
    <t>Dùng để đo thời gian thromboplastin từng phần được hoạt hóa (APTT).
- Thành phần có hạt kích hoạt dạng keo (mangnesium-aluminium-silicate) cho độ nhạy tối ưu với các yếu tố thiếu hụt và Heparin. Hóa chất cũng chứa Photpholipids với các chất đệm và ổn định. 
-Calcium Chloride 0.025M: dung dịch canxi Chloride nồng độ 0.025M
- Tương thích với máy xét nghiệm đông máu Thrombolyzer Compact X
Hộp 5 x 3 ml, 2 x 10 ml.</t>
  </si>
  <si>
    <t>Hóa chất cho phép định lượng nồng độ Fibrinogen trong huyết tương người.
Bộ kit hoá chất bao gồm:
- Thrombin 100 NIH/ mL
- Fibrinogen calibrator
- Imidazole buffer
- Kaolin suspension 0.5 g/L
- Tương thích với máy xét nghiệm đông máu Thrombolyzer Compact X
Hộp 5 x 2 ml, 2 x 15 ml</t>
  </si>
  <si>
    <t>Cuvet</t>
  </si>
  <si>
    <t xml:space="preserve">Định lượng nồng độ T4 </t>
  </si>
  <si>
    <t xml:space="preserve">Định lượng nồng độ fT4 </t>
  </si>
  <si>
    <t xml:space="preserve">Định lượng nồng độ T3 </t>
  </si>
  <si>
    <t>Định lượng nồng độ Pro calcitonin</t>
  </si>
  <si>
    <r>
      <t>Định lượng nồng độ beta-HCG</t>
    </r>
    <r>
      <rPr>
        <sz val="10"/>
        <color rgb="FFFF0000"/>
        <rFont val="Times New Roman"/>
        <family val="1"/>
      </rPr>
      <t xml:space="preserve"> </t>
    </r>
  </si>
  <si>
    <t xml:space="preserve">Định lượng nồng độ TSH </t>
  </si>
  <si>
    <t>Coagulase plasma rabbit</t>
  </si>
  <si>
    <r>
      <t xml:space="preserve">Môi trường chọc hút trứng Ferticult Aspiration </t>
    </r>
    <r>
      <rPr>
        <sz val="10"/>
        <color theme="1"/>
        <rFont val="Times New Roman"/>
        <family val="1"/>
      </rPr>
      <t>hoặc tương đương</t>
    </r>
  </si>
  <si>
    <r>
      <t xml:space="preserve">Môi trường tách trứng Hyaluronidase </t>
    </r>
    <r>
      <rPr>
        <sz val="10"/>
        <color theme="1"/>
        <rFont val="Times New Roman"/>
        <family val="1"/>
      </rPr>
      <t>hoặc tương đương</t>
    </r>
  </si>
  <si>
    <r>
      <t>Môi trường đông lạnh tinh trùng Sperm Freeze</t>
    </r>
    <r>
      <rPr>
        <sz val="10"/>
        <color theme="1"/>
        <rFont val="Times New Roman"/>
        <family val="1"/>
      </rPr>
      <t xml:space="preserve"> hoặc tương đương</t>
    </r>
  </si>
  <si>
    <r>
      <t xml:space="preserve">Môi trường thao tác trứng, phôi G-Gamete plus </t>
    </r>
    <r>
      <rPr>
        <sz val="10"/>
        <color theme="1"/>
        <rFont val="Times New Roman"/>
        <family val="1"/>
      </rPr>
      <t>hoặc tương đương</t>
    </r>
  </si>
  <si>
    <r>
      <t xml:space="preserve">Môi trường hỗ trợ thụ tinh G - IVF plus </t>
    </r>
    <r>
      <rPr>
        <sz val="10"/>
        <color theme="1"/>
        <rFont val="Times New Roman"/>
        <family val="1"/>
      </rPr>
      <t>hoặc tương đương</t>
    </r>
  </si>
  <si>
    <r>
      <t xml:space="preserve">Môi trường dầu khoáng để thao tác Mineral Oil </t>
    </r>
    <r>
      <rPr>
        <sz val="10"/>
        <color theme="1"/>
        <rFont val="Times New Roman"/>
        <family val="1"/>
      </rPr>
      <t>hoặc tương đương</t>
    </r>
  </si>
  <si>
    <r>
      <t>Môi trường nuôi cấy phôi ngày 1 đến ngày 3 - G1 V5 plus</t>
    </r>
    <r>
      <rPr>
        <sz val="10"/>
        <color rgb="FFFF0000"/>
        <rFont val="Times New Roman"/>
        <family val="1"/>
      </rPr>
      <t xml:space="preserve"> </t>
    </r>
    <r>
      <rPr>
        <sz val="10"/>
        <color theme="1"/>
        <rFont val="Times New Roman"/>
        <family val="1"/>
      </rPr>
      <t>hoặc tương đương</t>
    </r>
  </si>
  <si>
    <r>
      <t xml:space="preserve">Môi trường nuôi cấy phôi ngày 3 đến ngày 5/6 - G2 V5 plus </t>
    </r>
    <r>
      <rPr>
        <sz val="10"/>
        <color theme="1"/>
        <rFont val="Times New Roman"/>
        <family val="1"/>
      </rPr>
      <t xml:space="preserve">hoặc tương đương </t>
    </r>
  </si>
  <si>
    <t>Eosin 1%, Chai 500ml</t>
  </si>
  <si>
    <t>Bóng đèn</t>
  </si>
  <si>
    <t xml:space="preserve">Test nhanh phát hiện kháng thể HEV, Độ nhạy: ≥ 90%
Độ đặc hiệu: ≥ 90%. </t>
  </si>
  <si>
    <r>
      <t>Chất hiệu chuẩn
dùng cho xét nghiệm phân tích khí máu động mạch 10 thông số pH, pCO</t>
    </r>
    <r>
      <rPr>
        <vertAlign val="subscript"/>
        <sz val="10"/>
        <color theme="1"/>
        <rFont val="Times New Roman"/>
        <family val="1"/>
      </rPr>
      <t>2</t>
    </r>
    <r>
      <rPr>
        <sz val="10"/>
        <color theme="1"/>
        <rFont val="Times New Roman"/>
        <family val="1"/>
      </rPr>
      <t>, pO</t>
    </r>
    <r>
      <rPr>
        <vertAlign val="subscript"/>
        <sz val="10"/>
        <color theme="1"/>
        <rFont val="Times New Roman"/>
        <family val="1"/>
      </rPr>
      <t>2</t>
    </r>
    <r>
      <rPr>
        <sz val="10"/>
        <color theme="1"/>
        <rFont val="Times New Roman"/>
        <family val="1"/>
      </rPr>
      <t xml:space="preserve">, Hct, Na, K, Clo, iCa, Glu, Lac. Thành phần: 3 thành phần hiệu chuẩn (A, B, F), dung dịch tham chiếu và túi đựng chất thải. Bảo quản ở 15-30°C. Kèm Thẻ điện cực và chất kiếm chuân. Hộp 30 ống. </t>
    </r>
  </si>
  <si>
    <t>Mẫu nội kiểm cho xét nghiệm hóa sinh thường quy, dạng đông khô, mức nồng độ 1. Có dãi tham chiếu cho máy sinh hóa AU480. Lọ 1x5ml</t>
  </si>
  <si>
    <t>Mẫu nội kiểm cho xét nghiệm hóa sinh thường quy, dạng đông khô, mức nồng độ 2. Có dãi tham chiếu cho máy sinh hóa AU480. Lọ 1x5ml</t>
  </si>
  <si>
    <t xml:space="preserve">Dung dịch pha loãng </t>
  </si>
  <si>
    <r>
      <t>Dung dịch ly giải</t>
    </r>
    <r>
      <rPr>
        <sz val="10"/>
        <color rgb="FFFF0000"/>
        <rFont val="Times New Roman"/>
        <family val="1"/>
      </rPr>
      <t xml:space="preserve"> </t>
    </r>
  </si>
  <si>
    <t xml:space="preserve">Chất rửa máy thường quy </t>
  </si>
  <si>
    <t xml:space="preserve">Chất rửa máy đậm đặc </t>
  </si>
  <si>
    <t>Là xét nghiệm ngưng kết Hạt thụ động in vitro phát hiện kháng thể kháng Treponema Pallidum trong mẫu huyết thanh hoặc huyết tương người.  Độ nhạy ≥ 99%. Độ đặc hiệu:  ≥ 99 %.</t>
  </si>
  <si>
    <t>V.1. HÓA CHẤT SỬ DỤNG CHO MÁY CELTAC α: MEK 6420K, 6510</t>
  </si>
  <si>
    <t>Cellclean Auto hoặc tương đương</t>
  </si>
  <si>
    <t>Hóa chất dùng cho xét nghiệm Sắt; dải đo: từ ≤ 2 đến ≥ 179 μmol/L; phương pháp: TPTZ. Hộp: 4x15ml + 4x15ml</t>
  </si>
  <si>
    <t>Thành phần chính:
•	  R1: Mouse anti-T4 monoclonal antibody (0.04~4) μg/mL;
Magnetic microparticles (0.2～1) mg/mL.
•	  R2: T3 labeled with acridinium ester (0.001～0.1) μg/mL
•	  R3: Tris Buffer
•	  Cal1: Thyroxine antigen
•	  Cal2: Thyroxine antigen
Hộp: 2 lọ x 100 Tests. Tương thích với Máy xét nghiệm miễn dịch tự động i1000</t>
  </si>
  <si>
    <t>Định tính kháng thể IgG kháng Fasciola trong huyết thanh người bằng kỹ thuật ELISA.
Độ nhạy: 100%         Độ đặc hiệu: 100%
Nhiệt độ ủ: 15°C - 25°C
Tổng thời gian ủ: 20 phút
- Cùng chung quy trình thực hiện, dùng chung Wash/ Diluent/ TMB/Stop Solution cho các xét nghiệm Toxocara IgG, Cysticercosis IgG (T.Solium),Trichinella IgG, Fasciola IgG, Echinococcus IgG, StrongyloidesIgG, Schistosoma IgG). Hộp/96 test;
Tương thích máy Elisys Uno Human</t>
  </si>
  <si>
    <t>Độ tuyến tính: ≥  800 mg/dL; độ nhạy: ≤  1.3 mA / mg/dL. Hộp: 4 x 100ml</t>
  </si>
  <si>
    <t>Thành phần chính: Dầu khoáng nhẹ được lọc và kiểm tra chuyên dùng cho IVF
Qui cách: lọ 100ml</t>
  </si>
  <si>
    <r>
      <t>Thành phần chính: Alanyl-Glutamine, Calcium chloride dihydrate, Citrate, EDTA, Fructose, Gentamicin,Glucose, Glycine, Human serum albumin, L-Alanine, L-Asparagine H</t>
    </r>
    <r>
      <rPr>
        <vertAlign val="subscript"/>
        <sz val="10"/>
        <color theme="1"/>
        <rFont val="Times New Roman"/>
        <family val="1"/>
      </rPr>
      <t>2</t>
    </r>
    <r>
      <rPr>
        <sz val="10"/>
        <color theme="1"/>
        <rFont val="Times New Roman"/>
        <family val="1"/>
      </rPr>
      <t>0, L-AspartateL-Glutamate, L-Proline, L-Serine, Magnesium sulphate heptahydrate, Potassium chloride, Sodium chloride, Sodium dihydrogen orthophosphate 1-hydrate
Sodium hydrogen carbonate, Sodium lactate, Sodium pyruvate, Taurine
Qui các: Lọ 60ml</t>
    </r>
  </si>
  <si>
    <t>Chất liệu bằng: thủy tinh, nhựa, kim loại, chiều dài: 8.8cm, mục đích: dùng để hút bệnh phẩm với thể tích chính xác. 1 cái/hộp</t>
  </si>
  <si>
    <t>V.3.HÓA CHẤT SỬ DỤNG CHO MÁY AERC 3</t>
  </si>
  <si>
    <t>V.4.HÓA CHẤT SỬ DỤNG CHO MÁY STEL 3</t>
  </si>
  <si>
    <t xml:space="preserve">V.5. HÓA CHẤT SỬ DỤNG CHO MÁY CELL - DYN RUBY </t>
  </si>
  <si>
    <t>V.6. HÓA CHẤT SỬ DỤNG CHO MÁY SYSMEX XN - 1000, XN - 550</t>
  </si>
  <si>
    <t>V.7. HÓA CHẤT SỬ DỤNG CHO MÁY ADVIA 2120i</t>
  </si>
  <si>
    <t>V.8. HÓA CHẤT SỬ DỤNG CHO MÁY KX21</t>
  </si>
  <si>
    <t>V.9. HOÁ CHẤT SỬ DỤNG CHO MÁY XP-100</t>
  </si>
  <si>
    <t>V.10. HOÁ CHẤT SỬ DỤNG CHO MÁY CS - 2500</t>
  </si>
  <si>
    <t>XV. HÓA CHẤT VÀ PHỤ KIỆN KHÁC</t>
  </si>
  <si>
    <t>XIII.HÓA CHẤT SỬ DỤNG CHO ĐIỀU TRỊ HIẾM MUỘN</t>
  </si>
  <si>
    <t xml:space="preserve">XIV. KHÍ Y TẾ </t>
  </si>
  <si>
    <t>Chất liệu bằng: thủy tinh, nhựa, kim loại, chiều dài: 9cm, mục đích: dùng để hút hóa chất với thể tích chính xác. 1 cái/hộp</t>
  </si>
  <si>
    <t>Chất liệu bằng kim loại, dạng xoắn, có phủ teflon, chiều dài 7.7cm. 3 cái/hộp</t>
  </si>
  <si>
    <t>Hóa chất nội kiểm các xét nghiệm Hemoglobins (Hemoglobin (Total Glycated), Hemoglobin (Total), Hemoglobin A1, Hemoglobin A1C, Hemoglobin F) 2 mức độ. Dạng đông khô. Hộp (6 lọ x 0.5 ml)</t>
  </si>
  <si>
    <t>Độ tuyến tính: ≥ 103 µmol/l (672 µg/dl)
Độ nhạy:  ≤ 45 µmol/l (29.0 µg/dl). R1: 1 x 50 ml</t>
  </si>
  <si>
    <t>Thành phần: Đệm Bicarbonate, Albumin huyết thanh người, Gentamicin có thêm 8 acid amin thiết yêu cho sự phát triển của phôi: Isoleusine, Leucine, Lysine, Methionine, Phenylalanine, Threonine, Tryptophan, Valine
Qui cách: Lọ 30ml</t>
  </si>
  <si>
    <r>
      <t>Thành phần chính: Water, Glycerine, NaCl, KCl, MgSO</t>
    </r>
    <r>
      <rPr>
        <vertAlign val="subscript"/>
        <sz val="10"/>
        <color theme="1"/>
        <rFont val="Times New Roman"/>
        <family val="1"/>
      </rPr>
      <t>4</t>
    </r>
    <r>
      <rPr>
        <sz val="10"/>
        <color theme="1"/>
        <rFont val="Times New Roman"/>
        <family val="1"/>
      </rPr>
      <t>, NaH</t>
    </r>
    <r>
      <rPr>
        <vertAlign val="subscript"/>
        <sz val="10"/>
        <color theme="1"/>
        <rFont val="Times New Roman"/>
        <family val="1"/>
      </rPr>
      <t>2</t>
    </r>
    <r>
      <rPr>
        <sz val="10"/>
        <color theme="1"/>
        <rFont val="Times New Roman"/>
        <family val="1"/>
      </rPr>
      <t>PO</t>
    </r>
    <r>
      <rPr>
        <vertAlign val="subscript"/>
        <sz val="10"/>
        <color theme="1"/>
        <rFont val="Times New Roman"/>
        <family val="1"/>
      </rPr>
      <t>4</t>
    </r>
    <r>
      <rPr>
        <sz val="10"/>
        <color theme="1"/>
        <rFont val="Times New Roman"/>
        <family val="1"/>
      </rPr>
      <t>.2H</t>
    </r>
    <r>
      <rPr>
        <vertAlign val="subscript"/>
        <sz val="10"/>
        <color theme="1"/>
        <rFont val="Times New Roman"/>
        <family val="1"/>
      </rPr>
      <t>2</t>
    </r>
    <r>
      <rPr>
        <sz val="10"/>
        <color theme="1"/>
        <rFont val="Times New Roman"/>
        <family val="1"/>
      </rPr>
      <t>O, Sucrose, Glycine, Glucose monohydrate, HEPES, NaHCO</t>
    </r>
    <r>
      <rPr>
        <vertAlign val="subscript"/>
        <sz val="10"/>
        <color theme="1"/>
        <rFont val="Times New Roman"/>
        <family val="1"/>
      </rPr>
      <t>3</t>
    </r>
    <r>
      <rPr>
        <sz val="10"/>
        <color theme="1"/>
        <rFont val="Times New Roman"/>
        <family val="1"/>
      </rPr>
      <t>, Ca-lactate, Human serum albumin
- Qui cách: Lọ 20ml</t>
    </r>
  </si>
  <si>
    <t>Gói thử kèm tờ cảnh báo sớm. Gói thử đóng sẵn bao gồm tấm thử không chứa Chì, để test chất luợng lò hút chân không, ngoài ra còn giúp cảnh báo sớm về chất luợng hút chân không của lò hấp để kiểm tra, bảo duỡng, sửa chữa kịp thời khi chưa có sự cố về chất lượng hút chân không của lò xảy ra.</t>
  </si>
  <si>
    <t>Gói chuẩn, chứa test thử và tờ cảnh báo sớm cho lò tiệt khuẩn.
-Tờ cảnh báo giúp phát hiện sớm nguy cơ hỏng hóc của lò tiệt khuẩn.
- Dùng cho lò hơi nước hút chân không 132–134°C
- Kích thước: 12,7cm x 11,1cm. 30 gói/ hộp</t>
  </si>
  <si>
    <t>Thiết kế dạng que giấy dài có vạch mực chỉ thị hóa học.
Vạch mực chỉ thị sẽ chuyển màu đỏ sang màu xanh lá sau khi qua quá trình tiệt khuẩn nhiệt độ thấp với khí Ethylen Oxide.</t>
  </si>
  <si>
    <t xml:space="preserve"> 0.3% Didecyldimethyl ammonium chloride, chất hoạt động bề mặt, không chứa cồn, làm sạch và khử khuẩn bề mặt trang thiết bị y tế. Tương thích với Polycarbonate. Đầu phun tạo bọt. Đạt tiêu chuẩn EN 13697 trong 2 phút. Diệt virus HIV, HBV, HCV, H1N1, H5N1, Rotavirus 1 phút. Diệt Coronavirus trong thời gian 5 phút và diệt Norovirus, Adenovirus trong thời gian 30 phút theo tiêu chuẩn EN 14476. Diệt các vi khuẩn đa kháng và siêu kháng: MRSA, Klebsiella pneumoniae trong 2 phút. Chai 750 ml</t>
  </si>
  <si>
    <t>Thành phần: 0.3% Didecyldimethyl ammonium chloride, chất hoạt động bề mặt, không chứa cồn
Làm sạch và khử khuẩn bề mặt trang thiết bị y tế với đầu phun tạo bọt. 
Đạt tiêu chuẩn diệt khuẩn, diệt nấm, diệt virus. Chai ≥ 500ml</t>
  </si>
  <si>
    <t xml:space="preserve">Hydrogen peroxide Từ 7,5 đến 7,9%. Chai 1lit </t>
  </si>
  <si>
    <t>Dung dịch làm sạch và khử khuẩn bề mặt chứa hoạt chất AHP (Accelerated Hydrogen Peroxide) nồng độ 7,2%  với hiệu quả diệt khuẩn:
1. Sau 30 giây: các loại virus, theo tiêu chuẩn EN14476 
2. Sau 1 phút các loại vi khuẩn theo tiêu chuẩn EN13727.
3. Sau 5 phút các loại nấm men theo tiêu chuẩn: EN16665.</t>
  </si>
  <si>
    <t>Chlorhexidine gluconate hoặc digluconate 2%; Chất lỏng. Chai 500ml</t>
  </si>
  <si>
    <t>Chlorhexidine gluconate hoặc digluconate 4%; Chất lỏng. Chai 500ml</t>
  </si>
  <si>
    <r>
      <t>Thành phần 1 can 10 lít dung dịch thẩm phân máu đậm đặc Acid đặc chứa:
• Natri clorid: 1614,0 g
• Kali clorid: 54,91 g
• Calciclorid.2H</t>
    </r>
    <r>
      <rPr>
        <vertAlign val="subscript"/>
        <sz val="10"/>
        <color theme="1"/>
        <rFont val="Times New Roman"/>
        <family val="1"/>
      </rPr>
      <t>2</t>
    </r>
    <r>
      <rPr>
        <sz val="10"/>
        <color theme="1"/>
        <rFont val="Times New Roman"/>
        <family val="1"/>
      </rPr>
      <t>O: 97,45 g
• Magnesi clorid.6H</t>
    </r>
    <r>
      <rPr>
        <vertAlign val="subscript"/>
        <sz val="10"/>
        <color theme="1"/>
        <rFont val="Times New Roman"/>
        <family val="1"/>
      </rPr>
      <t>2</t>
    </r>
    <r>
      <rPr>
        <sz val="10"/>
        <color theme="1"/>
        <rFont val="Times New Roman"/>
        <family val="1"/>
      </rPr>
      <t>O: 37,44 g
• Acid acetic băng: 88,47 g
• Nước tinh khiết vừa đủ: 10 lít
• Tương thích tỷ lệ pha
Tiêu chuẩn chất lượng EC</t>
    </r>
  </si>
  <si>
    <r>
      <t>Thành phần 1 can 10 lít dung dịch thẩm phân máu đậm đặc bicarbonate chứa:
• Natri clorid: 305,8  g
• Natri Bicarbonate: 659,4 g
Dinatri Edetat.2H</t>
    </r>
    <r>
      <rPr>
        <vertAlign val="subscript"/>
        <sz val="10"/>
        <color theme="1"/>
        <rFont val="Times New Roman"/>
        <family val="1"/>
      </rPr>
      <t>2</t>
    </r>
    <r>
      <rPr>
        <sz val="10"/>
        <color theme="1"/>
        <rFont val="Times New Roman"/>
        <family val="1"/>
      </rPr>
      <t>O 1,0g
• Nước tinh khiết vừa đủ: 10 lít
Tất cả các thành phần và nước tinh khiêt đều đáp ứng tiêu chuẩn của Dược điển Châu Âu (EP)
• Tương thích tỷ lệ pha với dd đậm đặc acid
Giới hạn Al ≤ 0,01 mg/l trong dung dịch sẵn sàng sử dụng 
pH: 7,5-8,3
Tiêu chuẩn chất lượng EC</t>
    </r>
  </si>
  <si>
    <r>
      <t xml:space="preserve">Định tính kháng thể IgG kháng Fasciola trong huyết thanh người bằng kỹ thuật ELISA.
Độ nhạy: 100%, Độ đặc hiệu: 100%
Nhiệt độ ủ: 15°C - 25°C
Tổng thời gian ủ: </t>
    </r>
    <r>
      <rPr>
        <sz val="10"/>
        <rFont val="Calibri"/>
        <family val="2"/>
      </rPr>
      <t>≤</t>
    </r>
    <r>
      <rPr>
        <sz val="10"/>
        <rFont val="Times New Roman"/>
        <family val="1"/>
      </rPr>
      <t xml:space="preserve"> 30 phút. </t>
    </r>
  </si>
  <si>
    <r>
      <t>* Thành phần bổ sung cho GranuCult</t>
    </r>
    <r>
      <rPr>
        <sz val="10"/>
        <color theme="1"/>
        <rFont val="Times New Roman"/>
        <family val="1"/>
      </rPr>
      <t xml:space="preserve"> BAIRD-PARKER agar theo ISO 6888 và FDA-BAM
* Thành phần/1 lít gồm: sterile egg-yolk 200ml, NaCl 4.25g, Potassium tellurite 2.1g, nước cất đủ 1000 mL
* Bảo quản +2°C đến +8°C
Quy cách đóng gói: Chai/50ml
</t>
    </r>
  </si>
  <si>
    <r>
      <t xml:space="preserve">Định tính kháng thể IgG kháng Cysticercosis IgG (T.Solium) trong huyết thanh người bằng kỹ thuật ELISA.
Độ nhạy: ≥ 88% Độ đặc hiệu: ≥ 96%
Nhiệt độ ủ: 15°C - 25°C
Tổng thời gian ủ: </t>
    </r>
    <r>
      <rPr>
        <sz val="10"/>
        <rFont val="Calibri"/>
        <family val="2"/>
      </rPr>
      <t>≤</t>
    </r>
    <r>
      <rPr>
        <sz val="10"/>
        <rFont val="Times New Roman"/>
        <family val="1"/>
      </rPr>
      <t xml:space="preserve"> 30 phút. </t>
    </r>
  </si>
  <si>
    <t>Khả năng thực hiện xét nghiệm: xác định định lượng Hemoglobin A1c (IFCC mmol/mol và NGSP %) trong máu toàn phần của người sử dụng trên hệ thống sắc ký lỏng hiệu năng cao trao đổi ion (HPLC). Bộ hóa chất bao gồm:
Buffer 1: 2 x 2000ml
Buffer 2: 1000 mL
Wash/Diluent Solution: 1600 mL
Calibrator/Diluent Set: Chứa 3 lọ Calibrator Level 1, 3 lọ Calibrator Level 2, 1 hộp Calibrator Diluent. Tương thích máy HbA1C BIO-RAD D-10</t>
  </si>
  <si>
    <t xml:space="preserve">Test nhanh HbA1C  </t>
  </si>
  <si>
    <t>Bao gồm 20 túi que thử, 1 thanh code chip, 20 ống đệm để hòa mẫu. Mỗi túi có 1 que thử dạng khay màu đen và 1 kim lấy máu, trên que thử có cổng nhận mẫu, có mẫu chứng. Mẫu sử dụng: máu mao mạch hoặc máu tĩnh mạch. Đọc kết quả sau 3 phút. Kết quả hiển thị trên máy đọc A1cCare (SD Biosensor) với 2 thông số: HbA1c và Hemoglobin tổng số. Tương thích với máy Clover A1C</t>
  </si>
  <si>
    <t>Sodium azide: ≤ 0.01%; Oxidizing agent: ≤ 0.3%; Phosphate: ≤ 1%. Hộp: 600ml x 2. Tương thích máy ADAMS A1c HA-8180V</t>
  </si>
  <si>
    <t>Sodium azide: ≤ 0.06%; Oxidizing agent: ≤ 3%; Phosphate: ≤ 2%. Hộp: 600ml x 2. Tương thích máy ADAMS A1c HA-8180V</t>
  </si>
  <si>
    <t>Sodium azide: ≤0.01 %; Oxidizing agent: ≤ 0.7%; Phosphate: ≤ 1%. Hộp: 600ml x 4. Tương thích máy ADAMS A1c HA-8180V</t>
  </si>
  <si>
    <t>11 thông số. 100 test/hộp. Tương thích máy  Urilyzer 100 Pro hoặc UroMeter</t>
  </si>
  <si>
    <t>11 thông số. 100 test/hộp. Tương thích máy  Urilyzer 100 Pro.</t>
  </si>
  <si>
    <t>Que thử mười thông số nước tiểu để đánh giá bằng phương pháp quang phổ kế phản xạ. 100 test/hộp. Tương thích máy Urisys 1100.</t>
  </si>
  <si>
    <t>Que thử mười thông số nước tiểu để đánh giá bằng phương pháp quang phổ kế phản xạ.
Giá trị kết quả Glucose: NORM, 3, 6, 17, 56 mmol/L (NORM, 50, 100, 300, 1000 mg/dL). 100 test/hộp</t>
  </si>
  <si>
    <t>Dạng sử dụng: dạng bột
Tiêu chuẩn chất lượng: ISO 13485. Lọ 500g</t>
  </si>
  <si>
    <t>Bộ thuốc thử Deproteinzer; Tiêu chuẩn kỹ thuật ISO 13485; Sử dụng để phân giải protein nằm trong hệ thống dây dẫn. Hộp 1x100mL. Tương thích máy điện giải EL-120</t>
  </si>
  <si>
    <t>Bộ điện cực Na Electrode; Tiêu chuẩn kỹ thuật ISO 13485; Tương thích máy điện giải EL-120</t>
  </si>
  <si>
    <t>Bộ thuốc thử IFS Solution; Tiêu chuẩn kỹ thuật ISO 13485; Sử dụng để bổ sung hiệu chỉnh điện cực. Bộ 1x8mL</t>
  </si>
  <si>
    <t>Bộ điện cực K Electrode; Tiêu chuẩn kỹ thuật ISO 13485; Tương thích máy điện giải EL-120</t>
  </si>
  <si>
    <t>Bộ điện cực Cl Electrode; Tiêu chuẩn kỹ thuật ISO 13485; Tương thích máy điện giải EL-120</t>
  </si>
  <si>
    <t>Bộ điện cực Ca Electrode; Tiêu chuẩn kỹ thuật ISO 13485; Tương thích máy điện giải EL-120</t>
  </si>
  <si>
    <t>Bộ điện cực Ref Electrode; Tiêu chuẩn kỹ thuật ISO 13485; Tương thích máy điện giải EL-120</t>
  </si>
  <si>
    <t>Bộ thuốc thử Urine Diluent; Tiêu chuẩn kỹ thuật ISO 13485; Sử dụng để pha loãng mẫu nước tiểu. Hộp 1x100mL. Tương thích máy điện giải EL-120</t>
  </si>
  <si>
    <t>Xét nghiệm xác định 31 dị nguyên gồm: Mạt Acarus Siro, ngựa, chuột lang, cừu, thỏ, chuột hamster, cây phỉ, Cỏ vernal ngọt, Cỏ gà, Cỏ nón, Cỏ Timothy, Cây Lau, cỏ cong redtop, Ong mật, Ong bắp cày, Mủ cao su, nấm penicillium notatum, hỗn hợp cây sung dâu, cây liễu, hỗn hợp cây dương, hỗn hợp Tro bụi, Cây thông, Cây huyết tùng Nhật, Cây keo, cây bách, Cây cúc bạch, hoa bồ công anh, Cây mã đề anh, Cây kế Nga, Cúc hoàng anh, Rau dền. Trên thẻ có dải PC kiểm soát chất lượng. Tiêu chuẩn ISO 13485. 30 test/ Hộp. Hộp bao gồm: 4 chai x 30ml, 1 chai x 25ml. Tương thích với máy xét nghiệm dị ứng tự động AlloView 1.0</t>
  </si>
  <si>
    <t>Hóa chất xét nghiệm điện giải Calibrator 1; Tiêu chuẩn kỹ thuật ISO 13485. Bình 470 mL</t>
  </si>
  <si>
    <t>Hóa chất xét nghiệm điện giải Calibrator 2; Tiêu chuẩn kỹ thuật ISO 13485. Bình 140 mL</t>
  </si>
  <si>
    <t>Deproteinzer hoặc tương đương</t>
  </si>
  <si>
    <t>IFS Solution hoặc tương đương</t>
  </si>
  <si>
    <t>ISEPak hoặc tương đương</t>
  </si>
  <si>
    <t>Dải đo từ  ≤ 0.04 đến ≥ 1.64 mmol/L, phương pháp đo: Xylidyl blue; 4x40mL+4x10mL+1x5mL</t>
  </si>
  <si>
    <t>Phương pháp: TURBIDIMETRY; Dải đo từ ≤ 0.83 đến ≥80 mg/dL; 1x60ml+1x15mL</t>
  </si>
  <si>
    <t xml:space="preserve">Huyết thanh kiểm soát dùng trong xét nghiệm sinh hóa. -Đóng gói: 6 x 5 ml
Tiêu chuẩn chất lượng: CE, ISO 13485. </t>
  </si>
  <si>
    <t>25-27% hoạt tính. Có số đăng ký lưu hành chế phẩm diệt khuẩn còn hạn đăng ký của Bộ Y tế cấp phép.</t>
  </si>
  <si>
    <t>Hộp  ≥ 250ml'- Phạm vi đo: Từ giới hạn phát hiện 0,000 mg/dL đến giới hạn tuyến tính 1200 mg/dL. Nếu nồng độ lớn hơn giới hạn tuyến tính thì pha loãng 1/2 mẫu với NaCl 9 g/L và nhân kết quả với 2.- độ nhạy: 1 mg/dL = 0,0013 (A)- Độ chính xác CV%&lt;4%.</t>
  </si>
  <si>
    <t>Phương pháp: kiểm tra so màu/ Biuret. Độ tuyến tính: ≥  12 g/dL; độ nhạy: ≤  0.05 A / g/dL. Hộp 4 x100ml</t>
  </si>
  <si>
    <t>Phương pháp trực tiếp (direct method); khoảng tuyến tính 9 mg/dl - 189 mg/dl. R1:1x60ml, R2:1x20ml</t>
  </si>
  <si>
    <t>Thành phần: Pipes buffer (pH 7.5: 100 mmol/l, 4-Aminophenazone: 0.25 mmol/l, Phenol: 0.75 mmol/l, Glucose oxidase: 15 KU/l, Peroxidase: 1.5 KU/l, Mutarotase: 2.0KU/l, Sodium azide: 0.095%. Hộp: 4 x 100ml + 1 x 3ml</t>
  </si>
  <si>
    <t>Hộp 1 x 50 ml</t>
  </si>
  <si>
    <t>Hộp ≥ 300ml'- Phạm vi đo: Từ giới hạn phát hiện từ 0,000 mg/dL đến giới hạn tuyến tính là 35 mg/dL. Nếu kết quả thu được lớn hơn giới hạn tuyến tính, pha loãng 1/2 mẫu với NaCI 9g/L và nhân kết quả với 2.- độ nhạy:1 mg/dL = 0,0407 ∆A/phút.- Độ chính xác: CV% &lt; 4%.</t>
  </si>
  <si>
    <t>Thành phần chính:
•	R1: Creatine amidinohydrolase (vi sinh vật), sarcosine oxidase(vi sinh vật), N-ethyl-N-sulfopropryl -m-toluidine, ascorbate oxyase (thực vật).
•	R2: Creatinine amidohydrolase (vi sinh vật), 4-aminoantipyrine, peroxidase (thực vật), Natri azide
Hộp: R1: 2 x 250 mL, R2: 1 x 125 mL</t>
  </si>
  <si>
    <t>Độ tuyến tính: ≥ 13 mg/dl ( ≥ 1,150 µmol/l). Hộp: 1 x100ml + 1x100ml + 1x5ml</t>
  </si>
  <si>
    <t>Xét nghiệm xác định 31 dị nguyên gồm: Thịt heo, thịt bò, phô mai cheddar, thịt gà, nhộng kén tằm, cà chua, quả kiwi, xoài, chuối, Hỗn hợp cam chanh quýt bưởi, Đậu phộng, Hạt óc chó, Hạt dẻ, Bột mì, Bột lúa mạch, Gạo, Kiều mạch, Tỏi, Hành, Cần tây, Dưa chuột, Cá tuyết, Sò trai, Cá ngừ, Cá hồi, Sò ngao, Mực, Cá cơm, Men bánh mì, Nấm ăn, Nấm Candida albicans. Trên thẻ có dải PC kiểm soát chất lượng. Tiêu chuẩn ISO 13485. 30 test/ Hộp. Hộp bao gồm: 4 chai x 30ml, 1 chai x 25ml
 Tương thích với máy xét nghiệm dị ứng tự động AlloView 1.0</t>
  </si>
  <si>
    <t>Thành phần chính:
•	  R1: Mouse anti-TSH monoclonal antibody (1~5) μg/mL;
Magnetic microparticles (0.2～1) mg/mL
•	  R2: TSH monoclonal antibody (mouse) labeled with acridinium ester (0. 1～0.5) μg/mL
•	  Cal1: TSH recombinant antigen
•	  Cal2: TSH recombinant antigen
Hộp: 2 lọ x 100 Tests. Tương thích với Máy xét nghiệm miễn dịch tự động i1000</t>
  </si>
  <si>
    <t>Concentrated Washing solution hoặc tương đương</t>
  </si>
  <si>
    <t>Concentrated system liquid hoặc tương đương</t>
  </si>
  <si>
    <t>Hóa chất dùng cho xét nghiệm Urea trong máu
 - Phương pháp đo: urease/glutamate dehydroganase.
 - Bước sóng đo: 340nm
 - Giới hạn phát hiện (Detection limit): 0,42 mmol/L
 - Giới hạn tuyến tính (Linearity limit): 50nml/L
 - Qui cách: Hộp gồm:  4 x  40mL + 4 x 10 mL + 1 x  5mL
 - Tương thích với máy Xét nghiệm sinh hóa tự động A25</t>
  </si>
  <si>
    <t>Hóa chất dùng cho xét nghiệm Calcium.
 - Phương pháp đo: Arsenazo III
 - Đo ở bước sóng: 650nm ± 20nm 
- Giới hạn phát hiện (Detection limit): 0,05mmol/L Calcium
- Giới hạn tuyến tính (Linearity limit): 4,5mmol/L Calcium
 - Qui cách: Hộp gồm: 1 x 200mL + 1 x 5mL
 - Tương thích với máy Xét nghiệm sinh hóa tự động A25</t>
  </si>
  <si>
    <t>Hóa chất thực hiện xét nghiệm Beta 2-Microglobulin. Hộp 2x60ml + 2x15ml</t>
  </si>
  <si>
    <t>Phương pháp: So màu, điểm cuối, increasing reaction, ức chế miễn dịch. Dải đo từ ≤  1 đến ≥ 180 mg/dL (từ ≤ 0.03 đến ≥ 4.66 mmol/L). Hộp 4x100mLR1, 1x100mLR2</t>
  </si>
  <si>
    <t>Dải đo: từ ≤ 10 đến  ≥ 2000 U/L; phương pháp: IFCC.  Hộp 2x22ml+2x4ml+2x6ml</t>
  </si>
  <si>
    <t>QC cho xét nghiệm CK - MB. Thành phần: Huyết thanh (người) dạng bột đông khô chứa isoenzyme creatin kinase-MB. Lọ 1x2ml</t>
  </si>
  <si>
    <t>Calib cho xét nghiệm CK - MB. Thành phần: Huyết thanh người dạng bột đông khô chứa isoenzyme creatin kinase-MB. Lọ 1x1ml</t>
  </si>
  <si>
    <t xml:space="preserve">Phương pháp đo Enzymatic, đo điểm cuối, dải đo từ ≤ 4mg/dl đến ≥ 500mg/dl, Hộp 4x50mlR1,1x50mlR2  </t>
  </si>
  <si>
    <t>Dải đo: từ  ≤ 3 đến  ≥ 1000 U/L; phương pháp: IFCC. Hộp 4x25ml +4x25ml</t>
  </si>
  <si>
    <t>• Hóa chất xét nghiệm chỉ tiêu TSH dùng cho sàng lọc sơ sinh; 
• Sử dụng cho mẫu máu khô trên giấy thấm chuyên dụng;
• Áp dụng kỹ thuật miễn dịch huỳnh quang sử dụng các nguyên tố đất hiếm nhóm Lanthan;
• Độ nhạy ≤ 2 μU/mL máu;
• Nồng độ triglycerides ≤ 5000 mg/L và bilirubin ≤ 20 mg/dL có trong mẫu không gây nhiễu tới phép đo hTSH;
     • Tiêu chuẩn CE. 960 test/hộp
Tương thích với hệ thống sàng lọc sơ sinh Vitor 2D</t>
  </si>
  <si>
    <t>• Hóa chất xét nghiệm chỉ tiêu G6PD dùng cho sàng lọc sơ sinh; 
• Sử dụng cho mẫu máu khô trên giấy thấm chuyên dụng;
• Giới hạn phát hiện (LoD) = 0.4 U/g Hb;
• Độ đặc hiệu phân tích: Nồng độ hemoglobin thử nghiệm ≤ 250 g/L không gây nhiễu đến xét nghiệm G6PD;
• Độ tuyến tính của xét nghiệm có giá trị tới khoảng 7.8 U/g Hb;
• Áp dụng kỹ thuật huỳnh quang;
     • Tiêu chuẩn CE. 960 test/hộp
Tương thích với hệ thống sàng lọc sơ sinh Vitor 2D</t>
  </si>
  <si>
    <t>• Hóa chất xét nghiệm chỉ tiêu 17α-OHP dùng cho sàng lọc sơ sinh; 
• Sử dụng cho mẫu máu khô trên giấy thấm chuyên dụng;
• Độ nhạy: Giới hạn mẫu trắng (LoB) ≤ 0.41 ng/mL huyết thanh khi sử dụng quy trình ủ 3h và ≤ 0.46 ng/mL khi dùng quy trình ủ qua đêm;
• Áp dụng kỹ thuật miễn dịch huỳnh quang sử dụng các nguyên tố đất hiếm nhóm Lanthan;
     • Tiêu chuẩn CE. 960 test/hộp
• Hóa chất xét nghiệm chỉ tiêu 17α-OHP dùng cho sàng lọc sơ sinh; 
• Sử dụng cho mẫu máu khô trên giấy thấm chuyên dụng;
• Độ nhạy: Giới hạn mẫu trắng (LoB) ≤ 0.41 ng/mL huyết thanh khi sử dụng quy trình ủ 3h và ≤ 0.46 ng/mL khi dùng quy trình ủ qua đêm;
• Áp dụng kỹ thuật miễn dịch huỳnh quang sử dụng các nguyên tố đất hiếm nhóm Lanthan;
     • Tiêu chuẩn CE. 960 test/ hộp
Tương thích máy sàng lọc sơ sinh bán tự động Wallac 2965277</t>
  </si>
  <si>
    <t>• Hóa chất xét nghiệm chỉ tiêu tổng galactose dùng cho sàng lọc sơ sinh; 
• Sử dụng cho mẫu máu khô trên giấy thấm chuyên dụng;
• Áp dụng kỹ thuật huỳnh quang;
• Tiêu chuẩn CE. 960 test/hộp
Tương thích với hệ thống sàng lọc sơ sinh Vitor 2D</t>
  </si>
  <si>
    <t>Measure Multi Calibrator hoặc tương đương</t>
  </si>
  <si>
    <t xml:space="preserve">Phương pháp đo Inhibition/Direc; dải đo từ ≤ 5 đến ≥ 120 mg/dL; Hộp: R1 (5x60 mL); R2 (5x20 mL) </t>
  </si>
  <si>
    <t>Hoá chấtchuẩn xét nghiệm CK-MB. Hộp: 10 x 1ml</t>
  </si>
  <si>
    <t>Hoá chất kiểm tra chất lượng xét nghiệm sinh hóa mức 2. Hộp: 20x5ml</t>
  </si>
  <si>
    <t>Hoá chất kiểm tra chất lượng xét nghiệm sinh hóa mức 3. Hộp: 20x5ml</t>
  </si>
  <si>
    <t>Độ tuyến tính:  ≥ 12,7 mmol/l hoặc 1124 mg/dl
Độ nhạy:  ≤ 0.134 mmol/l (11.9 mg/dl). Hộp: 6x5lml</t>
  </si>
  <si>
    <t>Độ tuyến tính: ≥ 22,2 mmol /l (860 mg/dl).; Độ nhạy: ≤ 0.189 mmol/l (7.30 mg/dl). Hộp: Rl 3x51ml, R2 3x20ml</t>
  </si>
  <si>
    <t>Độ tuyến tính: ≥ 3,73 mmol / l (144 mg/dl); Độ nhạy: ≤ 0.189 mmol/l (7.30 mg/dl). Hộp: Rl 3x51ml, R2 3x20ml</t>
  </si>
  <si>
    <t>Độ tuyến tính:  ≥ 16.6 mmol/l (640 mg/dl); Độ nhạy:  ≤ 0.865 mmol/l (33.4 mg/dl). Hộp: 9x51ml</t>
  </si>
  <si>
    <t>Độ tuyến tính: ≥ 140 g/l. 
Độ nhạy:  ≤ 2,65 g/l. 
Hộp: Rl 4x51ml, R2 4x44ml</t>
  </si>
  <si>
    <t>Độ tuyến tính:  ≥ 34,1 mmol/l (614 mg/dl)  
Độ nhạy: ≤ 0.335 mmol/l (6.04 mg/dl). Hộp: Rl 9x51ml</t>
  </si>
  <si>
    <t>Độ tuyến tính:  ≥ 2844 μmol; Độ nhạy:  ≤ 26.4 µmol/l. Hộp: Rl 6x51ml, R2 3x28ml.</t>
  </si>
  <si>
    <t>Độ tuyến tính: ≥ 50,5 mmol/l (303 mg/dl)
Độ nhạy:  ≤ 0.510 mmol/l (Huyết thanh);. Hộp: Rl 6x51ml, R2 4x20ml</t>
  </si>
  <si>
    <t>Độ tuyến tính:  ≥ 1182 U/L; Độ nhạy: ≤ 8.3 U/L. Hộp: Rl 4x20ml, R2 4x6ml</t>
  </si>
  <si>
    <t>Độ tuyến tính: ≥ 50.6g/l; Độ nhạy: ≤ 3,2g/l. Hộp: 9x51 ml</t>
  </si>
  <si>
    <t>Hộp 1 Testpack bao gồm:
1 hộp Thuốc thử chính + 2 lọ Chất Hiệu chuẩn + 1 Thẻ Đường cong chuẩn + 1 Phiếu giá trị lô hiệu chuẩn
- Hộp Thuốc thử chính bao gồm:
+ Thuốc thử Lite: Kháng nguyên tái tổ hợp của HIV (~0,1 µg/mL) và kháng thể kháng HIV (~0,004 µg/mL) được  đánh dấu bằng acridinium ester trong dung  dịch đệm có albumin huyết thanh bò, IgG chuột, huyết thanh dê, chất hoạt động bề mặt và chất bảo quản
+ Pha rắn
+ Thuốc thử bổ sung
- Lọ chất hiệu chuẩn CHIV CAL: 2,0 mL/lọ. Hộp 100 tests.</t>
  </si>
  <si>
    <t>Dung dịch tẩy rửa hệ thống. Chứa 52,5 g/L sodium hypochlorite. Hộp gồm: 12 lọ, 70 mL/lọ</t>
  </si>
  <si>
    <t>Dung dịch lọc tạp chất bệnh phẩm. Hộp 2 lọ, 300 ml/lọ</t>
  </si>
  <si>
    <t>Dung dịch rửa hệ thống. Hộp 2 lọ, 1500 ml/lọ</t>
  </si>
  <si>
    <t>Đầu côn hút mẫu bằng nhựa dùng một lần. 18 bộ/hộp; 3 khay/bộ; 120 đầu côn/khay</t>
  </si>
  <si>
    <t>Môi trường cố định và cô lập tinh trùng trước khi làm ICSI;
- Dung dịch xử lý nhớt tinh trùng chứa albumin người tái tổ hợp và PVP;
- Nồng độ: 10% PVP
- Mức độ tiệt trùng: Không có bằng chứng tăng trưởng của vi sinh;
- Nội độc tố vi khuẩn (thử nghiệm LAL) [IU hoặc EU/mL]: &lt; 0,25;
- Thử nghiệm phục hồi vận động tinh trùng người cho ICSI: ≥ 40% di động ban đầu;
- Quy cách: Mỗi kit có ≥ (0,5ml x 5)</t>
  </si>
  <si>
    <r>
      <t>Môi trường dùng để chuyển phôi;
- Môi trường đệm bicacbonate chứa Hyaluronan và Albumin người tái tổ hợp;
- pH (tại +37ºC và 6% CO</t>
    </r>
    <r>
      <rPr>
        <vertAlign val="subscript"/>
        <sz val="10"/>
        <rFont val="Times New Roman"/>
        <family val="1"/>
      </rPr>
      <t>2</t>
    </r>
    <r>
      <rPr>
        <sz val="10"/>
        <rFont val="Times New Roman"/>
        <family val="1"/>
      </rPr>
      <t>): 7,30 ± 0,10;
- Độ thẩm thấu [mOsm/kg]: 280 ± 5;
- Mức độ tiệt trùng: Không có bằng chứng về tăng trưởng vi sinh;
- Nội độc tố vi khuẩn [IU hoặc EU/mL]: &lt; 0,25;
- Thử nghiệm phôi chuột (1 tế bào) (tỷ lệ túi phôi phát triển trong vòng 96 giờ) [%]: ≥ 80;
- Lọ ≥10ml</t>
    </r>
  </si>
  <si>
    <t>Dùng để phủ lên môi trường trong suốt quá trình thụ tinh trong ống nghiệm và các quá trình vi thao tác;
- Dầu paraffin nhẹ, được lọc tiệt trùng;
- Mức độ tiệt trùng: Không có bằng chứng tăng trưởng vi sinh
- Nội độc tố vi khuẩn (thử nghiệm LAL) [IU hoặc EU/mL]: &lt;0,25;
- Thử nghiệm phôi chuột (1 tế bào) (tỷ lệ túi phôi phát triển trong vòng 96 giờ) [%]: ≥80;
- Thử nghiệm phôi chuột (1 tế bào) (số lượng tế bào túi phôi trong vòng 96 giờ): ĐẠT;
- Thử nghiệm dầu ở tinh trùng ở người: ĐẠT;
- Lọ ≥100ml</t>
  </si>
  <si>
    <t>Hematoxylin dùng nhuộm màu tế bào
- Hộp ≥ (4 x 473ml)</t>
  </si>
  <si>
    <t>Dùng để nhuộm tế bào chất trong mô học. Thành phần:
Eosin aqueous solution 1%. Dạng lỏng sử dụng luôn. Kiểm soát chất lượng được xác định bởi CLSI. Tiêu chuẩn chất lượng: ISO 9001, ISO 13485, CE
- Chai ≥473 ml</t>
  </si>
  <si>
    <t>Que thử đường huyết sử dụng 1 lần
Mẫu thử Máu mao mạch</t>
  </si>
  <si>
    <t>Hoá chất rửa trên hệ thống máu đông máu tự động. Đóng gói dạng lỏng. Thành phần: chứa Sodium hypochloride. Lọ ≥ 50ml. Tiêu chuẩn  ISO 13485. Tương thích máy CS-2500</t>
  </si>
  <si>
    <t>Sử dung để kiểm chuẩn ở dải bình thường cho các xét nghiệm APTT, PT, TT, fibrinogen, ATIII, Batroxobin/reptilase  time
 Đóng gói dạng bột đông khô. Hộp  ≥ (10 x 1ml). Tiêu chuẩn  ISO 13485.Tương thích máy CS-2500</t>
  </si>
  <si>
    <t xml:space="preserve">Sử dung để kiểm chuẩn các xét nghiệm đông máu ở dải điều trị chống đông đường uống từ mức trung bình tới mức cao, giá trị được cung cấp cho các xét nghiệm APTT, PT
Đóng gói dạng bột đông khô. Hộp  ≥ (10 x 1ml). Tiêu chuẩn  ISO 13485. Tương thích máy CS-2500 
</t>
  </si>
  <si>
    <t>Giếng phản ứng trong xét  nghiệm đông máu trên máy đông máu tự động. Tương thích máy CS-2500</t>
  </si>
  <si>
    <t>Hóa chất phù hợp sử dụng cho hệ thống xét nghiệm đông máu tự động và ngưng tập tiểu cầu
Sử dụng để xác định thời gian thrombin (TT)
Đóng gói dạng bột đông khô. Hộp ≥ (10x5ml). Tương thích máy CS-2500</t>
  </si>
  <si>
    <t>Sử dụng để xác định thời gian prothrombin (PT)
Đóng gói dạng bột đông khô. Hộp ≥ (10 x 4ml). Tiêu chuẩn  ISO 13485. Tương thích máy CS-2500</t>
  </si>
  <si>
    <t>Sử dụng để định lượng fibrinogen trong huyết tương
Đóng gói dạng bột đông khô. Hộp ≥ (1ml x10). Tiêu chuẩn  ISO 13485. Tương thích máy CS-2500</t>
  </si>
  <si>
    <t>Là dung dịch đệm trong xét nghiệm đông máu
Đóng gói dạng lỏng, thành phần gồm sodium bardital và sodium chloride. Hộp ≥ (10 x 15ml). Tiêu chuẩn  ISO 13485.Tương thích máy CS-2500</t>
  </si>
  <si>
    <t>Sử dụng để định lượng D-Dimer trong huyết tương gồm các hoá chất như sau:
D-Dimer Reagent: dạng đông khô. Mỗi hộp chứa ≥ (3 x 4ml + 3 x 5 ml + 3 x 2,6ml + 3 x 5ml +2 x 1ml). Tương thích máy CS-2500</t>
  </si>
  <si>
    <t>Sử dụng để đánh giá độ chính xác và xu hướng phân tích của xét nghiệm định lượng D-Dimer mức bình thường và mức bệnh lý
Đóng gói dạng bột đông khô. * ≥ (5x1ml) Ctrl1  * ≥ (5x1ml) Ctrl2. Tương thích máy CS-2500</t>
  </si>
  <si>
    <t>Tinh khiết phân tích AR đậm đặc
 nồng độ 36.0-38.0%, 500ml/chai</t>
  </si>
  <si>
    <t>Cồn 70°</t>
  </si>
  <si>
    <t>Cồn 90°</t>
  </si>
  <si>
    <t>Hóa chất diệt côn trùng - Permethrin từ 48% đến 53 %; Có số đăng ký lưu hành chế phẩm diệt khuẩn còn hạn đăng ký của Bộ Y tế cấp phép</t>
  </si>
  <si>
    <t xml:space="preserve">Test nhanh, thế hệ 3, Độ nhạy: ≥ 90%, Độ đặc hiệu: ≥ 90%. </t>
  </si>
  <si>
    <t xml:space="preserve">Độ nhạy tương quan: ≥ 96%; Độ đặc hiệu tương quan: ≥ 93%; Độ chính xác tương quan: ≥ 94%. </t>
  </si>
  <si>
    <t xml:space="preserve">Phát hiện kháng thể kháng HBV trong mẫu huyết thanh, huyết tương người. Độ nhạy: ≥  91%; Độ đặc hiệu: ≥ 98 %. Giới hạn phát hiện  ≥ 30mIU/ml. Không có phản ứng chéo với các mẫu dương tính với HBsAg, Anti HCV, Anti HBc, Anti HBe, phụ nữ mang thai. Các mẫu chứa yếu tố ly giải máu, lipid máu và nồng độ bilirulin cao không ảnh hưởng đến kết quả. </t>
  </si>
  <si>
    <t xml:space="preserve">Phát hiện kháng thể kháng HBV trong mẫu huyết thanh, huyết tương người. Độ nhạy: ≥  99%; Độ đặc hiệu: ≥ 98%. Giới hạn phát hiện ≥ 10mIU/ml. Không có phản ứng chéo với các mẫu dương tính với HBsAg, Anti HCV, Anti HBc, Anti HBe, phụ nữ mang thai. Các mẫu chứa yếu tố ly giải máu, lipid máu và nồng độ bilirubin cao không ảnh hưởng đến kết quả. </t>
  </si>
  <si>
    <t>Phát hiện phân biệt kháng nguyên P.f và P.v trong mẫu máu toàn phần. Độ nhạy ≥ 99% (P.f), ≥ 95%(P.v). Độ đặc hiệu: ≥ 99 %.</t>
  </si>
  <si>
    <t>Là xét nghiệm ngưng kết Hạt thụ động in vitro phát hiện kháng thể kháng Treponema Pallidum trong mẫu huyết thanh hoặc huyết tương người. Độ nhạy ≥ 99%. Độ đặc hiệu: ≥ 99 %.</t>
  </si>
  <si>
    <t>Độ ổn định hoàn nguyên trong ≥ 14 ngày ở 2–8°C đối với hầu hết các chất phân tích. Thời hạn sử dụng ≥ 3 năm ở 2–8°C. Hộp 6 x 2 ml</t>
  </si>
  <si>
    <t xml:space="preserve"> Thời hạn sử dụng ≥ 3 năm ở 2–8°C. Độ ổn định của lọ mở ≥ 7 ngày ở 2–8°C đối với hầu hết các chất phân tích. Hộp 12 x 5 ml</t>
  </si>
  <si>
    <t>Thời hạn sử dụng ≥ 3 năm ở 2–8°C. Độ ổn định của lọ mở ≥ 7 ngày ở 2–8°C đối với hầu hết các chất phân tích. Hộp 12 x 5 ml</t>
  </si>
  <si>
    <t>Độ ổn định sau khi mở nắp: ≥ 30 ngày ở 2–25°C
 Hộp: 12x 12ml</t>
  </si>
  <si>
    <r>
      <t>Thành phần: huyết thanh người, dạng đông khô
 Bao gồm ≥ 83 thông số cho xét nghiệm hóa sinh, trong đó có thông số LDL.
Bao gồm hầu hết các chất phân tích cho xét nghiệm hóa sinh. Chất phân tích cho xét nghiệm enzym và CO</t>
    </r>
    <r>
      <rPr>
        <vertAlign val="subscript"/>
        <sz val="10"/>
        <rFont val="Times New Roman"/>
        <family val="1"/>
      </rPr>
      <t>2</t>
    </r>
    <r>
      <rPr>
        <sz val="10"/>
        <rFont val="Times New Roman"/>
        <family val="1"/>
      </rPr>
      <t xml:space="preserve"> có tính ổn định cao. Không cần dung dịch đặc biệt để hoàn nguyên. Thời hạn sử dụng ≥ 3 năm ở 2-8°C. Sau khi hoàn nguyên có thể ổn định ≥ 30 ngày ở nhiệt độ đông lạnh và ≥ 7 ngày ở 2–8°C với hầu hết các chất phân tích. Hộp 12 x 5 ml</t>
    </r>
  </si>
  <si>
    <t>Gel Card 6 giếng gồm: 
- 6 tuýp chứa gel trong dung dịch đệm Anti Human IgG làm xét nghiệm D yếu, sàng lọc kháng thể, định danh kháng thể, xác định Antiglobulin (trực tiếp, gián tiếp), xét nghiệm tính hòa hợp.</t>
  </si>
  <si>
    <t xml:space="preserve">*Gel Card 6 giếng (6 test/ card) gồm: Neutral - Neutral - Neutral - Neutral - Neutral – Neutral
- Mỗi giếng gelcard gồm buồng chứa mẫu và cột gel, trong mỗi cột gel chứa dung dịch đệm thích hợp. Làm chéo trong môi trường muối ở 22ºC
- Tiêu chuẩn chất lượng: ISO, CE (Chứng chỉ Châu Âu). </t>
  </si>
  <si>
    <t>Lọ Anti A chứa kháng thể đơn dòng Anti A - Lọ Anti B chứa kháng thể đơn dòng Anti B - Lọ Anti AB Kháng thể đơn dòng Anti AB. Bộ 3 lọ x 10ml</t>
  </si>
  <si>
    <r>
      <t>Can  ≥ 5 lít. Tương thích máy huyết học celtac anpha mek
• Thành phần nguyên liệu chính:
Nacl 
Na</t>
    </r>
    <r>
      <rPr>
        <vertAlign val="subscript"/>
        <sz val="10"/>
        <rFont val="Times New Roman"/>
        <family val="1"/>
      </rPr>
      <t>2</t>
    </r>
    <r>
      <rPr>
        <sz val="10"/>
        <rFont val="Times New Roman"/>
        <family val="1"/>
      </rPr>
      <t>SO</t>
    </r>
    <r>
      <rPr>
        <vertAlign val="subscript"/>
        <sz val="10"/>
        <rFont val="Times New Roman"/>
        <family val="1"/>
      </rPr>
      <t>4</t>
    </r>
    <r>
      <rPr>
        <sz val="10"/>
        <rFont val="Times New Roman"/>
        <family val="1"/>
      </rPr>
      <t xml:space="preserve">
Na</t>
    </r>
    <r>
      <rPr>
        <vertAlign val="subscript"/>
        <sz val="10"/>
        <rFont val="Times New Roman"/>
        <family val="1"/>
      </rPr>
      <t>2</t>
    </r>
    <r>
      <rPr>
        <sz val="10"/>
        <rFont val="Times New Roman"/>
        <family val="1"/>
      </rPr>
      <t>EDTA ( K</t>
    </r>
    <r>
      <rPr>
        <vertAlign val="subscript"/>
        <sz val="10"/>
        <rFont val="Times New Roman"/>
        <family val="1"/>
      </rPr>
      <t>2</t>
    </r>
    <r>
      <rPr>
        <sz val="10"/>
        <rFont val="Times New Roman"/>
        <family val="1"/>
      </rPr>
      <t>EDTA)
H</t>
    </r>
    <r>
      <rPr>
        <vertAlign val="subscript"/>
        <sz val="10"/>
        <rFont val="Times New Roman"/>
        <family val="1"/>
      </rPr>
      <t>3</t>
    </r>
    <r>
      <rPr>
        <sz val="10"/>
        <rFont val="Times New Roman"/>
        <family val="1"/>
      </rPr>
      <t>BO</t>
    </r>
    <r>
      <rPr>
        <vertAlign val="subscript"/>
        <sz val="10"/>
        <rFont val="Times New Roman"/>
        <family val="1"/>
      </rPr>
      <t>3</t>
    </r>
  </si>
  <si>
    <t>Chai  ≥ 500ml.Tương thích máy huyết học celtac anpha mek
Thành phần nguyên liệu chính:
1.  Organic quaternary ammonium salt &lt; 30g/l
2. Sodium chloride &lt; 3.8g/l</t>
  </si>
  <si>
    <r>
      <t>Thùng  ≥ 18 lít. Tương thích máy huyết học celtac anpha mek
• Thành phần nguyên liệu chính:
NaCl 
Na</t>
    </r>
    <r>
      <rPr>
        <vertAlign val="subscript"/>
        <sz val="10"/>
        <rFont val="Times New Roman"/>
        <family val="1"/>
      </rPr>
      <t>2</t>
    </r>
    <r>
      <rPr>
        <sz val="10"/>
        <rFont val="Times New Roman"/>
        <family val="1"/>
      </rPr>
      <t>SO</t>
    </r>
    <r>
      <rPr>
        <vertAlign val="subscript"/>
        <sz val="10"/>
        <rFont val="Times New Roman"/>
        <family val="1"/>
      </rPr>
      <t>4</t>
    </r>
    <r>
      <rPr>
        <sz val="10"/>
        <rFont val="Times New Roman"/>
        <family val="1"/>
      </rPr>
      <t xml:space="preserve">
Na</t>
    </r>
    <r>
      <rPr>
        <vertAlign val="subscript"/>
        <sz val="10"/>
        <rFont val="Times New Roman"/>
        <family val="1"/>
      </rPr>
      <t>2</t>
    </r>
    <r>
      <rPr>
        <sz val="10"/>
        <rFont val="Times New Roman"/>
        <family val="1"/>
      </rPr>
      <t>EDTA (K</t>
    </r>
    <r>
      <rPr>
        <vertAlign val="subscript"/>
        <sz val="10"/>
        <rFont val="Times New Roman"/>
        <family val="1"/>
      </rPr>
      <t>2</t>
    </r>
    <r>
      <rPr>
        <sz val="10"/>
        <rFont val="Times New Roman"/>
        <family val="1"/>
      </rPr>
      <t>EDTA)
H</t>
    </r>
    <r>
      <rPr>
        <vertAlign val="subscript"/>
        <sz val="10"/>
        <rFont val="Times New Roman"/>
        <family val="1"/>
      </rPr>
      <t>3</t>
    </r>
    <r>
      <rPr>
        <sz val="10"/>
        <rFont val="Times New Roman"/>
        <family val="1"/>
      </rPr>
      <t>BO</t>
    </r>
    <r>
      <rPr>
        <vertAlign val="subscript"/>
        <sz val="10"/>
        <rFont val="Times New Roman"/>
        <family val="1"/>
      </rPr>
      <t>3</t>
    </r>
  </si>
  <si>
    <t xml:space="preserve">Thùng 3800ml. ISO 13485
Hoá chất Hemoglobin không có Cyanua. Hoàn toàn tương thích với máy phân tích huyết học Cell-dyn Ruby
Thành phần: Quaternary Ammonium Salt &lt;10%; Hydroxylamine Salt &lt;3%. </t>
  </si>
  <si>
    <t>Sử dụng để xác định thời gian thromboplastin hoạt hoá từng phần (APTT) .Đóng gói dạng lỏng. Hộp ≥ (2 ml x 10). Tiêu chuẩn  ISO 13485. Tương thích máy CS-2500</t>
  </si>
  <si>
    <t>Sử dụng như hoá chất bổ sung trong các xét nghiệm đông máu. Đóng gói dạng lỏng, dung dịch calcium chloride. Hộp ≥ (10 x 15ml). Tiêu chuẩn  ISO 13485. Tương thích máy CS-2500</t>
  </si>
  <si>
    <t>V.11. HOÁ CHẤT DÙNG CHO MÁY MDC3500</t>
  </si>
  <si>
    <t>V.12. HOÁ CHẤT DÙNG CHO MÁY TECO</t>
  </si>
  <si>
    <t>V.13.HÓA CHẤT DÙNG CHO MÁY ĐÔNG MÁU Thrombolyzer Compact X</t>
  </si>
  <si>
    <t>V.14. HÓA CHẤT DÙNG CHO MÁY WANDIANA COMPACT</t>
  </si>
  <si>
    <t>V.15. HOÁ CHẤT DÙNG CHO MÁY ARCHITECT I2000SR</t>
  </si>
  <si>
    <t>V.16. HOÁ CHẤT DÙNG CHO MÁY ARCHITECT CI4100</t>
  </si>
  <si>
    <t>V.17. HOÁ CHẤT DÙNG CHO MÁY COBAS E411</t>
  </si>
  <si>
    <t>V.18. HOÁ CHẤT DÙNG CHO MÁY IMMULITE 1000</t>
  </si>
  <si>
    <t>V.19. HOÁ CHẤT DÙNG CHO MÁY ADIVIA CENTAUR CP</t>
  </si>
  <si>
    <t>V.20. HÓA CHẤT DÙNG CHO MÁY RX IMOLA</t>
  </si>
  <si>
    <t>V.21. HÓA CHẤT DÙNG CHO MÁY RANDOX</t>
  </si>
  <si>
    <t>V.22. HÓA CHẤT DÙNG CHO MÁY PERKIN ELMER</t>
  </si>
  <si>
    <t>V.23.HÓA CHẤT DÙNG CHO MÁY ĐIỆN DI MINICAP</t>
  </si>
  <si>
    <t>V.24. HÓA CHẤT DÙNG CHO MÁY SINH HÓA AU480</t>
  </si>
  <si>
    <t xml:space="preserve">V.25. HÓA CHẤT DÙNG CHO MÁY SINH HÓA TỰ ĐỘNG A25 </t>
  </si>
  <si>
    <t>V.26.HÓA CHẤT SỬ DỤNG CHO MÁY XÉT NGHIỆM MIỄN DỊCH TỰ ĐỘNG I1000</t>
  </si>
  <si>
    <t>V.27.HÓA CHẤT SỬ DỤNG CHO MÁY XÉT NGHIỆM DỊ ỨNG TỰ ĐỘNG ALLOVIEW 1.0</t>
  </si>
  <si>
    <t>V.28.HÓA CHẤT TRÚNG THẦU ĐẶT MÁY</t>
  </si>
  <si>
    <t>V.29. HÓA CHẤT SỬ DỤNG CHO CÁC MÁY XÉT NGHIỆM KHÁC</t>
  </si>
  <si>
    <t>Dùng để đo thời gian Prothrombin (PT)
 - Thành phần: có mô não thỏ cùng với Canxi Chloride, các chất bảo quản và các chất ổn định
- Tương thích với máy xét nghiệm đông máu Thrombolyzer Compact X
Hộp 5 x 5 ml, 2 x 15 ml.</t>
  </si>
  <si>
    <t>Gel card ≥ 8 giếng, ≥ 2test/card, định nhóm máu ABO và Rh bằng phương pháp huyết thanh mẫu. 4 giếng đầu có thành phần như sau: Giếng 1: Anti-A (kháng thể IgM có nguồn gốc từ chuột, dòng Birma-1) Giếng 2: Anti-B (kháng thể IgM có nguồn gốc từ chuột, dòng LB-2) Giếng 3: Anti-DVI- (kháng thể IgM có nguồn gốc từ người, dòng MS-201). Giếng 4: control. Tương thích máy Wadiana Compact</t>
  </si>
  <si>
    <r>
      <t>Hoá chất rửa trên hệ thống máu đông máu tự động. Đóng gói dạng lỏng. Thành phần: chứa Hydrochloric acid</t>
    </r>
    <r>
      <rPr>
        <sz val="10"/>
        <color rgb="FF000000"/>
        <rFont val="Times New Roman"/>
        <family val="1"/>
      </rPr>
      <t>. Hộp ≥ (10 x 15ml). Tiêu chuẩn  ISO 13485. Tương thích máy CS-2500</t>
    </r>
  </si>
  <si>
    <t>Tiêu chuẩn ISO. Được sử dụng để hiệu chuẩn hệ
thống khi thực hiện xét nghiệm định lượng kháng thể kháng kháng nguyên bề mặt virus viêm gan B (anti-HBs) trong huyết thanh và huyết tương người. Có thành phần là huyết tương người đã vôi hóa. Bảo quản từ 2-8 độ C. Hộp: 6 chai ( 4ml/chai). Tương thích máy ARCHITECT I2000SR</t>
  </si>
  <si>
    <t>Tiêu chuẩn ISO. Được sử dụng để ước tính độ chính xác của xét nghiệm và phát hiện độ lệch hệ thống khi thực hiện định lượng kháng thể kháng kháng nguyên bề mặt viêm gan B (anti-HBs) trong huyết thanh hay huyết tương người. Có thành phần là huyết tương người đã vôi hóa. Bảo quản từ 2-8 độ C. Hộp: 3 x8ml. Tương thích máy ARCHITECT I2000SR</t>
  </si>
  <si>
    <t>Tiêu chuẩn ISO. Được dùng để kiểm tra độ xác thực và độ chính xác của hệ thống khi thực hiện xét nghiệm định tính phát hiện kháng nguyên e của virus viêm gan B (HBeAg) trong huyết thanh và huyết tương người. Mẫu chứng Âm chứa huyết tương người đã canxi hóa, Mẫu chứng Dương chứa HBeAg DNA tái tổ hợp trong dung dịch đệm TRIS với chất ổn định protein. Bảo quản từ 2-8 độ C. Hộp 2 x 8ml. Tương thích máy ARCHITECT I2000SR</t>
  </si>
  <si>
    <t>Tiêu chuẩn ISO. Được dùng để để định tính kháng nguyên bề mặt virus viêm gan B (HBsAg) trong mẫu huyết thanh và huyết tương người. Hộp bao gồm: anti-HBs (IgM, IgG chuột đơn dòng) phủ vi hạt trong dung dịch MES với chất ổn định protein; anti-HBs (IgG, chuột, đơn dòng) và anti-HBs (dê, IgG) có đánh dấu acridinium trong dung dịch đệm phosphate; Dung dịch đệm rửa phụ chứa dung dịch đệm MES. Bảo quản từ 2-8 độ C. Hộp: 1 x 6,6ml + 1 x 5,9ml + 1 x 5,9ml. Tương ứng hộp 100 tests. Tương thích máy ARCHITECT I2000SR</t>
  </si>
  <si>
    <t>Hóa chất hệ thống sử dụng trên máy xét nghiệm miễn dịch vi hạt hóa phát quang. Để tách thuốc nhuộm acridinium ra khỏi liên hợp liên kết với phức hợp vi hạt. 
Thành phần: 1.32% (w/v) hydrogen peroxide. 
Tiêu chuẩn ISO 13485 và được công bố hợp chuẩn EU.
Quy cách đóng gói: Hộp 4 x 975mL</t>
  </si>
  <si>
    <t>Hóa chất hệ thống sử dụng trên máy xét nghiệm miễn dịch vi hạt hóa phát quang, để tạo ra phản ứng phát quang hóa học cung cấp kết quả đọc cuối cùng. Thành phần: sodium hydroxide và alcohols, C11-15-secondary, ethoxylated.  Tiêu chuẩn ISO 13485.
Quy cách đóng gói: Hộp 4 x 975mL</t>
  </si>
  <si>
    <t>Hóa chất nội kiểm xét nghiệm PCT. Hộp: 2 x 3 chai (3ml/chai). Tương thích máy ARCHITECT CI4100</t>
  </si>
  <si>
    <t>KOH 176 mmol/L (tương ứng với pH 13,2); chất tẩy rửa ≤ 1%. Hộp 6 x 380ml. Tương thích máy Cobas E411</t>
  </si>
  <si>
    <t>Hóa chất chuẩn TSH. 
Hộp 4x1.3ml. Tương thích máy Cobas E411</t>
  </si>
  <si>
    <t>Nguyên lý miễn dịch điện hóa phát quang (ECLIA).
Giới hạn phát hiện: ≤ 2 IU/mL. Bộ thuốc thử (M: 6,5ml; R0: 4ml; R1: 7ml; R2: 7ml).
Tương thích máy Cobas E411</t>
  </si>
  <si>
    <t>Huyết thanh đối chứng đông khô dựa trên nền huyết thanh ngựa trong hai phạm vi nồng độ.
Hóa chất kiểm tra chất lượng các xét nghiệm: ACTH, C-PEPTIDE, hGH, INSULIN, IL-6, PIGF, SFlt. Hộp 6x2ml. Tương thích máy Cobas E411</t>
  </si>
  <si>
    <t>Vật liệu nhựa trơ màu xám có đặc tính phản xạ không đổi. 
Hiệu chuẩn máy đo quang phản xạ cobas u 411 và Urisys 1100 và để kiểm tra hiệu suất của máy phân tích. 50 strips. Tương thích máy Cobas U 411, Urysis 1100</t>
  </si>
  <si>
    <t>Hóa chất kiểm tra chất lượng thực hiện xét nghiệm Vitamin D total.
Hộp 6 x 1 ml. Tương thích máy Cobas E411</t>
  </si>
  <si>
    <t>Control Vitamin D hoặc tương đương</t>
  </si>
  <si>
    <t>R.P.R - Car bon</t>
  </si>
  <si>
    <t xml:space="preserve"> Sử dung để kiểm chuẩn dải bệnh lý cho các xét nghiệm APTT, PT, Fibrinogen, các yếu tố đông máu, các chất ức chế, Plasminogen.
 Đóng gói dạng bột đông khô, không chứa chất bảo quản. Hộp ≥ (10 x 1ml). Tiêu chuẩn  ISO 13485</t>
  </si>
  <si>
    <t>Free T4 KIT</t>
  </si>
  <si>
    <t>Free T3 KIT</t>
  </si>
  <si>
    <r>
      <t xml:space="preserve">Định tính kháng thể IgG kháng Toxocara trong huyết thanh người bằng kỹ thuật ELISA.
Độ nhạy: ≥ 87%  Độ đặc hiệu: ≥ 93%
Nhiệt độ ủ: 15°C - 25°C 
Tổng thời gian ủ: </t>
    </r>
    <r>
      <rPr>
        <sz val="10"/>
        <rFont val="Calibri"/>
        <family val="2"/>
      </rPr>
      <t>≤</t>
    </r>
    <r>
      <rPr>
        <sz val="10"/>
        <rFont val="Times New Roman"/>
        <family val="1"/>
      </rPr>
      <t xml:space="preserve"> 30 phút . </t>
    </r>
  </si>
  <si>
    <r>
      <t xml:space="preserve">Định tính kháng thể IgG kháng Strongyloides trong huyết thanh người bằng kỹ thuật ELISA.
Độ nhạy: ≥ 99%, Độ đặc hiệu: ≥  99%
Nhiệt độ ủ: 15°C - 25°C
Tổng thời gian ủ: </t>
    </r>
    <r>
      <rPr>
        <sz val="10"/>
        <rFont val="Calibri"/>
        <family val="2"/>
      </rPr>
      <t>≤</t>
    </r>
    <r>
      <rPr>
        <sz val="10"/>
        <rFont val="Times New Roman"/>
        <family val="1"/>
      </rPr>
      <t xml:space="preserve"> 30 phút . </t>
    </r>
  </si>
  <si>
    <t>Chủng vi khuẩn ATCC dùng để nội kiểm định danh và kháng sinh đồ vi khuẩn. Chủng/ bộ, bộ ≥ 2 que</t>
  </si>
  <si>
    <t xml:space="preserve">Chủng vi khuẩn ATCC dùng để nội kiểm định danh và kháng sinh đồ vi khuẩn. Chủng/ bộ, bộ ≥ 2 que </t>
  </si>
  <si>
    <t>Test hóa học 3 thông số kiểm soát tiệt trùng bằng hơi nước 1243A hoặc tương đương</t>
  </si>
  <si>
    <r>
      <t>Môi trường tạo ẩm, rửa trứng và tinh trùng. Hộp 5 x 20ml hoặc tương đương
- Thành phần chính: Water, NaCl, KCL, CaCl</t>
    </r>
    <r>
      <rPr>
        <vertAlign val="subscript"/>
        <sz val="10"/>
        <rFont val="Times New Roman"/>
        <family val="1"/>
      </rPr>
      <t>2</t>
    </r>
    <r>
      <rPr>
        <sz val="10"/>
        <rFont val="Times New Roman"/>
        <family val="1"/>
      </rPr>
      <t>.2H</t>
    </r>
    <r>
      <rPr>
        <vertAlign val="subscript"/>
        <sz val="10"/>
        <rFont val="Times New Roman"/>
        <family val="1"/>
      </rPr>
      <t>2</t>
    </r>
    <r>
      <rPr>
        <sz val="10"/>
        <rFont val="Times New Roman"/>
        <family val="1"/>
      </rPr>
      <t>O, NaH</t>
    </r>
    <r>
      <rPr>
        <vertAlign val="subscript"/>
        <sz val="10"/>
        <rFont val="Times New Roman"/>
        <family val="1"/>
      </rPr>
      <t>2</t>
    </r>
    <r>
      <rPr>
        <sz val="10"/>
        <rFont val="Times New Roman"/>
        <family val="1"/>
      </rPr>
      <t>PO4.2H</t>
    </r>
    <r>
      <rPr>
        <vertAlign val="subscript"/>
        <sz val="10"/>
        <rFont val="Times New Roman"/>
        <family val="1"/>
      </rPr>
      <t>2</t>
    </r>
    <r>
      <rPr>
        <sz val="10"/>
        <rFont val="Times New Roman"/>
        <family val="1"/>
      </rPr>
      <t>O, MgSO</t>
    </r>
    <r>
      <rPr>
        <vertAlign val="subscript"/>
        <sz val="10"/>
        <rFont val="Times New Roman"/>
        <family val="1"/>
      </rPr>
      <t>4</t>
    </r>
    <r>
      <rPr>
        <sz val="10"/>
        <rFont val="Times New Roman"/>
        <family val="1"/>
      </rPr>
      <t>.7H</t>
    </r>
    <r>
      <rPr>
        <vertAlign val="subscript"/>
        <sz val="10"/>
        <rFont val="Times New Roman"/>
        <family val="1"/>
      </rPr>
      <t>2</t>
    </r>
    <r>
      <rPr>
        <sz val="10"/>
        <rFont val="Times New Roman"/>
        <family val="1"/>
      </rPr>
      <t>O, Na-pyruvate, Insulin,Na-lactate, NaHCO</t>
    </r>
    <r>
      <rPr>
        <vertAlign val="subscript"/>
        <sz val="10"/>
        <rFont val="Times New Roman"/>
        <family val="1"/>
      </rPr>
      <t>3</t>
    </r>
    <r>
      <rPr>
        <sz val="10"/>
        <rFont val="Times New Roman"/>
        <family val="1"/>
      </rPr>
      <t>, HAS, HEPES.</t>
    </r>
  </si>
  <si>
    <t>Sử dụng trong y tế, cho các thiết bị đầu dò. Lọ 250g ± 10% hoặc 250ml ± 10%</t>
  </si>
  <si>
    <t xml:space="preserve">Phát hiện phân biệt kháng thể IgG và IgM kháng các type virus Dengue. Không có phản ứng chéo với nhóm Flavivirus khác và những bệnh do muỗi truyền. Độ nhạy  ≥ 91%, Độ đặc hiệu ≥ 90%. </t>
  </si>
  <si>
    <t xml:space="preserve">Test nhanh, thế hệ 3  
Độ nhạy: ≥ 99%
Độ đặc hiệu: ≥ 99%. </t>
  </si>
  <si>
    <t xml:space="preserve">Độ nhạy ≥ 99,6%; Độ đặc hiệu ≥ 99,8%. Bảo quản từ 2-40 độ C. ISO 13485
Hộp 100 card
</t>
  </si>
  <si>
    <t>Là xét nghiệm in vitro phát hiện kháng thể kháng Treponema Pallidum trong mẫu huyết thanh hoặc huyết tương người.  
Độ nhạy ≥ 99%. Độ đặc hiệu  ≥ 99%.</t>
  </si>
  <si>
    <t>Test nhanh, Thử Morphin/Heroin, Amphetamin, Methamphetamin, Marijuana (cần sa) /THC; Độ nhạy ≥ 99%; Độ đặc hiệu ≥ 99%.</t>
  </si>
  <si>
    <t xml:space="preserve">Vùng đo: từ ≤ 10  đến ≥ 600mg/dL (từ ≤ 0.6 đến ≥ 33.3 mmol/L)
- Thể tích mẫu: ≤ 0.9 µl. </t>
  </si>
  <si>
    <t>Vùng đo:10-600 mg/dl (0,6-33,3 mmol/l)
- Thể tích mẫu: ≤ 0.9 µl
- Thời gian thử: ≤ 5 giây. Tương thích với máy thử đường huyết SD CodeFree Blood Glucose Monitoring System</t>
  </si>
  <si>
    <t xml:space="preserve">Nhà thầu cung cấp máy sau khi có kết quả trúng thầu.
Hộp  ≥ 250ml; giới hạn tuyến tính ≥ 300(mg/dl), độ chính xác có sai số CV ≤ 1.02
'Thành phần:
Sodium chloride 0.26M
EDTA 0.1 mM
Reagent 2 
EDTA 0.1 mM
Diazotized 2.4-dichloroaniline 0.1 mM
Hydrochloric acid 0.18M
</t>
  </si>
  <si>
    <t xml:space="preserve">Nhà thầu cung cấp máy sau khi có kết quả trúng thầu.
Hộp  ≥ 250ml; giới hạn tuyến tính ≥23(mg/dl), độ chính xác có sai số CV ≤ 2.5
Thành phần: 
Sodium chloride 0.26M
EDTA 0.1 mM
Reagent 2 
EDTA 0.1 mM
Diazotized 2.4-dichloroaniline 0.1 mM
Hydrochloric acid 0.18M
</t>
  </si>
  <si>
    <t>Nhà thầu cung cấp máy sau khi có kết quả trúng thầu.
Hộp  ≥ 250ml; giới hạn tuyến tính ≥ 23(mg/dl), độ chính xác có sai số CV ≤ 2.5
'Thành phần:
Tris buffer 80 mM pH 7.65
L-aspartate 240 mM
2-Oxoglutarate 12 mM
NADH 0.18 mM
MDH ≥ 600 U/I
LDH ≥ 900 U/I</t>
  </si>
  <si>
    <t xml:space="preserve">Nhà thầu cung cấp máy sau khi có kết quả trúng thầu.
Hộp  ≥ 250ml; giới hạn tuyến tính ≥ 360(U/L), độ chính xác có sai số CV ≤ 1.95
'Thành phần:
Tris buffer 80 mM pH 7.65
L-aspartate 240 mM
2-Oxoglutarate 12 mM
NADH 0.18 mM
MDH ≥ 600 U/I
LDH ≥ 900 U/I
</t>
  </si>
  <si>
    <t xml:space="preserve">Nhà thầu cung cấp máy sau khi có kết quả trúng thầu.
Hộp  ≥ 250ml; giới hạn tuyến tính ≥ 300(mg/dl), độ chính xác có sai số CV ≤ 1.02
'Thành phần:
     CAPSO buffer. pH 7.60 8 mG
     2-Oxoglutarate 7.5 mG
     Urease 8 KU/l,
     GLDH 800 U/l,
     NADH 0.25 mM
     Detergent P-40
</t>
  </si>
  <si>
    <t xml:space="preserve">Nhà thầu cung cấp máy sau khi có kết quả trúng thầu.
Hộp  ≥ 250mll; giới hạn tuyến tính ≥ 150(mg/dl), độ chính xác có sai số CV ≤ 1.46
Thành phần:
Picric acid 14 mM
NaOH 0.18 mM
Sodium tetraborate 10 mM
Chất hoạt động bề mặt Nonidet
</t>
  </si>
  <si>
    <t xml:space="preserve">Nhà thầu cung cấp máy sau khi có kết quả trúng thầu.
Hộp  ≥ 200ml; giới hạn tuyến tính ≥ 450(mg/dl), độ chính xác có sai số CV ≤ 1.05
Thành phần:
Phosphate buffer pH 6.50 220 mMol
GOD ≥ 15000 U/L
POD ≥ 500 U/L
4-AAP 1 Mg
Phenol 10 mL
Chất hoạt động bề mặt    P-40 
</t>
  </si>
  <si>
    <t xml:space="preserve">Nhà thầu cung cấp máy sau khi có kết quả trúng thầu.
Hộp  ≥ 200ml; giới hạn tuyến tính ≥ 695(mg/dl), độ chính xác có sai số CV ≤ 1.26
Thành phần:
Good's buffer  PH7.2
Sodium cholate 8 mMol
CHE ≥ 400 U/I
CHOD ≥ 200 U/I
POD ≥ 500 U/I
4-AAP 0.6 mMol
4-chlorophenol 2 mM
</t>
  </si>
  <si>
    <t xml:space="preserve">Nhà thầu cung cấp máy sau khi có kết quả trúng thầu.
Hộp  ≥ 100ml; giới hạn tuyến tính ≥ 300(mg/dl), độ chính xác có sai số CV ≤ 1.02
'Thành phần:
       Good’s buffer pH 6.80 50mmol/L
       ATP 2 mM
       GK &gt; 300 U/L
       POD &gt; 1000 U/l
      LPL 1000 U/l
      GPO &gt; 2000 U/l,
      TOPS 3 mG
      4-AAP 0.3 mG
</t>
  </si>
  <si>
    <t xml:space="preserve">Nhà thầu cung cấp máy sau khi có kết quả trúng thầu.
Hộp  ≥ 80ml; giới hạn tuyến tính ≥ 193(mg/dl), độ chính xác có sai số CV ≤ 1.95
Thành phần:
Good’s bufer pH 7.0 30 mmol/l
4-aminoantipyrine 0.9 mmol/l,
POD 2400 U/l
Ascorbate oxidase 2700 U/l
Lipotin antibody 5ml
Cholesterol esterase  4000U/I
Cholesterol oxidase 20000 U/I
Detergent 1mL
</t>
  </si>
  <si>
    <t xml:space="preserve">Nhà thầu cung cấp máy sau khi có kết quả trúng thầu.
Hộp  ≥ 200ml; giới hạn tuyến tính ≥ 25(mg/dl), độ chính xác có sai số CV ≤ 1.2
Thành phần: 
     Phosphate buffer pH7.0 100 mMol/L
     TOOS  0.38mMol/L
     Ascorbate oxidase 1000 U/l,
     4-aminoantypyrine 1.5 mMol/L
     uricase ≥ 450 U/l
     POD 1000 U/l
     Detergent P-40
</t>
  </si>
  <si>
    <t>Nồng độ: 95-97%
 Color ≤ 10
Chloride (Cl) ≤ 0.1 ppm
Nitrate (NO₃) ≤ 0.2 ppm
Trạng thái: dạng lỏng.
Quy cách đóng gói: Chai/500ml
 Kèm theo giấy chứng nhận phân tích (COA)</t>
  </si>
  <si>
    <r>
      <t xml:space="preserve">    Nồng độ: 1000mg/l NO</t>
    </r>
    <r>
      <rPr>
        <vertAlign val="subscript"/>
        <sz val="10"/>
        <color theme="1"/>
        <rFont val="Times New Roman"/>
        <family val="1"/>
      </rPr>
      <t>2</t>
    </r>
    <r>
      <rPr>
        <sz val="10"/>
        <color theme="1"/>
        <rFont val="Times New Roman"/>
        <family val="1"/>
      </rPr>
      <t xml:space="preserve">  ±3 mg/l
Bảo quản: +15°C đến +25°C
Quy cách đóng gói: Chai/500ml
Trạng thái lỏng
Kèm theo giấy chứng nhận phân tích (COA)
</t>
    </r>
  </si>
  <si>
    <t>Sinh phẩm nằm trong khuyến cáo phương cách xét nghiệm chẩn đoán HIV quốc gia của Viện vệ sinh dịch tễ Trung Ương (Công văn 858/VSDTTƯ-HIV ngày 25/6/2020)
Độ nhạy 100%, độ đặc hiệu  ≥ 99,75%
Phát hiện cả HIV 1 và HIV 2
Khay thử xét nghiệm mẫu bệnh phẩm có thể là huyết thanh, huyết tương hay máu toàn phần; Hộp 100 test.</t>
  </si>
  <si>
    <t xml:space="preserve">Định tính kháng thể IgG kháng Cysticercosis IgG trong huyết thanh người bằng kỹ thuật ELISA.
Độ nhạy: 100%         Độ đặc hiệu: 100%
Nhiệt độ ủ: 15°C - 25°C 
- Cùng chung quy trình thực hiện, dùng chung Wash/ Diluent/ TMB/Stop Solution cho các xét nghiệm Toxocara IgG, Cysticercosis IgG (T.Solium),Trichinella IgG, Fasciola IgG, Echinococcus IgG, StrongyloidesIgG, Schistosoma IgG). Hộp/96 test. </t>
  </si>
  <si>
    <t xml:space="preserve"> Công dụng: Môi trường được sử dụng với việc bổ sung máu vô trùng, để phân lập, nuôi cấy và phát hiện hoạt động tán huyết của Streptococci và các vi sinh vật khó tính khác.
 Dạng sử dụng: dạng bột
Tiêu chuẩn chất lượng: ISO 13485. Lọ 500 g</t>
  </si>
  <si>
    <t>Công dụng: Môi trường chất lỏng đa năng rất bổ dưỡng để nuôi cấy nhiều loại vi sinh vật khó tính và không khó tính, bao gồm cả vi khuẩn hiếu khí và kỵ khí từ nhiều mẫu bệnh phẩm và lâm sàng
  Dạng sử dụng: dạng bột
Tiêu chuẩn chất lượng: ISO 13485. Lọ 500 g
Thành phần:  Beef Heart, Infusion from 250.0 g/L, Calf Brain, Infusion from 200.0 g/L, Proteose Peptone 10.0 g/L, Sodium Chloride 5.0 g/L, Dextrose 2.0 g/L, Disodium Phosphate 2.5 g/L.</t>
  </si>
  <si>
    <t>Công dụng: Môi trường  dùng trong thử nghiệm nhạy cảm kháng sinh đối với vi khuẩn thông dụng, phát triển nhanh
Dạng sử dụng: dạng bột
Tiêu chuẩn chất lượng: ISO 13485. Lọ 500 g</t>
  </si>
  <si>
    <t xml:space="preserve"> Dung dịch chuẩn 1413 µS/cm 
Độ chính xác 1413 ± 20 µS/cm  ở 25 độ C
  Quy cách đóng gói: Chai/250ml
Kèm theo giấy chứng nhận phân tích (COA)</t>
  </si>
  <si>
    <r>
      <t>Định lượng nồng độ T3 - Triiodothyronine trong mẫu huyết thanh, để chẩn đoán rối loạn chức năng tuyến giáp. Phương pháp thực hiện: miễn dịch huỳnh quang.
Thời gian đọc kết quả 15 phút. 
Mẫu: huyết thanh
Bảo quản: từ 2-30</t>
    </r>
    <r>
      <rPr>
        <vertAlign val="superscript"/>
        <sz val="10"/>
        <color theme="1"/>
        <rFont val="Times New Roman"/>
        <family val="1"/>
      </rPr>
      <t>0</t>
    </r>
    <r>
      <rPr>
        <sz val="10"/>
        <color theme="1"/>
        <rFont val="Times New Roman"/>
        <family val="1"/>
      </rPr>
      <t>C
Nhà thầu cung cấp máy sau khi có kết quả trúng thầu.</t>
    </r>
  </si>
  <si>
    <r>
      <t>Định lượng nồng độ T4 - thyroxin 4 trong mẫu huyết thanh, để chẩn đoán rối loạn chức năng tuyến giáp. Phương pháp thực hiện: miễn dịch huỳnh quang.
Thời gian đọc kết quả 15 phút. 
Mẫu: huyết thanh
Bảo quản: từ 2-30</t>
    </r>
    <r>
      <rPr>
        <vertAlign val="superscript"/>
        <sz val="10"/>
        <rFont val="Times New Roman"/>
        <family val="1"/>
      </rPr>
      <t>0</t>
    </r>
    <r>
      <rPr>
        <sz val="10"/>
        <rFont val="Times New Roman"/>
        <family val="1"/>
      </rPr>
      <t>C
Nhà thầu cung cấp máy sau khi có kết quả trúng thầu.</t>
    </r>
  </si>
  <si>
    <t>Dùng để kiểm tra nồng độ của chất khử khuẩn acid peracetic/peroxide đã được giảm xuống mức an toàn sau khi rửa quả lọc, máy chạy thận nhân tạo hoặc hệ thống xử lý nước
Có thể kiểm tra nồng độ Hydrogen Peroxide từ: 0, 1, 3, 5 và 10 ppm
Thời gian kiểm tra và đọc kết quả ≤ 20 giây</t>
  </si>
  <si>
    <t xml:space="preserve">Dùng để kiểm tra độ cứng của nước
Có thể kiểm tra nước với các nồng độ: 0, 10, 25, 50 và 120ppm
Thời gian kiểm tra và đọc kết quả ≤ 10 giây. </t>
  </si>
  <si>
    <r>
      <t>Định lượng nồng độ fT4 - free thyroxin 4 trong mẫu huyết thanh, để chẩn đoán rối loạn chức năng tuyến giáp
Thời gian đọc kết quả 15 phút. 
Mẫu: huyết thanh
Bảo quản: từ 2-30</t>
    </r>
    <r>
      <rPr>
        <vertAlign val="superscript"/>
        <sz val="10"/>
        <rFont val="Times New Roman"/>
        <family val="1"/>
      </rPr>
      <t>0</t>
    </r>
    <r>
      <rPr>
        <sz val="10"/>
        <rFont val="Times New Roman"/>
        <family val="1"/>
      </rPr>
      <t>C
Tương thích với máy Standard F.</t>
    </r>
  </si>
  <si>
    <r>
      <t>Định lượng HbA1c
Thời gian đọc kết quả 3 phút. 
Mẫu: máu toàn phần (mao mạch hoặc tĩnh mạch)
Bảo quản: từ 2-30</t>
    </r>
    <r>
      <rPr>
        <vertAlign val="superscript"/>
        <sz val="10"/>
        <rFont val="Times New Roman"/>
        <family val="1"/>
      </rPr>
      <t>0</t>
    </r>
    <r>
      <rPr>
        <sz val="10"/>
        <rFont val="Times New Roman"/>
        <family val="1"/>
      </rPr>
      <t>C
Tương thích với máy Standard F.</t>
    </r>
  </si>
  <si>
    <r>
      <t>Định lượng nồng độ Procalcitonin trong mẫu máu.  Để chẩn đoán sốc nhiễm trùng, nhiễm khuẩn
Thời gian đọc kết quả 15 phút. 
Mẫu: Huyết thanh, huyết tương, máu toàn phần.
Bảo quản: từ 2-30</t>
    </r>
    <r>
      <rPr>
        <vertAlign val="superscript"/>
        <sz val="10"/>
        <rFont val="Times New Roman"/>
        <family val="1"/>
      </rPr>
      <t>0</t>
    </r>
    <r>
      <rPr>
        <sz val="10"/>
        <rFont val="Times New Roman"/>
        <family val="1"/>
      </rPr>
      <t>C
Tương thích với máy Standard F.</t>
    </r>
  </si>
  <si>
    <r>
      <t>Định lượng Troponin I trong mẫu máu toàn phần (EDTA) hoặc huyết thanh người;
Thời gian đọc kết quả 10 phút. 
Mẫu: máu toàn phần (EDTA), huyết thanh
Bảo quản: từ 2-30</t>
    </r>
    <r>
      <rPr>
        <vertAlign val="superscript"/>
        <sz val="10"/>
        <rFont val="Times New Roman"/>
        <family val="1"/>
      </rPr>
      <t>0</t>
    </r>
    <r>
      <rPr>
        <sz val="10"/>
        <rFont val="Times New Roman"/>
        <family val="1"/>
      </rPr>
      <t>C
Tương thích với máy Standard F.</t>
    </r>
  </si>
  <si>
    <r>
      <t>Định lượng Nt-proBNP trong mẫu máu toàn phần (EDTA) hoặc huyết thanh người.
Thời gian đọc kết quả 15 phút. 
Mẫu: máu toàn phần (EDTA), huyết thanh
Bảo quản: từ 2-30</t>
    </r>
    <r>
      <rPr>
        <vertAlign val="superscript"/>
        <sz val="10"/>
        <rFont val="Times New Roman"/>
        <family val="1"/>
      </rPr>
      <t>0</t>
    </r>
    <r>
      <rPr>
        <sz val="10"/>
        <rFont val="Times New Roman"/>
        <family val="1"/>
      </rPr>
      <t>C
Tương thích với máy Standard F.</t>
    </r>
  </si>
  <si>
    <r>
      <t>Định lượng D-Dimer trong mẫu máu toàn phần hoặc huyết tương người
Thời gian đọc kết quả 7 phút. 
Mẫu: máu toàn phần, huyết tương
Bảo quản: từ 2-30</t>
    </r>
    <r>
      <rPr>
        <vertAlign val="superscript"/>
        <sz val="10"/>
        <rFont val="Times New Roman"/>
        <family val="1"/>
      </rPr>
      <t>0</t>
    </r>
    <r>
      <rPr>
        <sz val="10"/>
        <rFont val="Times New Roman"/>
        <family val="1"/>
      </rPr>
      <t>C
Tương thích với máy Standard F.</t>
    </r>
  </si>
  <si>
    <r>
      <t>Định lượng beta-HCG trong mẫu máu toàn phần, huyết thanh. Để chẩn đoán có thai ở giai đoạn sớm
Thời gian đọc kết quả 15 phút. 
Mẫu: máu toàn phần, huyết thanh
Bảo quản: từ 2-30</t>
    </r>
    <r>
      <rPr>
        <vertAlign val="superscript"/>
        <sz val="10"/>
        <rFont val="Times New Roman"/>
        <family val="1"/>
      </rPr>
      <t>0</t>
    </r>
    <r>
      <rPr>
        <sz val="10"/>
        <rFont val="Times New Roman"/>
        <family val="1"/>
      </rPr>
      <t>C
Tương thích với máy Standard F.</t>
    </r>
  </si>
  <si>
    <r>
      <t>Định lượng nồng độ TSH trong mẫu huyết thanh, để chẩn đoán rối loạn chức năng tuyến giáp
Thời gian đọc kết quả 15 phút. 
Mẫu: máu toàn phần (EDTA), huyết thanh
Bảo quản: từ 2-30</t>
    </r>
    <r>
      <rPr>
        <vertAlign val="superscript"/>
        <sz val="10"/>
        <rFont val="Times New Roman"/>
        <family val="1"/>
      </rPr>
      <t>0</t>
    </r>
    <r>
      <rPr>
        <sz val="10"/>
        <rFont val="Times New Roman"/>
        <family val="1"/>
      </rPr>
      <t>C
Tương thích với máy Standard F.</t>
    </r>
  </si>
  <si>
    <t>Chủng chuẩn Staphylococcus aureus ATCC 25923 hoặc tương đương</t>
  </si>
  <si>
    <t>Dùng phân tích Staphylococcus aureus trong các test thử nội kiểm để đánh giá phương pháp, kiểm tra hiệu lực kháng sinh, môi trường nuôi cấy,.. trong xét nghiệm vi sinh.
- Có hồ sơ chứng nhận nguồn gốc chủng</t>
  </si>
  <si>
    <t>Chủng chuẩn Escherichia coli ATCC 25922 hoặc tương đương</t>
  </si>
  <si>
    <t>Dùng phân tích Staphylococcus aureus trong các test thử nội kiểm để đánh giá phương pháp, kiểm tra hiệu lực kháng sinh, môi trường nuôi cấy,.. trong xét nghiệm vi sinh.
- Có hồ sơ chứng nhận nguồn gốc chủng.</t>
  </si>
  <si>
    <t>Mẫu thử Máu mao mạch
Thể tích mẫu: ≤ 0,5 µL – 2 µL
Phạm vi đo: từ 10 đến 600 mg/dl (từ 0,6 đến 33,3 mmol/l)
- Thời gian thử: ≤ 15 giây</t>
  </si>
  <si>
    <t>Phạm vi đo lường Glucose: từ 20 đến 600 mg/dL (từ 1,1 đến 33,3 mmol/L).
Tương thích với máy đo đường huyết OneTouch Ultra Plus Flex.</t>
  </si>
  <si>
    <t>Thiết kế đầu vát kim cương
- Đầu kim phủ silicon có vỏ nhựa bảo vệ an toàn, tiệt trùng riêng mỗi cây.
- Kích cỡ kim: 30G
- Tương thích với bút lấy máu của máy đo đường huyết OneTouch Ultra Plus Flex.</t>
  </si>
  <si>
    <t xml:space="preserve">Nhà thầu cung cấp máy sau khi có kết quả trúng thầu.
`- Hộp  ≥ 200ml; 
 - Giới hạn tuyến tính ≥ 16(mg/dl), độ chính xác có sai số CV ≤ 0.84
 - Thành phần: 
     + CPC: 0.14 mMol 
     + 8-quinolinol: 26 mMol
     + HCl: pH 1.20
     + AMP buffer: 1M pH 11.00
     + Chất hoạt động bề mặt Nonidet
</t>
  </si>
  <si>
    <r>
      <t>Nhà thầu cung cấp máy sau khi có kết quả trúng thầu.
`- Hộp  ≥ 400ml;
 - Thành phần:
      + HCL: 10ml/L
      + H</t>
    </r>
    <r>
      <rPr>
        <vertAlign val="subscript"/>
        <sz val="10"/>
        <color theme="1"/>
        <rFont val="Times New Roman"/>
        <family val="1"/>
      </rPr>
      <t>3</t>
    </r>
    <r>
      <rPr>
        <sz val="10"/>
        <color theme="1"/>
        <rFont val="Times New Roman"/>
        <family val="1"/>
      </rPr>
      <t>PO</t>
    </r>
    <r>
      <rPr>
        <vertAlign val="subscript"/>
        <sz val="10"/>
        <color theme="1"/>
        <rFont val="Times New Roman"/>
        <family val="1"/>
      </rPr>
      <t>4</t>
    </r>
    <r>
      <rPr>
        <sz val="10"/>
        <color theme="1"/>
        <rFont val="Times New Roman"/>
        <family val="1"/>
      </rPr>
      <t xml:space="preserve">: 30ml/L
      +  Detergent: 20ml/L
      + Adjust PH (điều chỉnh PH): PH: 1,2 
</t>
    </r>
  </si>
  <si>
    <t>Nồng độ: 85.6%
Quy cách đóng gói: Chai/250ml
Trạng thái lỏng
Kèm theo giấy chứng nhận phân tích (COA)</t>
  </si>
  <si>
    <r>
      <t>Nồng độ  ≥ 99%
   Sodium Carbonate (Na</t>
    </r>
    <r>
      <rPr>
        <vertAlign val="subscript"/>
        <sz val="10"/>
        <color theme="1"/>
        <rFont val="Times New Roman"/>
        <family val="1"/>
      </rPr>
      <t>2</t>
    </r>
    <r>
      <rPr>
        <sz val="10"/>
        <color theme="1"/>
        <rFont val="Times New Roman"/>
        <family val="1"/>
      </rPr>
      <t>CO</t>
    </r>
    <r>
      <rPr>
        <vertAlign val="subscript"/>
        <sz val="10"/>
        <color theme="1"/>
        <rFont val="Times New Roman"/>
        <family val="1"/>
      </rPr>
      <t>3</t>
    </r>
    <r>
      <rPr>
        <sz val="10"/>
        <color theme="1"/>
        <rFont val="Times New Roman"/>
        <family val="1"/>
      </rPr>
      <t>) ≤ 1%
Chloride ≤ 0.0005%. 
   Chloride ≤ 0.0005%.
Sắt (Fe) ≤ 0.0005%.
  Canxi ≤ 0.0005%.
Quy cách đóng gói: Chai/500g
Kèm theo giấy chứng nhận phân tích (COA)</t>
    </r>
  </si>
  <si>
    <r>
      <t>* Hộp/ 500g theo tiêu chuẩn ISO 13485
* Môi trường dạng hạt
*Thành phần (g/L) gồm: Peptone 3.0; Sodium chloride 5.0; Sodium dihydrogen phosphate dehydrate 2.2; di-sodium hydrogen phosphate 2.7; sodium pyruvate 1.0; tryptophane 1.0; agar-agar 10.0; sorbitol 1.0;</t>
    </r>
    <r>
      <rPr>
        <sz val="10"/>
        <color rgb="FFFF0000"/>
        <rFont val="Times New Roman"/>
        <family val="1"/>
      </rPr>
      <t xml:space="preserve"> </t>
    </r>
    <r>
      <rPr>
        <sz val="10"/>
        <color theme="1"/>
        <rFont val="Times New Roman"/>
        <family val="1"/>
      </rPr>
      <t>tergitol 7 0.15; chromogenic mixture 0.4.
* pH ở 25</t>
    </r>
    <r>
      <rPr>
        <vertAlign val="superscript"/>
        <sz val="10"/>
        <color theme="1"/>
        <rFont val="Times New Roman"/>
        <family val="1"/>
      </rPr>
      <t>o</t>
    </r>
    <r>
      <rPr>
        <sz val="10"/>
        <color theme="1"/>
        <rFont val="Times New Roman"/>
        <family val="1"/>
      </rPr>
      <t>C: 6.8 ± 0.2
* Hòa tan: 26.5 g/L
* Sau khi hấp ápsuất, bổ sung E.coli/Coliform supplement
* Kèm CA (certificate of analysis)</t>
    </r>
  </si>
  <si>
    <r>
      <t>* Hộp/6 vials, 1 vial chứa 3ml</t>
    </r>
    <r>
      <rPr>
        <sz val="10"/>
        <color rgb="FFFF0000"/>
        <rFont val="Times New Roman"/>
        <family val="1"/>
      </rPr>
      <t xml:space="preserve"> </t>
    </r>
    <r>
      <rPr>
        <sz val="10"/>
        <color theme="1"/>
        <rFont val="Times New Roman"/>
        <family val="1"/>
      </rPr>
      <t>lyophilized rabbit plasma - EDTA
 * Bảo quản: +2°C to +8°C 
* Kèm CA (certificate of analysis)</t>
    </r>
  </si>
  <si>
    <t>* Hộp/500g theo tiêu chuẩn ISO 4831, 
ISO 7251 và FDA-BAM GranuCult
* Môi trường dạng hạt
*Thành phần gồm: Tryptose (20g/L), Lactose (5 g/L), Sodium chloride (5g/L), Lauryl sulfate sodium salt (0.1g/L), di-Potassium hydrogen phosphate (2.75 g/L), Potassium dihydrogen phosphat (2.75g/L)
* pH ở 25 độ C: 6.8 ± 0.2
 * Hòa tan: 35.6 g/L
* Kèm CA (certificate of analysis)</t>
  </si>
  <si>
    <t>Nồng độ: 1000mg/l Mn ±5 mg/l
Bảo quản: +15°C đến +25°C
Quy cách đóng gói: Chai/500ml
Trạng thái lỏng
Kèm theo giấy chứng nhận phân tích (COA)</t>
  </si>
  <si>
    <t>Dung dịch chuẩn 1382 mg/L (ppm)
Độ chính xác 1382 ± 5 mg/L
Quy cách đóng gói: Chai/250ml
Kèm theo giấy chứng nhận phân tích (COA)</t>
  </si>
  <si>
    <t>Cell- Dyn 29 Plus Control   hoặc tương đương</t>
  </si>
  <si>
    <t>Thành phần hoạt chất: Axit hypochlorpus (HOCl)
-Không màu, trong suốt, không VOCs
-Sẵn sàng để sử dụng</t>
  </si>
  <si>
    <t>Thành phần hoạt chất: Axit hypochlorpus (HOCl)
-Không màu, trong suốt
-Sẵn sàng để sử dụng</t>
  </si>
  <si>
    <t>Hợp chất của Xylen. Thùng gồm 4 chai x 3.8 lít</t>
  </si>
  <si>
    <t>Fuchsin 0.3%</t>
  </si>
  <si>
    <t>Nồng độ 0.3%. Thành phần của thuốc nhuộm Ziehl Neelsen</t>
  </si>
  <si>
    <t>Nồng độ 0.3%. Thành phần của thuốc nhuộm Ziehl Neelsen.</t>
  </si>
  <si>
    <t>Độ hấp thụ A 1% /1cm (λmax; 0.003 g/l; etanol 50%): 2250 - 2750nm.  pH value 3 (10 g/l, H₂O, 20°C). Đơn vị đóng gói: Lọ ≥ 25g.</t>
  </si>
  <si>
    <t xml:space="preserve">Phát hiện định tính kháng nguyên Chlamydia trong mẫu dịch Niệu đạo &amp; Âm đạo 
Độ nhạy ≥ 95%
Độ đặc hiệu ≥ 92%. </t>
  </si>
  <si>
    <t>Phát hiện kháng nguyên virus Dengue NS1 trong mẫu huyết thanh, huyết tương và máu toàn phần người. Độ nhạy: ≥ 92%, Độ đặc hiệu: ≥ 98%. Mẫu li giải, mẫu chứa yếu tố dạng thấp, mẫu mỡ máu và vàng da không ảnh hưởng đến kết quả xét nghiệm.</t>
  </si>
  <si>
    <t xml:space="preserve">Độ nhạy ≥ 99.8%; Độ đặc hiệu ≥ 99.85%. Bảo quản từ 2-40 độ C. ISO 13485. </t>
  </si>
  <si>
    <t>Khay thử xét nghiệm sắc ký miễn dịch định tính phát hiện sự có mặt của kháng thể kháng HIV 1, 2 và tuýp phụ O trong máu toàn phần, huyết thanh hoặc huyết tương người; Độ nhạy 100%; Độ đặc hiệu ≥ 98.74%; Độ chính xác &gt; 99%</t>
  </si>
  <si>
    <t>PHỤ LỤC II: DANH MỤC ĐẤU THẦU TẬP TRUNG KHÍ Y TẾ, HÓA CHẤT, 
HÓA CHẤT XÉT NGHIỆM  VÀ CÁC PHỤ KIỆN KÈM THEO</t>
  </si>
  <si>
    <t>SLKH 2024-2025 Ba Tơ</t>
  </si>
  <si>
    <t>SLKH 2024-2025 Bình Sơn</t>
  </si>
  <si>
    <t>SLKH 2024-2025 Lao</t>
  </si>
  <si>
    <t>SLKH 2024-2025 BV tỉnh</t>
  </si>
  <si>
    <t>SLKH 2024-2025 TTYT TP</t>
  </si>
  <si>
    <t>SLKH 2024-2025 KSBT</t>
  </si>
  <si>
    <t>SLKH 2024-2025 ĐTT</t>
  </si>
  <si>
    <t>SLKH 2024-2025 Lý Sơn</t>
  </si>
  <si>
    <t>SLKH 2024-2025 Minh Long</t>
  </si>
  <si>
    <t>SLKH 2024-2025 Mộ Đức</t>
  </si>
  <si>
    <t>SLKH 2024-2025 Nghĩa Hành</t>
  </si>
  <si>
    <t>SLKH 2024-2025 Nội Tiết</t>
  </si>
  <si>
    <t>SLKH 2024-2025 Sản Nhi</t>
  </si>
  <si>
    <t>SLKH 2024-2025 Sơn Hà</t>
  </si>
  <si>
    <t>SLKH 2024-2025 Sơn Tây</t>
  </si>
  <si>
    <t>SLKH 2024-2025 Sơn Tịnh</t>
  </si>
  <si>
    <t>SLKH 2024-2025 Tâm Thần</t>
  </si>
  <si>
    <t>SLKH 2024-2025 Trà Bồng</t>
  </si>
  <si>
    <t>SLKH 2024-2025 Mắt</t>
  </si>
  <si>
    <t>SLKH 2024-2025 Tư Nghĩa</t>
  </si>
  <si>
    <t>SLKH 2024-2025 YHCT</t>
  </si>
  <si>
    <t>SLKH 2024-2025 Trường ĐTT</t>
  </si>
  <si>
    <t>Số lượng sử dụng 12 tháng</t>
  </si>
  <si>
    <t xml:space="preserve">Số lượng </t>
  </si>
  <si>
    <t>Tên thương mại</t>
  </si>
  <si>
    <t>Đặc tính kĩ thuật</t>
  </si>
  <si>
    <t>Ký, mã, nhãn hiệu, model</t>
  </si>
  <si>
    <t>Hãng sản xuất</t>
  </si>
  <si>
    <t>Đơn vị tính</t>
  </si>
  <si>
    <t>Năm sản xuất</t>
  </si>
  <si>
    <t>Xuất xứ</t>
  </si>
  <si>
    <t>Số lượng/ khối lượng</t>
  </si>
  <si>
    <t>Đơn giá có VAT (VND)</t>
  </si>
  <si>
    <t>Thành tiền (VND)</t>
  </si>
  <si>
    <t>(2)</t>
  </si>
  <si>
    <t>(3)</t>
  </si>
  <si>
    <t>(4)</t>
  </si>
  <si>
    <t>(5)</t>
  </si>
  <si>
    <t>(6)</t>
  </si>
  <si>
    <t>(7)</t>
  </si>
  <si>
    <t>(8)</t>
  </si>
  <si>
    <t>(9)</t>
  </si>
  <si>
    <t>(10)</t>
  </si>
  <si>
    <t>(11)</t>
  </si>
  <si>
    <t>(12)</t>
  </si>
  <si>
    <t>(1)</t>
  </si>
  <si>
    <t>Tên nhà thầu:</t>
  </si>
  <si>
    <t>BÁO GIÁ</t>
  </si>
  <si>
    <t>Kính gửi:  Bệnh viện Đa khoa tỉnh Quảng Ngãi</t>
  </si>
  <si>
    <t>Số điện thoại-email….</t>
  </si>
  <si>
    <t>2. Báo giá này có hiệu lực trong vòng: .... Ngày [ghi cụ thể số ngày nhưng không nhỏ hơn 90 ngày], kể từ ngày ... tháng... năm ... [ghi ngày ....tháng...năm... kết thúc nhận báo giá phù hợp với thông tin nêu trong Thông báo mời chào giá của Bệnh viện Đa khoa tỉnh Quảng Ngãi].</t>
  </si>
  <si>
    <r>
      <t xml:space="preserve">……, ngày.... tháng....năm....
Đại diện hợp pháp của hãng sản xuất, nhà cung cấp (13)
</t>
    </r>
    <r>
      <rPr>
        <i/>
        <sz val="14"/>
        <color theme="1"/>
        <rFont val="Times New Roman"/>
        <family val="1"/>
      </rPr>
      <t>(Ký tên, đóng dấu (nếu có))</t>
    </r>
  </si>
  <si>
    <r>
      <rPr>
        <b/>
        <i/>
        <sz val="14"/>
        <color theme="1"/>
        <rFont val="Times New Roman"/>
        <family val="1"/>
      </rPr>
      <t>Ghi chú:</t>
    </r>
    <r>
      <rPr>
        <i/>
        <sz val="14"/>
        <color theme="1"/>
        <rFont val="Times New Roman"/>
        <family val="1"/>
      </rPr>
      <t xml:space="preserve">
(1) Danh mục hàng hóa theo Thông báo mời chào giá của Bệnh viện Đa khoa tỉnh Quảng Ngãi;
(2) Chủng loại vật tư y tế tiêu hao/ hóa chất, hóa chất xét nghiệm (Tên thương mại/ tên thường dùng/tên Tiếng Anh (nếu có)) tương ứng với từng danh mục hàng hóa ghi tại cột (1);
(3) Đặc tính kĩ thuật (thông số kĩ thuật) của vật tư y tế tiêu hao/ hóa chất, hóa chất xét nghiệm tương ứng với chủng loại ghi tại cột (2);
(4), (5) Tên gọi, ký hiệu, mã hiệu, model, hãng sản xuất của vật tư y tế tiêu hao/ hóa chất, hóa chất xét nghiệm tương ứng với chủng loại ghi tại cột (2);
(7) Mã HS của từng vật tư y tế tiêu hao/ hóa chất, hóa chất xét nghiệm;
(8), (9) Năm sản xuất, xuất xứ của vật tư y tế tiêu hao/ hóa chất, hóa chất xét nghiệm;
(6), (10) Đơn vị tính, Số lượng, khối lượng theo đúng đơn vị tính, số lượng, khối lượng nêu trong Thông báo mời chào giá của Bệnh viện Đa khoa tỉnh Quảng Ngãi;
(11) Đơn giá bằng đồng Việt Nam (VND) tương ứng với từng danh mục hàng hóa (đã bao gồm thuế, phí, lệ phí và dịch vụ liên quan (nếu có));
(12) Thành tiền bằng đồng Việt Nam (VND) là toàn bộ đơn giá, chi phí cho các dịch vụ liên quan, thuế, phí, lệ phí (11) của từng vật tư y tế tiêu hao/ hóa chất, hóa chất xét nghiệm đã tính theo đúng số lượng, khối lượng (10) tương ứng;
 Trường hợp ghi bằng đồng tiền nước ngoài, Chủ đầu tư sẽ quy đổi về đồng Việt Nam để xem xét theo tỷ giá quy đổi của Ngân hàng Ngoại thương Việt Nam (VCB) công bố tại thời điểm ngày kết thúc nhận báo giá.
(13) Người đại diện theo pháp luật hoặc người được người đại diện theo pháp luật ủy quyền phải ký tên, đóng dấu (nếu có). Trường hợp ủy quyền, phải gửi kèm theo giấy ủy quyền ký báo giá. Trường hợp liên danh tham gia báo giá, đại diện hợp pháp của tất cả các thành viên liên danh phải ký tên, đóng dấu (nếu có) vào báo giá.</t>
    </r>
  </si>
  <si>
    <t>HC828</t>
  </si>
  <si>
    <t>HC831</t>
  </si>
  <si>
    <t>HC832</t>
  </si>
  <si>
    <t>HC834</t>
  </si>
  <si>
    <t>HC835</t>
  </si>
  <si>
    <t>HC838</t>
  </si>
  <si>
    <t>HC842</t>
  </si>
  <si>
    <t>HC846</t>
  </si>
  <si>
    <t>HC849</t>
  </si>
  <si>
    <t>HC852</t>
  </si>
  <si>
    <t>HC853</t>
  </si>
  <si>
    <t>HC893</t>
  </si>
  <si>
    <t>HC894</t>
  </si>
  <si>
    <t>HC897</t>
  </si>
  <si>
    <t>HC898</t>
  </si>
  <si>
    <t>HC917</t>
  </si>
  <si>
    <t>HC923</t>
  </si>
  <si>
    <t>HC925</t>
  </si>
  <si>
    <t>HC926</t>
  </si>
  <si>
    <t>HC929</t>
  </si>
  <si>
    <t>HC931</t>
  </si>
  <si>
    <t>HC932</t>
  </si>
  <si>
    <t>HC934</t>
  </si>
  <si>
    <t>HC939</t>
  </si>
  <si>
    <t>HC940</t>
  </si>
  <si>
    <t>HC941</t>
  </si>
  <si>
    <t>HC942</t>
  </si>
  <si>
    <t>HC945</t>
  </si>
  <si>
    <t>HC946</t>
  </si>
  <si>
    <t>HC950</t>
  </si>
  <si>
    <t>HC953</t>
  </si>
  <si>
    <t>HC955</t>
  </si>
  <si>
    <t>HC956</t>
  </si>
  <si>
    <t>HC958</t>
  </si>
  <si>
    <t>HC960</t>
  </si>
  <si>
    <t>HC962</t>
  </si>
  <si>
    <t>HC963</t>
  </si>
  <si>
    <t>HC964</t>
  </si>
  <si>
    <t>HC966</t>
  </si>
  <si>
    <t>HC969</t>
  </si>
  <si>
    <t>HC974</t>
  </si>
  <si>
    <t>HC975</t>
  </si>
  <si>
    <t>HC977</t>
  </si>
  <si>
    <t>HC979</t>
  </si>
  <si>
    <t>HC980</t>
  </si>
  <si>
    <t>HC982</t>
  </si>
  <si>
    <t>HC984</t>
  </si>
  <si>
    <t>HC986</t>
  </si>
  <si>
    <t>HC987</t>
  </si>
  <si>
    <t>HC988</t>
  </si>
  <si>
    <t>HC990</t>
  </si>
  <si>
    <t>HC991</t>
  </si>
  <si>
    <t>HC992</t>
  </si>
  <si>
    <t>HC993</t>
  </si>
  <si>
    <t>HC994</t>
  </si>
  <si>
    <t>HC995</t>
  </si>
  <si>
    <t>HC996</t>
  </si>
  <si>
    <t>HC997</t>
  </si>
  <si>
    <t>HC998</t>
  </si>
  <si>
    <t>HC1000</t>
  </si>
  <si>
    <t>HC1001</t>
  </si>
  <si>
    <t>HC1002</t>
  </si>
  <si>
    <t>HC1003</t>
  </si>
  <si>
    <t>HC1004</t>
  </si>
  <si>
    <t>HC1005</t>
  </si>
  <si>
    <t>HC1006</t>
  </si>
  <si>
    <t>HC1007</t>
  </si>
  <si>
    <t>HC1008</t>
  </si>
  <si>
    <t>HC1009</t>
  </si>
  <si>
    <t>HC1010</t>
  </si>
  <si>
    <t>HC1011</t>
  </si>
  <si>
    <t>HC1012</t>
  </si>
  <si>
    <t>HC1013</t>
  </si>
  <si>
    <t>HC1014</t>
  </si>
  <si>
    <t>HC1015</t>
  </si>
  <si>
    <t>HC1016</t>
  </si>
  <si>
    <t>HC1017</t>
  </si>
  <si>
    <t>HC1018</t>
  </si>
  <si>
    <t>HC1019</t>
  </si>
  <si>
    <t>HC1020</t>
  </si>
  <si>
    <t>(Kèm theo Công văn          /TB-BVĐK ngày       /3/2024 của Giám đốc BVĐK tỉnh Quảng Ngãi)</t>
  </si>
  <si>
    <t>1. Báo giá cho các hóa chất, hóa chất xét nghiệm:</t>
  </si>
  <si>
    <t>Trên cơ sở yêu cầu báo giá của Bệnh viện Đa khoa tỉnh Quảng Ngãi, chúng tôi .... [ghi tên, địa chỉ của hãng sản xuất, nhà cung cấp; trường hợp nhiều hãng sản xuất, nhà cung cấp cùng tham gia trong một báo giá (gọi chung là liên danh) thì ghi rõ tên, địa chỉ của các thành viên liên danh] báo giá cho các hóa chất, hóa chất xét nghiệm như sau:</t>
  </si>
  <si>
    <t>(Gửi kèm theo các tài liệu chứng minh về tính năng, thông số kỹ thuật và các tài liệu liên quan của các hóa chất, hóa chất xét nghiệm)</t>
  </si>
  <si>
    <t>3. Chúng tôi cam kết:
-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
- Giá trị của các hóa chất, hóa chất xét nghiệm nêu trong báo giá là phù hợp, không vi phạm quy định của pháp luật về cạnh tranh, bán phá giá.
- Những thông tin nêu trong báo giá là trung thực.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</si>
</sst>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_(* #,##0_);_(* \(#,##0\);_(* &quot;-&quot;??_);_(@_)"/>
    <numFmt numFmtId="165" formatCode="_-* #,##0\ _₫_-;\-* #,##0\ _₫_-;_-* &quot;-&quot;??\ _₫_-;_-@_-"/>
    <numFmt numFmtId="166" formatCode="_-* #,##0.00\ _₫_-;\-* #,##0.00\ _₫_-;_-* &quot;-&quot;??\ _₫_-;_-@_-"/>
    <numFmt numFmtId="167" formatCode="_-* #,##0\ _₫_-;\-* #,##0\ _₫_-;_-* &quot;-&quot;\ _₫_-;_-@_-"/>
    <numFmt numFmtId="168" formatCode="_-* #,##0.00_-;\-* #,##0.00_-;_-* &quot;-&quot;??_-;_-@_-"/>
    <numFmt numFmtId="169" formatCode="_-* #,##0_-;\-* #,##0_-;_-* &quot;-&quot;_-;_-@_-"/>
  </numFmts>
  <fonts count="49" x14ac:knownFonts="1">
    <font>
      <sz val="11"/>
      <color theme="1"/>
      <name val="Calibri"/>
      <family val="2"/>
      <scheme val="minor"/>
    </font>
    <font>
      <sz val="11"/>
      <color theme="1"/>
      <name val="Calibri"/>
      <family val="2"/>
      <scheme val="minor"/>
    </font>
    <font>
      <sz val="14"/>
      <color theme="1"/>
      <name val="Times New Roman"/>
      <family val="1"/>
    </font>
    <font>
      <i/>
      <sz val="14"/>
      <name val="Times New Roman"/>
      <family val="1"/>
    </font>
    <font>
      <b/>
      <sz val="10"/>
      <name val="Times New Roman"/>
      <family val="1"/>
    </font>
    <font>
      <sz val="12"/>
      <name val=".VnTime"/>
      <family val="2"/>
    </font>
    <font>
      <sz val="10"/>
      <name val="Times New Roman"/>
      <family val="1"/>
    </font>
    <font>
      <sz val="11"/>
      <color theme="1"/>
      <name val="Calibri"/>
      <family val="2"/>
      <charset val="163"/>
      <scheme val="minor"/>
    </font>
    <font>
      <sz val="11"/>
      <color indexed="8"/>
      <name val="Calibri"/>
      <family val="2"/>
    </font>
    <font>
      <sz val="10"/>
      <name val="Arial"/>
      <family val="2"/>
    </font>
    <font>
      <sz val="12"/>
      <name val="Times New Roman"/>
      <family val="1"/>
    </font>
    <font>
      <sz val="14"/>
      <color theme="1"/>
      <name val="Times New Roman"/>
      <family val="1"/>
    </font>
    <font>
      <vertAlign val="superscript"/>
      <sz val="10"/>
      <name val="Times New Roman"/>
      <family val="1"/>
    </font>
    <font>
      <vertAlign val="subscript"/>
      <sz val="10"/>
      <name val="Times New Roman"/>
      <family val="1"/>
    </font>
    <font>
      <sz val="11"/>
      <name val="Calibri"/>
      <family val="2"/>
      <scheme val="minor"/>
    </font>
    <font>
      <sz val="10"/>
      <name val="Times New Roman"/>
      <family val="1"/>
      <charset val="163"/>
    </font>
    <font>
      <b/>
      <sz val="10"/>
      <color theme="0"/>
      <name val="Times New Roman"/>
      <family val="1"/>
    </font>
    <font>
      <sz val="10"/>
      <color theme="0"/>
      <name val="Times New Roman"/>
      <family val="1"/>
    </font>
    <font>
      <sz val="12"/>
      <color theme="1"/>
      <name val="Times New Roman"/>
      <family val="1"/>
    </font>
    <font>
      <b/>
      <sz val="14"/>
      <name val="Times New Roman"/>
      <family val="1"/>
    </font>
    <font>
      <b/>
      <sz val="11"/>
      <name val="Times New Roman"/>
      <family val="1"/>
    </font>
    <font>
      <sz val="14"/>
      <name val="Times New Roman"/>
      <family val="1"/>
    </font>
    <font>
      <sz val="11"/>
      <name val="Times New Roman"/>
      <family val="1"/>
    </font>
    <font>
      <sz val="11"/>
      <color theme="1"/>
      <name val="Times New Roman"/>
      <family val="1"/>
    </font>
    <font>
      <sz val="10"/>
      <color theme="1"/>
      <name val="Times New Roman"/>
      <family val="2"/>
      <charset val="163"/>
    </font>
    <font>
      <sz val="10"/>
      <color theme="1"/>
      <name val="Times New Roman"/>
      <family val="1"/>
    </font>
    <font>
      <sz val="10"/>
      <color rgb="FFFF0000"/>
      <name val="Times New Roman"/>
      <family val="1"/>
    </font>
    <font>
      <b/>
      <sz val="10"/>
      <color theme="1"/>
      <name val="Times New Roman"/>
      <family val="1"/>
    </font>
    <font>
      <sz val="14"/>
      <color theme="1"/>
      <name val="Times New Roman"/>
      <family val="2"/>
      <charset val="163"/>
    </font>
    <font>
      <sz val="10"/>
      <color theme="1"/>
      <name val="Calibri"/>
      <family val="2"/>
      <scheme val="minor"/>
    </font>
    <font>
      <u/>
      <sz val="10"/>
      <color theme="1"/>
      <name val="Times New Roman"/>
      <family val="1"/>
    </font>
    <font>
      <sz val="10"/>
      <color rgb="FF000000"/>
      <name val="Times New Roman"/>
      <family val="1"/>
    </font>
    <font>
      <sz val="10"/>
      <color theme="1"/>
      <name val="Times New Roman"/>
      <family val="1"/>
      <charset val="163"/>
    </font>
    <font>
      <sz val="10"/>
      <color rgb="FF081C36"/>
      <name val="Times New Roman"/>
      <family val="1"/>
    </font>
    <font>
      <vertAlign val="subscript"/>
      <sz val="10"/>
      <color theme="1"/>
      <name val="Times New Roman"/>
      <family val="1"/>
    </font>
    <font>
      <sz val="10"/>
      <color theme="1"/>
      <name val="Calibri"/>
      <family val="2"/>
    </font>
    <font>
      <vertAlign val="superscript"/>
      <sz val="10"/>
      <color theme="1"/>
      <name val="Times New Roman"/>
      <family val="1"/>
    </font>
    <font>
      <sz val="11"/>
      <color theme="1"/>
      <name val="Arial"/>
      <family val="2"/>
    </font>
    <font>
      <sz val="11"/>
      <color rgb="FF000000"/>
      <name val="Calibri"/>
      <family val="2"/>
    </font>
    <font>
      <sz val="10"/>
      <name val="MS Sans Serif"/>
      <family val="2"/>
    </font>
    <font>
      <sz val="10"/>
      <name val=".VnTime"/>
      <family val="2"/>
    </font>
    <font>
      <sz val="10"/>
      <color indexed="8"/>
      <name val="Arial"/>
      <family val="2"/>
    </font>
    <font>
      <sz val="10"/>
      <name val="Calibri"/>
      <family val="2"/>
    </font>
    <font>
      <i/>
      <sz val="10"/>
      <color theme="1"/>
      <name val="Times New Roman"/>
      <family val="1"/>
    </font>
    <font>
      <i/>
      <sz val="12"/>
      <color theme="1"/>
      <name val="Times New Roman"/>
      <family val="1"/>
    </font>
    <font>
      <i/>
      <sz val="11"/>
      <name val="Times New Roman"/>
      <family val="1"/>
    </font>
    <font>
      <b/>
      <sz val="16"/>
      <color theme="1"/>
      <name val="Times New Roman"/>
      <family val="1"/>
    </font>
    <font>
      <i/>
      <sz val="14"/>
      <color theme="1"/>
      <name val="Times New Roman"/>
      <family val="1"/>
    </font>
    <font>
      <b/>
      <i/>
      <sz val="14"/>
      <color theme="1"/>
      <name val="Times New Roman"/>
      <family val="1"/>
    </font>
  </fonts>
  <fills count="4">
    <fill>
      <patternFill patternType="none"/>
    </fill>
    <fill>
      <patternFill patternType="gray125"/>
    </fill>
    <fill>
      <patternFill patternType="solid">
        <fgColor theme="5" tint="0.59999389629810485"/>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s>
  <cellStyleXfs count="142">
    <xf numFmtId="0" fontId="0" fillId="0" borderId="0"/>
    <xf numFmtId="43" fontId="1" fillId="0" borderId="0" applyFont="0" applyFill="0" applyBorder="0" applyAlignment="0" applyProtection="0"/>
    <xf numFmtId="0" fontId="2" fillId="0" borderId="0"/>
    <xf numFmtId="166" fontId="2" fillId="0" borderId="0" applyFont="0" applyFill="0" applyBorder="0" applyAlignment="0" applyProtection="0"/>
    <xf numFmtId="0" fontId="5"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7" fillId="0" borderId="0"/>
    <xf numFmtId="0" fontId="1" fillId="0" borderId="0">
      <alignment vertical="center"/>
    </xf>
    <xf numFmtId="43" fontId="8" fillId="0" borderId="0" applyFont="0" applyFill="0" applyBorder="0" applyAlignment="0" applyProtection="0"/>
    <xf numFmtId="0" fontId="9" fillId="0" borderId="0"/>
    <xf numFmtId="0" fontId="10" fillId="0" borderId="0"/>
    <xf numFmtId="166" fontId="1" fillId="0" borderId="0" applyFont="0" applyFill="0" applyBorder="0" applyAlignment="0" applyProtection="0"/>
    <xf numFmtId="0" fontId="2" fillId="0" borderId="0"/>
    <xf numFmtId="0" fontId="9" fillId="0" borderId="0"/>
    <xf numFmtId="0" fontId="2" fillId="0" borderId="0"/>
    <xf numFmtId="166" fontId="1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7" fontId="8" fillId="0" borderId="0" applyFont="0" applyFill="0" applyBorder="0" applyAlignment="0" applyProtection="0"/>
    <xf numFmtId="0" fontId="1" fillId="0" borderId="0"/>
    <xf numFmtId="0" fontId="28" fillId="0" borderId="0"/>
    <xf numFmtId="166" fontId="7" fillId="0" borderId="0" applyFont="0" applyFill="0" applyBorder="0" applyAlignment="0" applyProtection="0"/>
    <xf numFmtId="168" fontId="9" fillId="0" borderId="0" applyFont="0" applyFill="0" applyBorder="0" applyAlignment="0" applyProtection="0"/>
    <xf numFmtId="166" fontId="2" fillId="0" borderId="0" applyFont="0" applyFill="0" applyBorder="0" applyAlignment="0" applyProtection="0"/>
    <xf numFmtId="0" fontId="2" fillId="0" borderId="0"/>
    <xf numFmtId="0" fontId="1" fillId="0" borderId="0"/>
    <xf numFmtId="0" fontId="2" fillId="0" borderId="0"/>
    <xf numFmtId="166" fontId="9" fillId="0" borderId="0" applyFont="0" applyFill="0" applyBorder="0" applyAlignment="0" applyProtection="0"/>
    <xf numFmtId="0" fontId="1" fillId="0" borderId="0"/>
    <xf numFmtId="0" fontId="2" fillId="0" borderId="0"/>
    <xf numFmtId="0" fontId="9" fillId="0" borderId="0">
      <alignment vertical="top"/>
    </xf>
    <xf numFmtId="169" fontId="8" fillId="0" borderId="0" applyFont="0" applyFill="0" applyBorder="0" applyAlignment="0" applyProtection="0"/>
    <xf numFmtId="166" fontId="8" fillId="0" borderId="0" applyFont="0" applyFill="0" applyBorder="0" applyAlignment="0" applyProtection="0"/>
    <xf numFmtId="0" fontId="9" fillId="0" borderId="0" applyFill="0"/>
    <xf numFmtId="0" fontId="9" fillId="0" borderId="0"/>
    <xf numFmtId="0" fontId="2" fillId="0" borderId="0"/>
    <xf numFmtId="0" fontId="9" fillId="0" borderId="0"/>
    <xf numFmtId="169" fontId="8" fillId="0" borderId="0" applyFont="0" applyFill="0" applyBorder="0" applyAlignment="0" applyProtection="0"/>
    <xf numFmtId="0" fontId="1" fillId="0" borderId="0"/>
    <xf numFmtId="0" fontId="18" fillId="0" borderId="0"/>
    <xf numFmtId="166" fontId="2" fillId="0" borderId="0" applyFont="0" applyFill="0" applyBorder="0" applyAlignment="0" applyProtection="0"/>
    <xf numFmtId="166" fontId="2" fillId="0" borderId="0" applyFont="0" applyFill="0" applyBorder="0" applyAlignment="0" applyProtection="0"/>
    <xf numFmtId="16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 fillId="0" borderId="0"/>
    <xf numFmtId="166" fontId="18" fillId="0" borderId="0" applyFont="0" applyFill="0" applyBorder="0" applyAlignment="0" applyProtection="0"/>
    <xf numFmtId="166"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6" fontId="2" fillId="0" borderId="0" applyFont="0" applyFill="0" applyBorder="0" applyAlignment="0" applyProtection="0"/>
    <xf numFmtId="166" fontId="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39" fillId="0" borderId="0"/>
    <xf numFmtId="0" fontId="2" fillId="0" borderId="0"/>
    <xf numFmtId="0" fontId="1" fillId="0" borderId="0"/>
    <xf numFmtId="0" fontId="1" fillId="0" borderId="0"/>
    <xf numFmtId="0" fontId="2" fillId="0" borderId="0"/>
    <xf numFmtId="0" fontId="9" fillId="0" borderId="0" applyNumberFormat="0" applyFont="0" applyFill="0" applyBorder="0" applyAlignment="0" applyProtection="0">
      <alignment vertical="top"/>
    </xf>
    <xf numFmtId="0" fontId="38" fillId="0" borderId="0"/>
    <xf numFmtId="0" fontId="1" fillId="0" borderId="0">
      <alignment vertical="center"/>
    </xf>
    <xf numFmtId="0" fontId="9" fillId="0" borderId="0"/>
    <xf numFmtId="0" fontId="8" fillId="0" borderId="0"/>
    <xf numFmtId="0" fontId="1" fillId="0" borderId="0"/>
    <xf numFmtId="0" fontId="38" fillId="0" borderId="0"/>
    <xf numFmtId="0" fontId="2" fillId="0" borderId="0"/>
    <xf numFmtId="0" fontId="2" fillId="0" borderId="0"/>
    <xf numFmtId="0" fontId="38" fillId="0" borderId="0"/>
    <xf numFmtId="0" fontId="23" fillId="0" borderId="0"/>
    <xf numFmtId="0" fontId="9" fillId="0" borderId="0">
      <alignment vertical="top"/>
    </xf>
    <xf numFmtId="0" fontId="9" fillId="0" borderId="0"/>
    <xf numFmtId="0" fontId="9" fillId="0" borderId="0"/>
    <xf numFmtId="0" fontId="9" fillId="0" borderId="0"/>
    <xf numFmtId="0" fontId="9" fillId="0" borderId="0">
      <alignment vertical="top"/>
    </xf>
    <xf numFmtId="0" fontId="40" fillId="0" borderId="0"/>
    <xf numFmtId="0" fontId="2" fillId="0" borderId="0"/>
    <xf numFmtId="0" fontId="2" fillId="0" borderId="0"/>
    <xf numFmtId="0" fontId="9" fillId="0" borderId="0"/>
    <xf numFmtId="0" fontId="1" fillId="0" borderId="0"/>
    <xf numFmtId="0" fontId="1" fillId="0" borderId="0"/>
    <xf numFmtId="0" fontId="22" fillId="0" borderId="0"/>
    <xf numFmtId="0" fontId="37" fillId="0" borderId="0"/>
    <xf numFmtId="0" fontId="37" fillId="0" borderId="0"/>
    <xf numFmtId="0" fontId="8"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1" fillId="0" borderId="0"/>
    <xf numFmtId="0" fontId="1" fillId="0" borderId="0"/>
    <xf numFmtId="0" fontId="1" fillId="0" borderId="0"/>
    <xf numFmtId="0" fontId="2" fillId="0" borderId="0"/>
    <xf numFmtId="0" fontId="1" fillId="0" borderId="0"/>
    <xf numFmtId="166" fontId="2" fillId="0" borderId="0" applyFont="0" applyFill="0" applyBorder="0" applyAlignment="0" applyProtection="0"/>
    <xf numFmtId="0" fontId="1" fillId="0" borderId="0"/>
    <xf numFmtId="0" fontId="41" fillId="0" borderId="0">
      <alignment vertical="top"/>
    </xf>
    <xf numFmtId="0" fontId="9" fillId="0" borderId="0"/>
    <xf numFmtId="166" fontId="2" fillId="0" borderId="0" applyFont="0" applyFill="0" applyBorder="0" applyAlignment="0" applyProtection="0"/>
    <xf numFmtId="0" fontId="2" fillId="0" borderId="0"/>
  </cellStyleXfs>
  <cellXfs count="225">
    <xf numFmtId="0" fontId="0" fillId="0" borderId="0" xfId="0"/>
    <xf numFmtId="0" fontId="6" fillId="0" borderId="0" xfId="0" applyFont="1"/>
    <xf numFmtId="0" fontId="22" fillId="0" borderId="0" xfId="0" applyFont="1" applyAlignment="1">
      <alignment horizontal="center" vertical="center"/>
    </xf>
    <xf numFmtId="0" fontId="14" fillId="0" borderId="0" xfId="0" applyFont="1"/>
    <xf numFmtId="0" fontId="3" fillId="0" borderId="0" xfId="2" applyFont="1" applyAlignment="1">
      <alignment horizontal="center" vertical="center" wrapText="1"/>
    </xf>
    <xf numFmtId="0" fontId="20" fillId="0" borderId="0" xfId="0" applyFont="1" applyAlignment="1">
      <alignment horizontal="center" vertical="center"/>
    </xf>
    <xf numFmtId="0" fontId="20" fillId="0" borderId="0" xfId="0" applyFont="1" applyAlignment="1">
      <alignment horizontal="center" vertical="center" wrapText="1"/>
    </xf>
    <xf numFmtId="0" fontId="4" fillId="0" borderId="3" xfId="2" applyFont="1" applyBorder="1" applyAlignment="1">
      <alignment horizontal="center" vertical="center" wrapText="1"/>
    </xf>
    <xf numFmtId="0" fontId="22" fillId="0" borderId="1" xfId="0" applyFont="1" applyBorder="1" applyAlignment="1">
      <alignment horizontal="center" vertical="center"/>
    </xf>
    <xf numFmtId="165" fontId="6" fillId="0" borderId="1" xfId="1" applyNumberFormat="1" applyFont="1" applyFill="1" applyBorder="1" applyAlignment="1">
      <alignment horizontal="center" vertical="center" wrapText="1"/>
    </xf>
    <xf numFmtId="1" fontId="6" fillId="0" borderId="1" xfId="0" applyNumberFormat="1" applyFont="1" applyBorder="1" applyAlignment="1">
      <alignment horizontal="center" vertical="center" wrapText="1"/>
    </xf>
    <xf numFmtId="1" fontId="6" fillId="0" borderId="1" xfId="0" applyNumberFormat="1" applyFont="1" applyBorder="1" applyAlignment="1">
      <alignment horizontal="center" vertical="top" wrapText="1"/>
    </xf>
    <xf numFmtId="1" fontId="4" fillId="0" borderId="1" xfId="4" applyNumberFormat="1" applyFont="1" applyBorder="1" applyAlignment="1">
      <alignment horizontal="left" vertical="center"/>
    </xf>
    <xf numFmtId="0" fontId="14" fillId="0" borderId="1" xfId="0" applyFont="1" applyBorder="1"/>
    <xf numFmtId="1" fontId="6" fillId="0" borderId="1" xfId="5" applyNumberFormat="1" applyFont="1" applyFill="1" applyBorder="1" applyAlignment="1">
      <alignment horizontal="center" vertical="center" wrapText="1"/>
    </xf>
    <xf numFmtId="164" fontId="6" fillId="0" borderId="1" xfId="1" applyNumberFormat="1" applyFont="1" applyFill="1" applyBorder="1" applyAlignment="1">
      <alignment horizontal="center" vertical="center" wrapText="1"/>
    </xf>
    <xf numFmtId="43" fontId="6" fillId="0" borderId="1" xfId="1" applyFont="1" applyFill="1" applyBorder="1" applyAlignment="1">
      <alignment horizontal="center" vertical="center" wrapText="1"/>
    </xf>
    <xf numFmtId="165" fontId="6" fillId="0" borderId="1" xfId="0" applyNumberFormat="1" applyFont="1" applyBorder="1" applyAlignment="1">
      <alignment vertical="center"/>
    </xf>
    <xf numFmtId="164" fontId="6" fillId="0" borderId="1" xfId="1" applyNumberFormat="1" applyFont="1" applyFill="1" applyBorder="1" applyAlignment="1">
      <alignment vertical="center"/>
    </xf>
    <xf numFmtId="0" fontId="6" fillId="0" borderId="1" xfId="0" applyFont="1" applyBorder="1" applyAlignment="1">
      <alignment horizontal="center" vertical="center"/>
    </xf>
    <xf numFmtId="1" fontId="6" fillId="0" borderId="1" xfId="4" applyNumberFormat="1" applyFont="1" applyBorder="1" applyAlignment="1">
      <alignment horizontal="left" vertical="center" wrapText="1"/>
    </xf>
    <xf numFmtId="164" fontId="6" fillId="0" borderId="1" xfId="1" applyNumberFormat="1" applyFont="1" applyFill="1" applyBorder="1" applyAlignment="1">
      <alignment horizontal="right" vertical="center" wrapText="1"/>
    </xf>
    <xf numFmtId="1" fontId="6" fillId="0" borderId="1" xfId="4" applyNumberFormat="1" applyFont="1" applyBorder="1" applyAlignment="1">
      <alignment horizontal="center" vertical="center" wrapText="1"/>
    </xf>
    <xf numFmtId="1" fontId="6" fillId="0" borderId="1" xfId="5" applyNumberFormat="1"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6" applyFont="1" applyBorder="1" applyAlignment="1">
      <alignment horizontal="center" vertical="center" wrapText="1"/>
    </xf>
    <xf numFmtId="0" fontId="6" fillId="0" borderId="1" xfId="0" applyFont="1" applyBorder="1" applyAlignment="1">
      <alignment horizontal="left" vertical="center" wrapText="1"/>
    </xf>
    <xf numFmtId="164" fontId="6" fillId="0" borderId="1" xfId="7" applyNumberFormat="1" applyFont="1" applyFill="1" applyBorder="1" applyAlignment="1">
      <alignment horizontal="center" vertical="center" wrapText="1"/>
    </xf>
    <xf numFmtId="0" fontId="6" fillId="0" borderId="1" xfId="6" applyFont="1" applyBorder="1" applyAlignment="1">
      <alignment horizontal="center" vertical="center"/>
    </xf>
    <xf numFmtId="0" fontId="6" fillId="0" borderId="1" xfId="7" applyNumberFormat="1" applyFont="1" applyFill="1" applyBorder="1" applyAlignment="1">
      <alignment horizontal="left" vertical="center" wrapText="1"/>
    </xf>
    <xf numFmtId="0" fontId="6" fillId="0" borderId="1" xfId="6" applyFont="1" applyBorder="1" applyAlignment="1">
      <alignment horizontal="left" vertical="center" wrapText="1"/>
    </xf>
    <xf numFmtId="43" fontId="6" fillId="0" borderId="1" xfId="1" applyFont="1" applyFill="1" applyBorder="1" applyAlignment="1">
      <alignment vertical="center"/>
    </xf>
    <xf numFmtId="0" fontId="6" fillId="0" borderId="1" xfId="0" applyFont="1" applyBorder="1"/>
    <xf numFmtId="165" fontId="6" fillId="0" borderId="1" xfId="3" applyNumberFormat="1" applyFont="1" applyFill="1" applyBorder="1" applyAlignment="1">
      <alignment horizontal="center" vertical="center" wrapText="1"/>
    </xf>
    <xf numFmtId="49" fontId="6" fillId="0" borderId="1" xfId="3" quotePrefix="1" applyNumberFormat="1" applyFont="1" applyFill="1" applyBorder="1" applyAlignment="1">
      <alignment horizontal="center" vertical="center" wrapText="1"/>
    </xf>
    <xf numFmtId="1" fontId="6" fillId="0" borderId="1" xfId="0" applyNumberFormat="1" applyFont="1" applyBorder="1" applyAlignment="1">
      <alignment horizontal="center" vertical="center" wrapText="1" shrinkToFit="1"/>
    </xf>
    <xf numFmtId="0" fontId="6" fillId="0" borderId="1" xfId="0" quotePrefix="1" applyFont="1" applyBorder="1" applyAlignment="1">
      <alignment horizontal="center" vertical="center" wrapText="1"/>
    </xf>
    <xf numFmtId="165" fontId="6" fillId="0" borderId="1" xfId="5" applyNumberFormat="1" applyFont="1" applyFill="1" applyBorder="1" applyAlignment="1">
      <alignment horizontal="center" vertical="center" wrapText="1"/>
    </xf>
    <xf numFmtId="1" fontId="6" fillId="0" borderId="1" xfId="0" applyNumberFormat="1" applyFont="1" applyBorder="1" applyAlignment="1">
      <alignment horizontal="left" vertical="center" wrapText="1"/>
    </xf>
    <xf numFmtId="1" fontId="4" fillId="0" borderId="1" xfId="0" applyNumberFormat="1" applyFont="1" applyBorder="1" applyAlignment="1">
      <alignment horizontal="left" vertical="center"/>
    </xf>
    <xf numFmtId="0" fontId="6" fillId="0" borderId="1" xfId="12" applyFont="1" applyBorder="1" applyAlignment="1">
      <alignment horizontal="left" vertical="center" wrapText="1"/>
    </xf>
    <xf numFmtId="1" fontId="6" fillId="0" borderId="1" xfId="5" applyNumberFormat="1" applyFont="1" applyFill="1" applyBorder="1" applyAlignment="1">
      <alignment vertical="center" wrapText="1"/>
    </xf>
    <xf numFmtId="0" fontId="4" fillId="0" borderId="1" xfId="0" applyFont="1" applyBorder="1" applyAlignment="1">
      <alignment horizontal="left" vertical="center"/>
    </xf>
    <xf numFmtId="1" fontId="6" fillId="0" borderId="1" xfId="4" applyNumberFormat="1" applyFont="1" applyBorder="1" applyAlignment="1">
      <alignment vertical="center" wrapText="1"/>
    </xf>
    <xf numFmtId="1" fontId="6" fillId="0" borderId="1" xfId="5" quotePrefix="1" applyNumberFormat="1" applyFont="1" applyFill="1" applyBorder="1" applyAlignment="1">
      <alignment horizontal="center" vertical="center" wrapText="1"/>
    </xf>
    <xf numFmtId="1" fontId="6" fillId="0" borderId="1" xfId="16"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top" wrapText="1"/>
    </xf>
    <xf numFmtId="164" fontId="6" fillId="0" borderId="1" xfId="1" applyNumberFormat="1" applyFont="1" applyFill="1" applyBorder="1" applyAlignment="1">
      <alignment horizontal="right" vertical="top" wrapText="1"/>
    </xf>
    <xf numFmtId="164" fontId="6" fillId="0" borderId="1" xfId="1" applyNumberFormat="1" applyFont="1" applyFill="1" applyBorder="1"/>
    <xf numFmtId="164" fontId="15" fillId="0" borderId="2" xfId="1" applyNumberFormat="1" applyFont="1" applyFill="1" applyBorder="1" applyAlignment="1">
      <alignment horizontal="center" vertical="center"/>
    </xf>
    <xf numFmtId="164" fontId="6" fillId="0" borderId="1" xfId="1" applyNumberFormat="1" applyFont="1" applyFill="1" applyBorder="1" applyAlignment="1">
      <alignment horizontal="center" vertical="center"/>
    </xf>
    <xf numFmtId="1" fontId="6" fillId="0" borderId="1" xfId="0" applyNumberFormat="1" applyFont="1" applyBorder="1" applyAlignment="1">
      <alignment horizontal="center" vertical="center"/>
    </xf>
    <xf numFmtId="0" fontId="4" fillId="0" borderId="1" xfId="0" applyFont="1" applyBorder="1"/>
    <xf numFmtId="0" fontId="4" fillId="0" borderId="1" xfId="0" applyFont="1" applyBorder="1" applyAlignment="1">
      <alignment vertical="center"/>
    </xf>
    <xf numFmtId="1" fontId="4" fillId="0" borderId="1" xfId="0" applyNumberFormat="1" applyFont="1" applyBorder="1" applyAlignment="1">
      <alignment horizontal="center" vertical="center"/>
    </xf>
    <xf numFmtId="165" fontId="16" fillId="0" borderId="1" xfId="0" applyNumberFormat="1" applyFont="1" applyBorder="1" applyAlignment="1">
      <alignment vertical="center"/>
    </xf>
    <xf numFmtId="164" fontId="4" fillId="0" borderId="1" xfId="1" applyNumberFormat="1" applyFont="1" applyFill="1" applyBorder="1" applyAlignment="1">
      <alignment vertical="center"/>
    </xf>
    <xf numFmtId="0" fontId="6" fillId="0" borderId="0" xfId="0" applyFont="1" applyAlignment="1">
      <alignment vertical="center"/>
    </xf>
    <xf numFmtId="164" fontId="6" fillId="0" borderId="0" xfId="1" applyNumberFormat="1" applyFont="1" applyFill="1" applyBorder="1"/>
    <xf numFmtId="43" fontId="6" fillId="0" borderId="0" xfId="1" applyFont="1" applyFill="1" applyBorder="1"/>
    <xf numFmtId="1" fontId="16" fillId="0" borderId="0" xfId="0" applyNumberFormat="1" applyFont="1" applyAlignment="1">
      <alignment horizontal="center" vertical="center"/>
    </xf>
    <xf numFmtId="0" fontId="17" fillId="0" borderId="0" xfId="0" applyFont="1"/>
    <xf numFmtId="164" fontId="17" fillId="0" borderId="0" xfId="1" applyNumberFormat="1" applyFont="1" applyFill="1" applyBorder="1"/>
    <xf numFmtId="43" fontId="17" fillId="0" borderId="0" xfId="1" applyFont="1" applyFill="1" applyBorder="1"/>
    <xf numFmtId="165" fontId="16" fillId="0" borderId="0" xfId="0" applyNumberFormat="1" applyFont="1" applyAlignment="1">
      <alignment vertical="center"/>
    </xf>
    <xf numFmtId="164" fontId="14" fillId="0" borderId="0" xfId="1" applyNumberFormat="1" applyFont="1" applyFill="1"/>
    <xf numFmtId="0" fontId="23" fillId="0" borderId="0" xfId="0" applyFont="1" applyAlignment="1">
      <alignment horizontal="center" vertical="center"/>
    </xf>
    <xf numFmtId="165" fontId="4" fillId="2" borderId="1" xfId="1" applyNumberFormat="1" applyFont="1" applyFill="1" applyBorder="1" applyAlignment="1">
      <alignment horizontal="center" vertical="center" wrapText="1"/>
    </xf>
    <xf numFmtId="0" fontId="18" fillId="2" borderId="1" xfId="0" applyFont="1" applyFill="1" applyBorder="1" applyAlignment="1">
      <alignment horizontal="center" vertical="center" wrapText="1"/>
    </xf>
    <xf numFmtId="43" fontId="4" fillId="2" borderId="1" xfId="1" applyFont="1" applyFill="1" applyBorder="1" applyAlignment="1">
      <alignment horizontal="center" vertical="center" wrapText="1"/>
    </xf>
    <xf numFmtId="164" fontId="4" fillId="2" borderId="1" xfId="1" applyNumberFormat="1" applyFont="1" applyFill="1" applyBorder="1" applyAlignment="1">
      <alignment horizontal="center" vertical="center" wrapText="1"/>
    </xf>
    <xf numFmtId="164" fontId="4" fillId="2" borderId="1" xfId="1" applyNumberFormat="1" applyFont="1" applyFill="1" applyBorder="1" applyAlignment="1">
      <alignment horizontal="center" vertical="center"/>
    </xf>
    <xf numFmtId="0" fontId="22" fillId="2" borderId="1" xfId="0" applyFont="1" applyFill="1" applyBorder="1" applyAlignment="1">
      <alignment horizontal="center" vertical="center"/>
    </xf>
    <xf numFmtId="0" fontId="23" fillId="3" borderId="1" xfId="0" applyFont="1" applyFill="1" applyBorder="1" applyAlignment="1">
      <alignment horizontal="left" vertical="center"/>
    </xf>
    <xf numFmtId="0" fontId="24" fillId="3" borderId="0" xfId="0" applyFont="1" applyFill="1" applyAlignment="1">
      <alignment horizontal="center" vertical="center"/>
    </xf>
    <xf numFmtId="0" fontId="25" fillId="0" borderId="1" xfId="2" applyFont="1" applyBorder="1" applyAlignment="1">
      <alignment horizontal="center" vertical="center" wrapText="1"/>
    </xf>
    <xf numFmtId="0" fontId="19" fillId="0" borderId="0" xfId="2" applyFont="1" applyAlignment="1">
      <alignment vertical="center" wrapText="1"/>
    </xf>
    <xf numFmtId="0" fontId="21" fillId="0" borderId="0" xfId="2" applyFont="1" applyAlignment="1">
      <alignment vertical="center" wrapText="1"/>
    </xf>
    <xf numFmtId="0" fontId="20" fillId="0" borderId="0" xfId="0" applyFont="1" applyAlignment="1">
      <alignment vertical="center" wrapText="1"/>
    </xf>
    <xf numFmtId="165" fontId="4" fillId="3" borderId="1" xfId="1" applyNumberFormat="1" applyFont="1" applyFill="1" applyBorder="1" applyAlignment="1">
      <alignment horizontal="center" vertical="center" wrapText="1"/>
    </xf>
    <xf numFmtId="1" fontId="6" fillId="3" borderId="1" xfId="0" applyNumberFormat="1" applyFont="1" applyFill="1" applyBorder="1" applyAlignment="1">
      <alignment horizontal="center" vertical="center" wrapText="1"/>
    </xf>
    <xf numFmtId="1" fontId="6" fillId="3" borderId="1" xfId="5" applyNumberFormat="1" applyFont="1" applyFill="1" applyBorder="1" applyAlignment="1">
      <alignment horizontal="left" vertical="center" wrapText="1"/>
    </xf>
    <xf numFmtId="165" fontId="6" fillId="3" borderId="1" xfId="1" applyNumberFormat="1"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1" xfId="0" quotePrefix="1" applyFont="1" applyFill="1" applyBorder="1" applyAlignment="1">
      <alignment horizontal="center" vertical="center" wrapText="1"/>
    </xf>
    <xf numFmtId="0" fontId="6" fillId="3" borderId="1" xfId="0" applyFont="1" applyFill="1" applyBorder="1" applyAlignment="1">
      <alignment horizontal="center" vertical="center"/>
    </xf>
    <xf numFmtId="0" fontId="6" fillId="3" borderId="1" xfId="6" applyFont="1" applyFill="1" applyBorder="1" applyAlignment="1">
      <alignment horizontal="center" vertical="center"/>
    </xf>
    <xf numFmtId="1" fontId="6" fillId="3" borderId="1" xfId="4" applyNumberFormat="1" applyFont="1" applyFill="1" applyBorder="1" applyAlignment="1">
      <alignment horizontal="center" vertical="center" wrapText="1"/>
    </xf>
    <xf numFmtId="1" fontId="6" fillId="3" borderId="1" xfId="4" applyNumberFormat="1" applyFont="1" applyFill="1" applyBorder="1" applyAlignment="1">
      <alignment vertical="center" wrapText="1"/>
    </xf>
    <xf numFmtId="1" fontId="6" fillId="3" borderId="1" xfId="5" quotePrefix="1" applyNumberFormat="1" applyFont="1" applyFill="1" applyBorder="1" applyAlignment="1">
      <alignment horizontal="center" vertical="center" wrapText="1"/>
    </xf>
    <xf numFmtId="0" fontId="6" fillId="3" borderId="0" xfId="0" applyFont="1" applyFill="1"/>
    <xf numFmtId="0" fontId="6" fillId="3" borderId="0" xfId="0" applyFont="1" applyFill="1" applyAlignment="1">
      <alignment vertical="center"/>
    </xf>
    <xf numFmtId="1" fontId="16" fillId="3" borderId="0" xfId="0" applyNumberFormat="1" applyFont="1" applyFill="1" applyAlignment="1">
      <alignment horizontal="center" vertical="center"/>
    </xf>
    <xf numFmtId="0" fontId="17" fillId="3" borderId="0" xfId="0" applyFont="1" applyFill="1"/>
    <xf numFmtId="0" fontId="25" fillId="3" borderId="1" xfId="0" applyFont="1" applyFill="1" applyBorder="1" applyAlignment="1">
      <alignment horizontal="left" vertical="center"/>
    </xf>
    <xf numFmtId="1" fontId="26" fillId="3" borderId="1" xfId="5" applyNumberFormat="1" applyFont="1" applyFill="1" applyBorder="1" applyAlignment="1">
      <alignment horizontal="center" vertical="center" wrapText="1"/>
    </xf>
    <xf numFmtId="1" fontId="6" fillId="3" borderId="1" xfId="15" applyNumberFormat="1" applyFont="1" applyFill="1" applyBorder="1" applyAlignment="1">
      <alignment horizontal="left" vertical="center" wrapText="1"/>
    </xf>
    <xf numFmtId="0" fontId="31" fillId="3" borderId="1" xfId="0" applyFont="1" applyFill="1" applyBorder="1" applyAlignment="1">
      <alignment horizontal="left" vertical="center" wrapText="1"/>
    </xf>
    <xf numFmtId="0" fontId="25" fillId="3" borderId="1" xfId="0" quotePrefix="1" applyFont="1" applyFill="1" applyBorder="1" applyAlignment="1">
      <alignment horizontal="center" vertical="center" wrapText="1"/>
    </xf>
    <xf numFmtId="0" fontId="25" fillId="3" borderId="1" xfId="2" applyFont="1" applyFill="1" applyBorder="1" applyAlignment="1">
      <alignment horizontal="center" vertical="center" wrapText="1"/>
    </xf>
    <xf numFmtId="1" fontId="6" fillId="3" borderId="1" xfId="0" applyNumberFormat="1" applyFont="1" applyFill="1" applyBorder="1" applyAlignment="1">
      <alignment horizontal="center" vertical="center" wrapText="1" shrinkToFit="1"/>
    </xf>
    <xf numFmtId="0" fontId="25" fillId="3" borderId="1" xfId="2" applyFont="1" applyFill="1" applyBorder="1" applyAlignment="1">
      <alignment horizontal="left" vertical="center" wrapText="1"/>
    </xf>
    <xf numFmtId="1" fontId="4" fillId="3" borderId="1" xfId="4" applyNumberFormat="1" applyFont="1" applyFill="1" applyBorder="1" applyAlignment="1">
      <alignment horizontal="left" vertical="center"/>
    </xf>
    <xf numFmtId="1" fontId="4" fillId="3" borderId="1" xfId="0" applyNumberFormat="1" applyFont="1" applyFill="1" applyBorder="1" applyAlignment="1">
      <alignment horizontal="left" vertical="center"/>
    </xf>
    <xf numFmtId="0" fontId="4" fillId="3" borderId="1" xfId="0" applyFont="1" applyFill="1" applyBorder="1" applyAlignment="1">
      <alignment horizontal="left" vertical="center"/>
    </xf>
    <xf numFmtId="165" fontId="6" fillId="3" borderId="1" xfId="0" applyNumberFormat="1" applyFont="1" applyFill="1" applyBorder="1" applyAlignment="1">
      <alignment horizontal="center" vertical="center"/>
    </xf>
    <xf numFmtId="165" fontId="6" fillId="3" borderId="1" xfId="0" applyNumberFormat="1" applyFont="1" applyFill="1" applyBorder="1" applyAlignment="1">
      <alignment horizontal="center" vertical="center" wrapText="1"/>
    </xf>
    <xf numFmtId="165" fontId="6" fillId="3" borderId="1" xfId="23"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1" fontId="25" fillId="3" borderId="1" xfId="4" applyNumberFormat="1" applyFont="1" applyFill="1" applyBorder="1" applyAlignment="1">
      <alignment horizontal="center" vertical="center" wrapText="1"/>
    </xf>
    <xf numFmtId="1" fontId="31" fillId="3" borderId="1" xfId="0" applyNumberFormat="1" applyFont="1" applyFill="1" applyBorder="1" applyAlignment="1">
      <alignment horizontal="center" vertical="center" wrapText="1"/>
    </xf>
    <xf numFmtId="0" fontId="25" fillId="3" borderId="7" xfId="0" applyFont="1" applyFill="1" applyBorder="1" applyAlignment="1">
      <alignment horizontal="left" vertical="center" wrapText="1"/>
    </xf>
    <xf numFmtId="0" fontId="25" fillId="3" borderId="0" xfId="0" applyFont="1" applyFill="1"/>
    <xf numFmtId="0" fontId="25" fillId="3" borderId="1" xfId="0" applyFont="1" applyFill="1" applyBorder="1" applyAlignment="1">
      <alignment horizontal="center" vertical="center" wrapText="1"/>
    </xf>
    <xf numFmtId="0" fontId="25" fillId="3" borderId="1" xfId="0" applyFont="1" applyFill="1" applyBorder="1" applyAlignment="1">
      <alignment horizontal="left" vertical="center" wrapText="1"/>
    </xf>
    <xf numFmtId="0" fontId="25" fillId="3" borderId="1" xfId="0" applyFont="1" applyFill="1" applyBorder="1" applyAlignment="1">
      <alignment horizontal="center" vertical="center"/>
    </xf>
    <xf numFmtId="1" fontId="25" fillId="3" borderId="1" xfId="4" applyNumberFormat="1" applyFont="1" applyFill="1" applyBorder="1" applyAlignment="1">
      <alignment horizontal="left" vertical="center" wrapText="1"/>
    </xf>
    <xf numFmtId="1" fontId="6" fillId="3" borderId="1" xfId="4" applyNumberFormat="1" applyFont="1" applyFill="1" applyBorder="1" applyAlignment="1">
      <alignment horizontal="left" vertical="center" wrapText="1"/>
    </xf>
    <xf numFmtId="1" fontId="6" fillId="3" borderId="1" xfId="5" applyNumberFormat="1" applyFont="1" applyFill="1" applyBorder="1" applyAlignment="1">
      <alignment horizontal="center" vertical="center" wrapText="1"/>
    </xf>
    <xf numFmtId="1" fontId="25" fillId="3" borderId="1" xfId="5" applyNumberFormat="1" applyFont="1" applyFill="1" applyBorder="1" applyAlignment="1">
      <alignment horizontal="center" vertical="center" wrapText="1"/>
    </xf>
    <xf numFmtId="0" fontId="25" fillId="3" borderId="7" xfId="0" applyFont="1" applyFill="1" applyBorder="1" applyAlignment="1">
      <alignment horizontal="center" vertical="center" wrapText="1"/>
    </xf>
    <xf numFmtId="0" fontId="6" fillId="3" borderId="6" xfId="0" applyFont="1" applyFill="1" applyBorder="1" applyAlignment="1">
      <alignment horizontal="left" vertical="center" wrapText="1"/>
    </xf>
    <xf numFmtId="0" fontId="25" fillId="3" borderId="1" xfId="0" applyFont="1" applyFill="1" applyBorder="1" applyAlignment="1">
      <alignment horizontal="center" wrapText="1"/>
    </xf>
    <xf numFmtId="0" fontId="31" fillId="3" borderId="1" xfId="0" applyFont="1" applyFill="1" applyBorder="1" applyAlignment="1">
      <alignment horizontal="center" vertical="center"/>
    </xf>
    <xf numFmtId="0" fontId="31" fillId="3" borderId="1" xfId="0" applyFont="1" applyFill="1" applyBorder="1" applyAlignment="1">
      <alignment horizontal="center" vertical="center" wrapText="1"/>
    </xf>
    <xf numFmtId="0" fontId="31" fillId="3" borderId="7" xfId="0" applyFont="1" applyFill="1" applyBorder="1" applyAlignment="1">
      <alignment horizontal="center" vertical="center" wrapText="1"/>
    </xf>
    <xf numFmtId="0" fontId="25" fillId="3" borderId="6" xfId="0" applyFont="1" applyFill="1" applyBorder="1" applyAlignment="1">
      <alignment horizontal="left" vertical="center" wrapText="1"/>
    </xf>
    <xf numFmtId="0" fontId="25" fillId="3" borderId="6" xfId="0" applyFont="1" applyFill="1" applyBorder="1" applyAlignment="1">
      <alignment horizontal="center" vertical="center" wrapText="1"/>
    </xf>
    <xf numFmtId="0" fontId="6" fillId="3" borderId="1" xfId="0" quotePrefix="1" applyFont="1" applyFill="1" applyBorder="1" applyAlignment="1">
      <alignment horizontal="left" vertical="center" wrapText="1"/>
    </xf>
    <xf numFmtId="3" fontId="25" fillId="3" borderId="1" xfId="0" applyNumberFormat="1" applyFont="1" applyFill="1" applyBorder="1" applyAlignment="1">
      <alignment horizontal="left" vertical="center" wrapText="1"/>
    </xf>
    <xf numFmtId="0" fontId="33" fillId="3" borderId="1" xfId="0" quotePrefix="1" applyFont="1" applyFill="1" applyBorder="1" applyAlignment="1">
      <alignment horizontal="center" vertical="center" wrapText="1"/>
    </xf>
    <xf numFmtId="0" fontId="29" fillId="3" borderId="0" xfId="0" applyFont="1" applyFill="1"/>
    <xf numFmtId="1" fontId="6" fillId="3" borderId="4" xfId="5" applyNumberFormat="1" applyFont="1" applyFill="1" applyBorder="1" applyAlignment="1">
      <alignment horizontal="center" vertical="center" wrapText="1"/>
    </xf>
    <xf numFmtId="165" fontId="6" fillId="3" borderId="4" xfId="23" applyNumberFormat="1" applyFont="1" applyFill="1" applyBorder="1" applyAlignment="1">
      <alignment horizontal="center" vertical="center" wrapText="1"/>
    </xf>
    <xf numFmtId="1" fontId="25" fillId="3" borderId="6" xfId="24" applyNumberFormat="1" applyFont="1" applyFill="1" applyBorder="1" applyAlignment="1" applyProtection="1">
      <alignment horizontal="center" vertical="center" wrapText="1"/>
      <protection locked="0"/>
    </xf>
    <xf numFmtId="164" fontId="25" fillId="3" borderId="1" xfId="3" applyNumberFormat="1" applyFont="1" applyFill="1" applyBorder="1" applyAlignment="1" applyProtection="1">
      <alignment horizontal="center" vertical="center" wrapText="1"/>
    </xf>
    <xf numFmtId="1" fontId="27" fillId="3" borderId="1" xfId="4" applyNumberFormat="1" applyFont="1" applyFill="1" applyBorder="1" applyAlignment="1">
      <alignment horizontal="left" vertical="center"/>
    </xf>
    <xf numFmtId="0" fontId="27" fillId="3" borderId="1" xfId="0" applyFont="1" applyFill="1" applyBorder="1" applyAlignment="1">
      <alignment horizontal="left" vertical="center"/>
    </xf>
    <xf numFmtId="0" fontId="25" fillId="3" borderId="1" xfId="21" applyFont="1" applyFill="1" applyBorder="1" applyAlignment="1">
      <alignment horizontal="center" vertical="center" wrapText="1"/>
    </xf>
    <xf numFmtId="0" fontId="6" fillId="3" borderId="1" xfId="12" applyFont="1" applyFill="1" applyBorder="1" applyAlignment="1">
      <alignment horizontal="left" vertical="center" wrapText="1"/>
    </xf>
    <xf numFmtId="165" fontId="6" fillId="3" borderId="1" xfId="3" applyNumberFormat="1" applyFont="1" applyFill="1" applyBorder="1" applyAlignment="1">
      <alignment horizontal="center" vertical="center" wrapText="1"/>
    </xf>
    <xf numFmtId="1" fontId="6" fillId="3" borderId="1" xfId="0" applyNumberFormat="1" applyFont="1" applyFill="1" applyBorder="1" applyAlignment="1">
      <alignment horizontal="left" vertical="center" wrapText="1"/>
    </xf>
    <xf numFmtId="1" fontId="6" fillId="3" borderId="1" xfId="5" applyNumberFormat="1" applyFont="1" applyFill="1" applyBorder="1" applyAlignment="1">
      <alignment vertical="center" wrapText="1"/>
    </xf>
    <xf numFmtId="0" fontId="25" fillId="3" borderId="1" xfId="3" applyNumberFormat="1" applyFont="1" applyFill="1" applyBorder="1" applyAlignment="1">
      <alignment horizontal="left" vertical="center" wrapText="1"/>
    </xf>
    <xf numFmtId="49" fontId="25" fillId="3" borderId="1" xfId="0" applyNumberFormat="1" applyFont="1" applyFill="1" applyBorder="1" applyAlignment="1">
      <alignment horizontal="center" vertical="center" wrapText="1"/>
    </xf>
    <xf numFmtId="0" fontId="25" fillId="3" borderId="1" xfId="22" applyFont="1" applyFill="1" applyBorder="1" applyAlignment="1">
      <alignment horizontal="center" vertical="center" wrapText="1"/>
    </xf>
    <xf numFmtId="1" fontId="6" fillId="3" borderId="1" xfId="16" applyNumberFormat="1" applyFont="1" applyFill="1" applyBorder="1" applyAlignment="1">
      <alignment horizontal="center" vertical="center" wrapText="1"/>
    </xf>
    <xf numFmtId="0" fontId="4" fillId="3" borderId="1" xfId="0" applyFont="1" applyFill="1" applyBorder="1"/>
    <xf numFmtId="0" fontId="4" fillId="3" borderId="1" xfId="0" applyFont="1" applyFill="1" applyBorder="1" applyAlignment="1">
      <alignment vertical="center"/>
    </xf>
    <xf numFmtId="1" fontId="4" fillId="3" borderId="1" xfId="0" applyNumberFormat="1" applyFont="1" applyFill="1" applyBorder="1" applyAlignment="1">
      <alignment horizontal="center" vertical="center"/>
    </xf>
    <xf numFmtId="165" fontId="4" fillId="3" borderId="1" xfId="4" applyNumberFormat="1" applyFont="1" applyFill="1" applyBorder="1" applyAlignment="1">
      <alignment horizontal="left" vertical="center"/>
    </xf>
    <xf numFmtId="165" fontId="25" fillId="3" borderId="1" xfId="0" applyNumberFormat="1" applyFont="1" applyFill="1" applyBorder="1" applyAlignment="1">
      <alignment horizontal="center" vertical="center" wrapText="1"/>
    </xf>
    <xf numFmtId="165" fontId="25" fillId="3" borderId="1" xfId="0" applyNumberFormat="1" applyFont="1" applyFill="1" applyBorder="1" applyAlignment="1">
      <alignment horizontal="left" vertical="center" wrapText="1"/>
    </xf>
    <xf numFmtId="165" fontId="25" fillId="3" borderId="1" xfId="0" applyNumberFormat="1" applyFont="1" applyFill="1" applyBorder="1" applyAlignment="1">
      <alignment horizontal="center" vertical="center"/>
    </xf>
    <xf numFmtId="165" fontId="25" fillId="3" borderId="7" xfId="0" applyNumberFormat="1" applyFont="1" applyFill="1" applyBorder="1" applyAlignment="1">
      <alignment horizontal="left" vertical="center" wrapText="1"/>
    </xf>
    <xf numFmtId="165" fontId="25" fillId="3" borderId="7" xfId="0" applyNumberFormat="1" applyFont="1" applyFill="1" applyBorder="1" applyAlignment="1">
      <alignment horizontal="center" vertical="center" wrapText="1"/>
    </xf>
    <xf numFmtId="165" fontId="6" fillId="3" borderId="1" xfId="0" applyNumberFormat="1" applyFont="1" applyFill="1" applyBorder="1" applyAlignment="1">
      <alignment horizontal="left" vertical="center" wrapText="1"/>
    </xf>
    <xf numFmtId="165" fontId="6" fillId="3" borderId="1" xfId="0" quotePrefix="1" applyNumberFormat="1" applyFont="1" applyFill="1" applyBorder="1" applyAlignment="1">
      <alignment horizontal="center" vertical="center" wrapText="1"/>
    </xf>
    <xf numFmtId="165" fontId="6" fillId="3" borderId="1" xfId="4" applyNumberFormat="1" applyFont="1" applyFill="1" applyBorder="1" applyAlignment="1">
      <alignment horizontal="left" vertical="center" wrapText="1"/>
    </xf>
    <xf numFmtId="165" fontId="6" fillId="3" borderId="1" xfId="5" applyNumberFormat="1" applyFont="1" applyFill="1" applyBorder="1" applyAlignment="1">
      <alignment horizontal="center" vertical="center" wrapText="1"/>
    </xf>
    <xf numFmtId="165" fontId="25" fillId="3" borderId="1" xfId="5" applyNumberFormat="1" applyFont="1" applyFill="1" applyBorder="1" applyAlignment="1">
      <alignment horizontal="center" vertical="center" wrapText="1"/>
    </xf>
    <xf numFmtId="165" fontId="6" fillId="3" borderId="1" xfId="15" applyNumberFormat="1" applyFont="1" applyFill="1" applyBorder="1" applyAlignment="1">
      <alignment horizontal="left" vertical="center" wrapText="1"/>
    </xf>
    <xf numFmtId="165" fontId="6" fillId="3" borderId="1" xfId="15" applyNumberFormat="1" applyFont="1" applyFill="1" applyBorder="1" applyAlignment="1">
      <alignment horizontal="center" vertical="center" wrapText="1"/>
    </xf>
    <xf numFmtId="165" fontId="25" fillId="3" borderId="6" xfId="0" applyNumberFormat="1" applyFont="1" applyFill="1" applyBorder="1" applyAlignment="1">
      <alignment horizontal="left" vertical="center" wrapText="1"/>
    </xf>
    <xf numFmtId="165" fontId="25" fillId="3" borderId="6" xfId="0" applyNumberFormat="1" applyFont="1" applyFill="1" applyBorder="1" applyAlignment="1">
      <alignment horizontal="center" vertical="center" wrapText="1"/>
    </xf>
    <xf numFmtId="165" fontId="25" fillId="3" borderId="1" xfId="0" quotePrefix="1" applyNumberFormat="1" applyFont="1" applyFill="1" applyBorder="1" applyAlignment="1">
      <alignment horizontal="center" vertical="center" wrapText="1"/>
    </xf>
    <xf numFmtId="165" fontId="32" fillId="3" borderId="1" xfId="5" applyNumberFormat="1" applyFont="1" applyFill="1" applyBorder="1" applyAlignment="1">
      <alignment horizontal="center" vertical="center" wrapText="1"/>
    </xf>
    <xf numFmtId="165" fontId="6" fillId="3" borderId="1" xfId="7" applyNumberFormat="1" applyFont="1" applyFill="1" applyBorder="1" applyAlignment="1">
      <alignment horizontal="center" vertical="center" wrapText="1"/>
    </xf>
    <xf numFmtId="165" fontId="6" fillId="3" borderId="1" xfId="7" applyNumberFormat="1" applyFont="1" applyFill="1" applyBorder="1" applyAlignment="1">
      <alignment horizontal="left" vertical="center" wrapText="1"/>
    </xf>
    <xf numFmtId="165" fontId="6" fillId="3" borderId="1" xfId="6" applyNumberFormat="1" applyFont="1" applyFill="1" applyBorder="1" applyAlignment="1">
      <alignment horizontal="left" vertical="center" wrapText="1"/>
    </xf>
    <xf numFmtId="165" fontId="6" fillId="3" borderId="1" xfId="2" applyNumberFormat="1" applyFont="1" applyFill="1" applyBorder="1" applyAlignment="1">
      <alignment horizontal="left" vertical="center" wrapText="1"/>
    </xf>
    <xf numFmtId="165" fontId="25" fillId="3" borderId="1" xfId="21" applyNumberFormat="1" applyFont="1" applyFill="1" applyBorder="1" applyAlignment="1">
      <alignment horizontal="center" vertical="center" wrapText="1"/>
    </xf>
    <xf numFmtId="165" fontId="31" fillId="3" borderId="1" xfId="0" applyNumberFormat="1" applyFont="1" applyFill="1" applyBorder="1" applyAlignment="1">
      <alignment horizontal="left" vertical="center" wrapText="1"/>
    </xf>
    <xf numFmtId="165" fontId="31" fillId="3" borderId="1" xfId="0" applyNumberFormat="1" applyFont="1" applyFill="1" applyBorder="1" applyAlignment="1">
      <alignment horizontal="center" vertical="center" wrapText="1"/>
    </xf>
    <xf numFmtId="0" fontId="6" fillId="3" borderId="1" xfId="5" applyNumberFormat="1" applyFont="1" applyFill="1" applyBorder="1" applyAlignment="1">
      <alignment horizontal="center" vertical="center" wrapText="1"/>
    </xf>
    <xf numFmtId="0" fontId="6" fillId="3" borderId="1" xfId="0" applyNumberFormat="1" applyFont="1" applyFill="1" applyBorder="1" applyAlignment="1">
      <alignment horizontal="center" vertical="center" wrapText="1"/>
    </xf>
    <xf numFmtId="0" fontId="33" fillId="3" borderId="1" xfId="0" applyNumberFormat="1" applyFont="1" applyFill="1" applyBorder="1" applyAlignment="1">
      <alignment horizontal="center" vertical="center" wrapText="1"/>
    </xf>
    <xf numFmtId="0" fontId="25" fillId="3" borderId="1" xfId="0" applyNumberFormat="1" applyFont="1" applyFill="1" applyBorder="1" applyAlignment="1">
      <alignment horizontal="center" vertical="center" wrapText="1"/>
    </xf>
    <xf numFmtId="0" fontId="6" fillId="3" borderId="1" xfId="3" quotePrefix="1" applyNumberFormat="1" applyFont="1" applyFill="1" applyBorder="1" applyAlignment="1">
      <alignment horizontal="center" vertical="center" wrapText="1"/>
    </xf>
    <xf numFmtId="0" fontId="31" fillId="0" borderId="1" xfId="0" applyFont="1" applyBorder="1" applyAlignment="1">
      <alignment horizontal="center" vertical="center" wrapText="1"/>
    </xf>
    <xf numFmtId="164" fontId="4" fillId="3" borderId="1" xfId="1" applyNumberFormat="1" applyFont="1" applyFill="1" applyBorder="1" applyAlignment="1">
      <alignment horizontal="center" vertical="center" wrapText="1"/>
    </xf>
    <xf numFmtId="164" fontId="27" fillId="3" borderId="1" xfId="1" applyNumberFormat="1" applyFont="1" applyFill="1" applyBorder="1" applyAlignment="1">
      <alignment horizontal="center" vertical="center" wrapText="1"/>
    </xf>
    <xf numFmtId="164" fontId="6" fillId="3" borderId="1" xfId="1" applyNumberFormat="1" applyFont="1" applyFill="1" applyBorder="1"/>
    <xf numFmtId="164" fontId="25" fillId="3" borderId="1" xfId="1" applyNumberFormat="1" applyFont="1" applyFill="1" applyBorder="1" applyAlignment="1">
      <alignment horizontal="center"/>
    </xf>
    <xf numFmtId="164" fontId="6" fillId="3" borderId="1" xfId="1" applyNumberFormat="1" applyFont="1" applyFill="1" applyBorder="1" applyAlignment="1">
      <alignment vertical="center"/>
    </xf>
    <xf numFmtId="164" fontId="25" fillId="3" borderId="1" xfId="1" applyNumberFormat="1" applyFont="1" applyFill="1" applyBorder="1" applyAlignment="1">
      <alignment vertical="center"/>
    </xf>
    <xf numFmtId="164" fontId="6" fillId="3" borderId="1" xfId="1" applyNumberFormat="1" applyFont="1" applyFill="1" applyBorder="1" applyAlignment="1">
      <alignment horizontal="center" vertical="center"/>
    </xf>
    <xf numFmtId="164" fontId="25" fillId="3" borderId="1" xfId="1" applyNumberFormat="1" applyFont="1" applyFill="1" applyBorder="1" applyAlignment="1">
      <alignment horizontal="center" vertical="center"/>
    </xf>
    <xf numFmtId="164" fontId="25" fillId="3" borderId="1" xfId="1" applyNumberFormat="1" applyFont="1" applyFill="1" applyBorder="1"/>
    <xf numFmtId="164" fontId="25" fillId="3" borderId="1" xfId="1" applyNumberFormat="1" applyFont="1" applyFill="1" applyBorder="1" applyAlignment="1">
      <alignment horizontal="center" vertical="center" wrapText="1"/>
    </xf>
    <xf numFmtId="164" fontId="25" fillId="3" borderId="1" xfId="1" applyNumberFormat="1" applyFont="1" applyFill="1" applyBorder="1" applyAlignment="1">
      <alignment horizontal="right" vertical="center" wrapText="1"/>
    </xf>
    <xf numFmtId="164" fontId="6" fillId="3" borderId="0" xfId="1" applyNumberFormat="1" applyFont="1" applyFill="1"/>
    <xf numFmtId="164" fontId="26" fillId="3" borderId="1" xfId="1" applyNumberFormat="1" applyFont="1" applyFill="1" applyBorder="1" applyAlignment="1">
      <alignment horizontal="center" vertical="center"/>
    </xf>
    <xf numFmtId="164" fontId="6" fillId="3" borderId="1" xfId="1" applyNumberFormat="1" applyFont="1" applyFill="1" applyBorder="1" applyAlignment="1">
      <alignment horizontal="right" vertical="center" wrapText="1"/>
    </xf>
    <xf numFmtId="164" fontId="29" fillId="3" borderId="0" xfId="1" applyNumberFormat="1" applyFont="1" applyFill="1"/>
    <xf numFmtId="164" fontId="16" fillId="3" borderId="1" xfId="1" applyNumberFormat="1" applyFont="1" applyFill="1" applyBorder="1"/>
    <xf numFmtId="164" fontId="4" fillId="3" borderId="1" xfId="1" applyNumberFormat="1" applyFont="1" applyFill="1" applyBorder="1"/>
    <xf numFmtId="165" fontId="27" fillId="3" borderId="1" xfId="3" applyNumberFormat="1" applyFont="1" applyFill="1" applyBorder="1" applyAlignment="1">
      <alignment horizontal="center" vertical="center" wrapText="1"/>
    </xf>
    <xf numFmtId="0" fontId="44" fillId="0" borderId="1" xfId="0" quotePrefix="1" applyFont="1" applyFill="1" applyBorder="1" applyAlignment="1">
      <alignment horizontal="center" vertical="center" wrapText="1"/>
    </xf>
    <xf numFmtId="0" fontId="45" fillId="0" borderId="1" xfId="0" quotePrefix="1" applyFont="1" applyFill="1" applyBorder="1" applyAlignment="1">
      <alignment horizontal="center" vertical="center"/>
    </xf>
    <xf numFmtId="0" fontId="2" fillId="0" borderId="0" xfId="0" applyFont="1" applyAlignment="1">
      <alignment vertical="center"/>
    </xf>
    <xf numFmtId="0" fontId="2" fillId="0" borderId="0" xfId="0" applyFont="1" applyAlignment="1">
      <alignment vertical="top"/>
    </xf>
    <xf numFmtId="0" fontId="2" fillId="3" borderId="0" xfId="2" applyFont="1" applyFill="1" applyAlignment="1">
      <alignment horizontal="left" vertical="center"/>
    </xf>
    <xf numFmtId="0" fontId="27" fillId="3" borderId="0" xfId="2" applyFont="1" applyFill="1" applyAlignment="1">
      <alignment vertical="center" wrapText="1"/>
    </xf>
    <xf numFmtId="1" fontId="6" fillId="3" borderId="8" xfId="0" applyNumberFormat="1" applyFont="1" applyFill="1" applyBorder="1" applyAlignment="1">
      <alignment horizontal="center" vertical="center" wrapText="1"/>
    </xf>
    <xf numFmtId="1" fontId="6" fillId="3" borderId="6" xfId="0" applyNumberFormat="1" applyFont="1" applyFill="1" applyBorder="1" applyAlignment="1">
      <alignment horizontal="center" vertical="center" wrapText="1"/>
    </xf>
    <xf numFmtId="0" fontId="46" fillId="0" borderId="0" xfId="0" applyFont="1" applyAlignment="1">
      <alignment vertical="center"/>
    </xf>
    <xf numFmtId="0" fontId="0" fillId="0" borderId="0" xfId="0" applyAlignment="1">
      <alignment vertical="center"/>
    </xf>
    <xf numFmtId="0" fontId="0" fillId="0" borderId="0" xfId="0" applyAlignment="1">
      <alignment vertical="center" wrapText="1"/>
    </xf>
    <xf numFmtId="0" fontId="6" fillId="3" borderId="1" xfId="0" applyFont="1" applyFill="1" applyBorder="1"/>
    <xf numFmtId="0" fontId="29" fillId="3" borderId="1" xfId="0" applyFont="1" applyFill="1" applyBorder="1"/>
    <xf numFmtId="0" fontId="47" fillId="0" borderId="0" xfId="0" applyFont="1" applyAlignment="1">
      <alignment vertical="center"/>
    </xf>
    <xf numFmtId="0" fontId="2" fillId="0" borderId="0" xfId="0" quotePrefix="1" applyFont="1" applyAlignment="1">
      <alignment horizontal="left" vertical="center" wrapText="1"/>
    </xf>
    <xf numFmtId="0" fontId="19" fillId="0" borderId="0" xfId="2" applyFont="1" applyAlignment="1">
      <alignment horizontal="center" vertical="center" wrapText="1"/>
    </xf>
    <xf numFmtId="0" fontId="21" fillId="0" borderId="0" xfId="2" applyFont="1" applyAlignment="1">
      <alignment horizontal="center" vertical="center" wrapText="1"/>
    </xf>
    <xf numFmtId="0" fontId="20" fillId="0" borderId="0" xfId="0" applyFont="1" applyAlignment="1">
      <alignment horizontal="center" vertical="center" wrapText="1"/>
    </xf>
    <xf numFmtId="0" fontId="20" fillId="3" borderId="0" xfId="2" applyFont="1" applyFill="1" applyBorder="1" applyAlignment="1">
      <alignment horizontal="center" vertical="center" wrapText="1"/>
    </xf>
    <xf numFmtId="0" fontId="43" fillId="3" borderId="5" xfId="0" applyFont="1" applyFill="1" applyBorder="1" applyAlignment="1">
      <alignment horizontal="center" vertical="center"/>
    </xf>
    <xf numFmtId="0" fontId="2" fillId="0" borderId="0" xfId="0" applyFont="1" applyAlignment="1">
      <alignment horizontal="left" vertical="center" wrapText="1"/>
    </xf>
    <xf numFmtId="0" fontId="2" fillId="0" borderId="0" xfId="0" quotePrefix="1" applyFont="1" applyAlignment="1">
      <alignment horizontal="left" vertical="center" wrapText="1"/>
    </xf>
    <xf numFmtId="0" fontId="2" fillId="0" borderId="0" xfId="0" applyFont="1" applyAlignment="1">
      <alignment horizontal="center" vertical="center" wrapText="1"/>
    </xf>
    <xf numFmtId="0" fontId="47" fillId="0" borderId="0" xfId="0" applyFont="1" applyAlignment="1">
      <alignment horizontal="left" vertical="center" wrapText="1"/>
    </xf>
    <xf numFmtId="0" fontId="46" fillId="0" borderId="0" xfId="0" applyFont="1" applyAlignment="1">
      <alignment horizontal="center" vertical="center"/>
    </xf>
    <xf numFmtId="0" fontId="2" fillId="0" borderId="0" xfId="0" applyFont="1" applyAlignment="1">
      <alignment horizontal="center" vertical="center"/>
    </xf>
  </cellXfs>
  <cellStyles count="142">
    <cellStyle name="Comma" xfId="1" builtinId="3"/>
    <cellStyle name="Comma [0] 10" xfId="44"/>
    <cellStyle name="Comma [0] 2" xfId="24"/>
    <cellStyle name="Comma [0] 2 2" xfId="39"/>
    <cellStyle name="Comma [0] 2 2 2" xfId="20"/>
    <cellStyle name="Comma [0] 2 2 2 2" xfId="46"/>
    <cellStyle name="Comma [0] 2 2 2 3" xfId="47"/>
    <cellStyle name="Comma [0] 2 2 2 4" xfId="45"/>
    <cellStyle name="Comma [0] 2 4" xfId="33"/>
    <cellStyle name="Comma 10" xfId="42"/>
    <cellStyle name="Comma 10 10" xfId="13"/>
    <cellStyle name="Comma 100" xfId="48"/>
    <cellStyle name="Comma 100 2" xfId="49"/>
    <cellStyle name="Comma 100 3" xfId="50"/>
    <cellStyle name="Comma 100 4" xfId="51"/>
    <cellStyle name="Comma 11" xfId="18"/>
    <cellStyle name="Comma 119" xfId="52"/>
    <cellStyle name="Comma 119 2" xfId="53"/>
    <cellStyle name="Comma 119 3" xfId="54"/>
    <cellStyle name="Comma 12" xfId="56"/>
    <cellStyle name="Comma 13" xfId="57"/>
    <cellStyle name="Comma 14" xfId="58"/>
    <cellStyle name="Comma 15" xfId="19"/>
    <cellStyle name="Comma 16" xfId="59"/>
    <cellStyle name="Comma 16 2" xfId="60"/>
    <cellStyle name="Comma 17" xfId="61"/>
    <cellStyle name="Comma 17 2" xfId="62"/>
    <cellStyle name="Comma 18" xfId="64"/>
    <cellStyle name="Comma 18 2" xfId="66"/>
    <cellStyle name="Comma 19" xfId="25"/>
    <cellStyle name="Comma 2" xfId="10"/>
    <cellStyle name="Comma 2 14" xfId="67"/>
    <cellStyle name="Comma 2 14 2" xfId="29"/>
    <cellStyle name="Comma 2 14 3" xfId="68"/>
    <cellStyle name="Comma 2 2" xfId="69"/>
    <cellStyle name="Comma 2 2 2" xfId="70"/>
    <cellStyle name="Comma 2 2 2 2" xfId="71"/>
    <cellStyle name="Comma 2 3" xfId="3"/>
    <cellStyle name="Comma 2 3 2" xfId="72"/>
    <cellStyle name="Comma 2 3 3" xfId="7"/>
    <cellStyle name="Comma 2 4" xfId="34"/>
    <cellStyle name="Comma 2 4 2" xfId="17"/>
    <cellStyle name="Comma 2 4 2 2" xfId="5"/>
    <cellStyle name="Comma 2 5" xfId="73"/>
    <cellStyle name="Comma 2 8" xfId="74"/>
    <cellStyle name="Comma 20" xfId="23"/>
    <cellStyle name="Comma 20 2" xfId="75"/>
    <cellStyle name="Comma 21" xfId="136"/>
    <cellStyle name="Comma 22" xfId="140"/>
    <cellStyle name="Comma 3" xfId="76"/>
    <cellStyle name="Comma 3 2" xfId="77"/>
    <cellStyle name="Comma 3 3" xfId="78"/>
    <cellStyle name="Comma 4" xfId="79"/>
    <cellStyle name="Comma 4 2" xfId="80"/>
    <cellStyle name="Comma 4 3" xfId="81"/>
    <cellStyle name="Comma 4 4" xfId="82"/>
    <cellStyle name="Comma 4 4 2" xfId="83"/>
    <cellStyle name="Comma 5" xfId="84"/>
    <cellStyle name="Comma 6" xfId="85"/>
    <cellStyle name="Comma 6 2" xfId="86"/>
    <cellStyle name="Comma 6 9" xfId="87"/>
    <cellStyle name="Comma 6 9 2" xfId="88"/>
    <cellStyle name="Comma 6 9 3" xfId="89"/>
    <cellStyle name="Comma 7" xfId="90"/>
    <cellStyle name="Comma 8" xfId="91"/>
    <cellStyle name="Comma 9" xfId="43"/>
    <cellStyle name="Ledger 17 x 11 in" xfId="92"/>
    <cellStyle name="Normal" xfId="0" builtinId="0"/>
    <cellStyle name="Normal - Style1 2" xfId="11"/>
    <cellStyle name="Normal 10" xfId="93"/>
    <cellStyle name="Normal 10 2" xfId="21"/>
    <cellStyle name="Normal 10 2 2" xfId="94"/>
    <cellStyle name="Normal 10 2 2 2" xfId="95"/>
    <cellStyle name="Normal 10 3" xfId="16"/>
    <cellStyle name="Normal 10 3 2" xfId="96"/>
    <cellStyle name="Normal 11" xfId="97"/>
    <cellStyle name="Normal 12" xfId="98"/>
    <cellStyle name="Normal 13" xfId="9"/>
    <cellStyle name="Normal 13 2" xfId="99"/>
    <cellStyle name="Normal 14" xfId="101"/>
    <cellStyle name="Normal 14 2" xfId="102"/>
    <cellStyle name="Normal 14 2 2" xfId="30"/>
    <cellStyle name="Normal 15" xfId="104"/>
    <cellStyle name="Normal 16" xfId="106"/>
    <cellStyle name="Normal 17" xfId="108"/>
    <cellStyle name="Normal 18" xfId="41"/>
    <cellStyle name="Normal 19" xfId="36"/>
    <cellStyle name="Normal 2" xfId="15"/>
    <cellStyle name="Normal 2 14" xfId="32"/>
    <cellStyle name="Normal 2 16" xfId="109"/>
    <cellStyle name="Normal 2 2" xfId="2"/>
    <cellStyle name="Normal 2 2 2" xfId="110"/>
    <cellStyle name="Normal 2 2 2 2" xfId="37"/>
    <cellStyle name="Normal 2 2 2 2 2" xfId="31"/>
    <cellStyle name="Normal 2 2 2 3" xfId="38"/>
    <cellStyle name="Normal 2 2 2 3 2" xfId="111"/>
    <cellStyle name="Normal 2 2 3" xfId="6"/>
    <cellStyle name="Normal 2 3" xfId="112"/>
    <cellStyle name="Normal 2 5" xfId="113"/>
    <cellStyle name="Normal 2 5 2" xfId="114"/>
    <cellStyle name="Normal 2 5 2 2" xfId="115"/>
    <cellStyle name="Normal 2 6" xfId="116"/>
    <cellStyle name="Normal 20" xfId="103"/>
    <cellStyle name="Normal 21" xfId="105"/>
    <cellStyle name="Normal 22" xfId="107"/>
    <cellStyle name="Normal 23" xfId="40"/>
    <cellStyle name="Normal 24" xfId="35"/>
    <cellStyle name="Normal 24 20" xfId="117"/>
    <cellStyle name="Normal 24 20 2" xfId="118"/>
    <cellStyle name="Normal 25" xfId="55"/>
    <cellStyle name="Normal 26" xfId="22"/>
    <cellStyle name="Normal 26 2" xfId="26"/>
    <cellStyle name="Normal 27" xfId="28"/>
    <cellStyle name="Normal 28" xfId="141"/>
    <cellStyle name="Normal 3" xfId="12"/>
    <cellStyle name="Normal 3 2" xfId="119"/>
    <cellStyle name="Normal 3 2 3" xfId="120"/>
    <cellStyle name="Normal 3 4" xfId="121"/>
    <cellStyle name="Normal 3_KE HOACH HOA CHAT DAU THAU 2015" xfId="122"/>
    <cellStyle name="Normal 4" xfId="123"/>
    <cellStyle name="Normal 4 2" xfId="124"/>
    <cellStyle name="Normal 4 3" xfId="125"/>
    <cellStyle name="Normal 4 4" xfId="126"/>
    <cellStyle name="Normal 4 5" xfId="127"/>
    <cellStyle name="Normal 41" xfId="63"/>
    <cellStyle name="Normal 41 2" xfId="65"/>
    <cellStyle name="Normal 41 2 2" xfId="100"/>
    <cellStyle name="Normal 42" xfId="128"/>
    <cellStyle name="Normal 5" xfId="129"/>
    <cellStyle name="Normal 5 2" xfId="130"/>
    <cellStyle name="Normal 52 2" xfId="8"/>
    <cellStyle name="Normal 6" xfId="131"/>
    <cellStyle name="Normal 6 2" xfId="132"/>
    <cellStyle name="Normal 7" xfId="133"/>
    <cellStyle name="Normal 7 2" xfId="27"/>
    <cellStyle name="Normal 8" xfId="134"/>
    <cellStyle name="Normal 8 2" xfId="135"/>
    <cellStyle name="Normal 9" xfId="14"/>
    <cellStyle name="Normal 9 2" xfId="137"/>
    <cellStyle name="Normal_Sheet1" xfId="4"/>
    <cellStyle name="Style 1" xfId="138"/>
    <cellStyle name="標準_Reagents prices 26-03-2004" xfId="139"/>
  </cellStyles>
  <dxfs count="0"/>
  <tableStyles count="0" defaultTableStyle="TableStyleMedium2" defaultPivotStyle="PivotStyleLight16"/>
  <colors>
    <mruColors>
      <color rgb="FF0099FF"/>
      <color rgb="FFFF00FF"/>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885"/>
  <sheetViews>
    <sheetView zoomScaleNormal="100" zoomScaleSheetLayoutView="74" workbookViewId="0">
      <pane xSplit="19" ySplit="7" topLeftCell="AY8" activePane="bottomRight" state="frozen"/>
      <selection pane="topRight" activeCell="M1" sqref="M1"/>
      <selection pane="bottomLeft" activeCell="A5" sqref="A5"/>
      <selection pane="bottomRight" activeCell="H94" sqref="H94"/>
    </sheetView>
  </sheetViews>
  <sheetFormatPr defaultColWidth="7" defaultRowHeight="15" x14ac:dyDescent="0.25"/>
  <cols>
    <col min="1" max="1" width="6.5703125" hidden="1" customWidth="1"/>
    <col min="2" max="3" width="6.7109375" customWidth="1"/>
    <col min="4" max="4" width="8.28515625" hidden="1" customWidth="1"/>
    <col min="5" max="7" width="7" hidden="1" customWidth="1"/>
    <col min="8" max="8" width="20.28515625" customWidth="1"/>
    <col min="9" max="9" width="20" customWidth="1"/>
    <col min="10" max="10" width="38.5703125" customWidth="1"/>
    <col min="11" max="11" width="13" customWidth="1"/>
    <col min="12" max="12" width="11.85546875" customWidth="1"/>
    <col min="13" max="13" width="12.5703125" customWidth="1"/>
    <col min="14" max="14" width="15.28515625" customWidth="1"/>
    <col min="15" max="16" width="8.7109375" customWidth="1"/>
    <col min="17" max="17" width="12.5703125" customWidth="1"/>
    <col min="18" max="18" width="8.42578125" customWidth="1"/>
    <col min="19" max="19" width="10.7109375" customWidth="1"/>
    <col min="20" max="20" width="15.42578125" customWidth="1"/>
    <col min="21" max="26" width="7" hidden="1" customWidth="1"/>
    <col min="27" max="27" width="10.28515625" hidden="1" customWidth="1"/>
    <col min="28" max="41" width="7" hidden="1" customWidth="1"/>
    <col min="42" max="42" width="10.7109375" customWidth="1"/>
    <col min="43" max="43" width="18.5703125" customWidth="1"/>
    <col min="44" max="44" width="8.7109375" customWidth="1"/>
    <col min="45" max="45" width="13.42578125" customWidth="1"/>
    <col min="46" max="46" width="10.5703125" style="67" customWidth="1"/>
    <col min="47" max="47" width="11" style="67" customWidth="1"/>
    <col min="48" max="48" width="13.85546875" style="67" customWidth="1"/>
    <col min="49" max="49" width="10.28515625" customWidth="1"/>
  </cols>
  <sheetData>
    <row r="1" spans="1:49" s="3" customFormat="1" ht="28.5" customHeight="1" x14ac:dyDescent="0.25">
      <c r="A1" s="1"/>
      <c r="B1" s="214" t="s">
        <v>2652</v>
      </c>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AU1" s="214"/>
      <c r="AV1" s="214"/>
    </row>
    <row r="2" spans="1:49" s="3" customFormat="1" ht="28.15" customHeight="1" x14ac:dyDescent="0.25">
      <c r="A2" s="1"/>
      <c r="B2" s="215" t="s">
        <v>2653</v>
      </c>
      <c r="C2" s="215"/>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row>
    <row r="3" spans="1:49" s="3" customFormat="1" ht="28.15" customHeight="1" x14ac:dyDescent="0.25">
      <c r="A3" s="1"/>
      <c r="B3" s="216" t="s">
        <v>2654</v>
      </c>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row>
    <row r="4" spans="1:49" s="3" customFormat="1" ht="28.15" customHeight="1" x14ac:dyDescent="0.25">
      <c r="A4" s="1"/>
      <c r="B4" s="4"/>
      <c r="C4" s="4"/>
      <c r="D4" s="4"/>
      <c r="E4" s="4"/>
      <c r="F4" s="4"/>
      <c r="G4" s="4"/>
      <c r="H4" s="5" t="s">
        <v>2655</v>
      </c>
      <c r="I4" s="6"/>
      <c r="J4" s="4"/>
      <c r="K4" s="6"/>
      <c r="L4" s="6"/>
      <c r="M4" s="6"/>
      <c r="N4" s="6"/>
      <c r="O4" s="6"/>
      <c r="P4" s="6"/>
      <c r="Q4" s="6"/>
      <c r="R4" s="4"/>
      <c r="S4" s="4"/>
      <c r="T4" s="4"/>
      <c r="U4" s="4"/>
      <c r="V4" s="4"/>
      <c r="W4" s="4"/>
      <c r="X4" s="4"/>
      <c r="Y4" s="4"/>
      <c r="Z4" s="4"/>
      <c r="AA4" s="4"/>
      <c r="AB4" s="4"/>
      <c r="AC4" s="4"/>
      <c r="AD4" s="4"/>
      <c r="AE4" s="4"/>
      <c r="AF4" s="4"/>
      <c r="AG4" s="4"/>
      <c r="AH4" s="4"/>
      <c r="AI4" s="4"/>
      <c r="AJ4" s="4"/>
      <c r="AK4" s="4"/>
      <c r="AL4" s="4"/>
      <c r="AM4" s="4"/>
      <c r="AN4" s="4"/>
      <c r="AO4" s="4"/>
      <c r="AP4" s="4"/>
      <c r="AQ4" s="4"/>
      <c r="AR4" s="6"/>
      <c r="AS4" s="6"/>
      <c r="AT4" s="2"/>
      <c r="AU4" s="2"/>
      <c r="AV4" s="2"/>
    </row>
    <row r="5" spans="1:49" s="3" customFormat="1" ht="28.15" customHeight="1" x14ac:dyDescent="0.25">
      <c r="A5" s="1"/>
      <c r="B5" s="4"/>
      <c r="C5" s="4"/>
      <c r="D5" s="4"/>
      <c r="E5" s="4"/>
      <c r="F5" s="4"/>
      <c r="G5" s="4"/>
      <c r="H5" s="5" t="s">
        <v>2656</v>
      </c>
      <c r="I5" s="6"/>
      <c r="J5" s="4"/>
      <c r="K5" s="6"/>
      <c r="L5" s="6"/>
      <c r="M5" s="6"/>
      <c r="N5" s="6"/>
      <c r="O5" s="6"/>
      <c r="P5" s="6"/>
      <c r="Q5" s="6"/>
      <c r="R5" s="4"/>
      <c r="S5" s="4"/>
      <c r="T5" s="4"/>
      <c r="U5" s="4"/>
      <c r="V5" s="4"/>
      <c r="W5" s="4"/>
      <c r="X5" s="4"/>
      <c r="Y5" s="4"/>
      <c r="Z5" s="4"/>
      <c r="AA5" s="4"/>
      <c r="AB5" s="4"/>
      <c r="AC5" s="4"/>
      <c r="AD5" s="4"/>
      <c r="AE5" s="4"/>
      <c r="AF5" s="4"/>
      <c r="AG5" s="4"/>
      <c r="AH5" s="4"/>
      <c r="AI5" s="4"/>
      <c r="AJ5" s="4"/>
      <c r="AK5" s="4"/>
      <c r="AL5" s="4"/>
      <c r="AM5" s="4"/>
      <c r="AN5" s="4"/>
      <c r="AO5" s="4"/>
      <c r="AP5" s="4"/>
      <c r="AQ5" s="4"/>
      <c r="AR5" s="6"/>
      <c r="AS5" s="6"/>
      <c r="AT5" s="2"/>
      <c r="AU5" s="2"/>
      <c r="AV5" s="2"/>
    </row>
    <row r="6" spans="1:49" s="3" customFormat="1" ht="58.9" customHeight="1" x14ac:dyDescent="0.25">
      <c r="A6" s="7" t="s">
        <v>0</v>
      </c>
      <c r="B6" s="68" t="s">
        <v>1</v>
      </c>
      <c r="C6" s="68" t="s">
        <v>2</v>
      </c>
      <c r="D6" s="68" t="s">
        <v>2589</v>
      </c>
      <c r="E6" s="68" t="s">
        <v>2415</v>
      </c>
      <c r="F6" s="68" t="s">
        <v>2643</v>
      </c>
      <c r="G6" s="68" t="s">
        <v>1699</v>
      </c>
      <c r="H6" s="68" t="s">
        <v>3</v>
      </c>
      <c r="I6" s="69" t="s">
        <v>2644</v>
      </c>
      <c r="J6" s="68" t="s">
        <v>2645</v>
      </c>
      <c r="K6" s="69" t="s">
        <v>2662</v>
      </c>
      <c r="L6" s="69" t="s">
        <v>2646</v>
      </c>
      <c r="M6" s="69" t="s">
        <v>2647</v>
      </c>
      <c r="N6" s="69" t="s">
        <v>2648</v>
      </c>
      <c r="O6" s="69" t="s">
        <v>2649</v>
      </c>
      <c r="P6" s="69" t="s">
        <v>2650</v>
      </c>
      <c r="Q6" s="69" t="s">
        <v>2651</v>
      </c>
      <c r="R6" s="68" t="s">
        <v>4</v>
      </c>
      <c r="S6" s="68" t="s">
        <v>5</v>
      </c>
      <c r="T6" s="68" t="s">
        <v>6</v>
      </c>
      <c r="U6" s="70" t="s">
        <v>7</v>
      </c>
      <c r="V6" s="70" t="s">
        <v>8</v>
      </c>
      <c r="W6" s="70" t="s">
        <v>9</v>
      </c>
      <c r="X6" s="70" t="s">
        <v>10</v>
      </c>
      <c r="Y6" s="70" t="s">
        <v>11</v>
      </c>
      <c r="Z6" s="71" t="s">
        <v>12</v>
      </c>
      <c r="AA6" s="70" t="s">
        <v>13</v>
      </c>
      <c r="AB6" s="70" t="s">
        <v>14</v>
      </c>
      <c r="AC6" s="70" t="s">
        <v>15</v>
      </c>
      <c r="AD6" s="70" t="s">
        <v>16</v>
      </c>
      <c r="AE6" s="70" t="s">
        <v>17</v>
      </c>
      <c r="AF6" s="70" t="s">
        <v>18</v>
      </c>
      <c r="AG6" s="70" t="s">
        <v>19</v>
      </c>
      <c r="AH6" s="70" t="s">
        <v>20</v>
      </c>
      <c r="AI6" s="70" t="s">
        <v>21</v>
      </c>
      <c r="AJ6" s="70" t="s">
        <v>22</v>
      </c>
      <c r="AK6" s="70" t="s">
        <v>23</v>
      </c>
      <c r="AL6" s="70" t="s">
        <v>24</v>
      </c>
      <c r="AM6" s="70" t="s">
        <v>25</v>
      </c>
      <c r="AN6" s="70" t="s">
        <v>26</v>
      </c>
      <c r="AO6" s="70" t="s">
        <v>27</v>
      </c>
      <c r="AP6" s="68" t="s">
        <v>2562</v>
      </c>
      <c r="AQ6" s="72" t="s">
        <v>28</v>
      </c>
      <c r="AR6" s="69" t="s">
        <v>1699</v>
      </c>
      <c r="AS6" s="69" t="s">
        <v>2661</v>
      </c>
      <c r="AT6" s="73" t="s">
        <v>2657</v>
      </c>
      <c r="AU6" s="73" t="s">
        <v>2658</v>
      </c>
      <c r="AV6" s="73" t="s">
        <v>2659</v>
      </c>
      <c r="AW6" s="8" t="s">
        <v>2660</v>
      </c>
    </row>
    <row r="7" spans="1:49" s="3" customFormat="1" ht="23.45" customHeight="1" x14ac:dyDescent="0.25">
      <c r="A7" s="9" t="s">
        <v>29</v>
      </c>
      <c r="B7" s="10" t="str">
        <f>IF(R7=0,"",SUBTOTAL(3,$R$7:R7))</f>
        <v/>
      </c>
      <c r="C7" s="10"/>
      <c r="D7" s="11"/>
      <c r="E7" s="11"/>
      <c r="F7" s="10"/>
      <c r="G7" s="11"/>
      <c r="H7" s="12" t="s">
        <v>30</v>
      </c>
      <c r="I7" s="13"/>
      <c r="J7" s="14"/>
      <c r="K7" s="13"/>
      <c r="L7" s="13"/>
      <c r="M7" s="13"/>
      <c r="N7" s="13"/>
      <c r="O7" s="13"/>
      <c r="P7" s="13"/>
      <c r="Q7" s="13"/>
      <c r="R7" s="14"/>
      <c r="S7" s="10"/>
      <c r="T7" s="15">
        <v>0</v>
      </c>
      <c r="U7" s="16"/>
      <c r="V7" s="16"/>
      <c r="W7" s="16"/>
      <c r="X7" s="16"/>
      <c r="Y7" s="16"/>
      <c r="Z7" s="16"/>
      <c r="AA7" s="16"/>
      <c r="AB7" s="16"/>
      <c r="AC7" s="16"/>
      <c r="AD7" s="16"/>
      <c r="AE7" s="16"/>
      <c r="AF7" s="16"/>
      <c r="AG7" s="16"/>
      <c r="AH7" s="16"/>
      <c r="AI7" s="16"/>
      <c r="AJ7" s="16"/>
      <c r="AK7" s="16"/>
      <c r="AL7" s="16"/>
      <c r="AM7" s="16"/>
      <c r="AN7" s="16"/>
      <c r="AO7" s="16"/>
      <c r="AP7" s="17">
        <f t="shared" ref="AP7:AP17" si="0">SUM(U7:AO7)</f>
        <v>0</v>
      </c>
      <c r="AQ7" s="18">
        <f t="shared" ref="AQ7:AQ70" si="1">AP7*T7</f>
        <v>0</v>
      </c>
      <c r="AR7" s="13"/>
      <c r="AS7" s="13"/>
      <c r="AT7" s="8"/>
      <c r="AU7" s="8"/>
      <c r="AV7" s="8"/>
      <c r="AW7" s="8"/>
    </row>
    <row r="8" spans="1:49" s="3" customFormat="1" ht="37.5" customHeight="1" x14ac:dyDescent="0.25">
      <c r="A8" s="9" t="s">
        <v>29</v>
      </c>
      <c r="B8" s="10">
        <f>IF(R8=0,"",SUBTOTAL(3,$R$7:R8))</f>
        <v>1</v>
      </c>
      <c r="C8" s="10" t="s">
        <v>2435</v>
      </c>
      <c r="D8" s="10" t="s">
        <v>31</v>
      </c>
      <c r="E8" s="10" t="s">
        <v>31</v>
      </c>
      <c r="F8" s="10" t="s">
        <v>32</v>
      </c>
      <c r="G8" s="19">
        <v>2207</v>
      </c>
      <c r="H8" s="20" t="s">
        <v>33</v>
      </c>
      <c r="I8" s="13"/>
      <c r="J8" s="14" t="s">
        <v>1680</v>
      </c>
      <c r="K8" s="13"/>
      <c r="L8" s="13"/>
      <c r="M8" s="13"/>
      <c r="N8" s="13"/>
      <c r="O8" s="13"/>
      <c r="P8" s="13"/>
      <c r="Q8" s="13"/>
      <c r="R8" s="14" t="s">
        <v>34</v>
      </c>
      <c r="S8" s="10">
        <v>3</v>
      </c>
      <c r="T8" s="21">
        <v>6510000</v>
      </c>
      <c r="U8" s="16">
        <v>0</v>
      </c>
      <c r="V8" s="16">
        <v>0</v>
      </c>
      <c r="W8" s="16">
        <v>0</v>
      </c>
      <c r="X8" s="16">
        <v>0</v>
      </c>
      <c r="Y8" s="16">
        <v>0</v>
      </c>
      <c r="Z8" s="16">
        <v>0</v>
      </c>
      <c r="AA8" s="16">
        <v>0</v>
      </c>
      <c r="AB8" s="16">
        <v>0</v>
      </c>
      <c r="AC8" s="16">
        <v>0</v>
      </c>
      <c r="AD8" s="16">
        <v>0</v>
      </c>
      <c r="AE8" s="16">
        <v>0</v>
      </c>
      <c r="AF8" s="16">
        <v>0</v>
      </c>
      <c r="AG8" s="16">
        <v>3</v>
      </c>
      <c r="AH8" s="16">
        <v>0</v>
      </c>
      <c r="AI8" s="16">
        <v>0</v>
      </c>
      <c r="AJ8" s="16">
        <v>0</v>
      </c>
      <c r="AK8" s="16">
        <v>0</v>
      </c>
      <c r="AL8" s="16">
        <v>0</v>
      </c>
      <c r="AM8" s="16">
        <v>0</v>
      </c>
      <c r="AN8" s="16">
        <v>0</v>
      </c>
      <c r="AO8" s="16">
        <v>0</v>
      </c>
      <c r="AP8" s="17">
        <f t="shared" si="0"/>
        <v>3</v>
      </c>
      <c r="AQ8" s="18">
        <f t="shared" si="1"/>
        <v>19530000</v>
      </c>
      <c r="AR8" s="13"/>
      <c r="AS8" s="13"/>
      <c r="AT8" s="8"/>
      <c r="AU8" s="8"/>
      <c r="AV8" s="8"/>
      <c r="AW8" s="8"/>
    </row>
    <row r="9" spans="1:49" s="3" customFormat="1" ht="31.5" customHeight="1" x14ac:dyDescent="0.25">
      <c r="A9" s="9" t="s">
        <v>29</v>
      </c>
      <c r="B9" s="10">
        <f>IF(R9=0,"",SUBTOTAL(3,$R$7:R9))</f>
        <v>2</v>
      </c>
      <c r="C9" s="10" t="s">
        <v>2437</v>
      </c>
      <c r="D9" s="10" t="s">
        <v>35</v>
      </c>
      <c r="E9" s="10" t="s">
        <v>35</v>
      </c>
      <c r="F9" s="10" t="s">
        <v>36</v>
      </c>
      <c r="G9" s="19">
        <v>2207</v>
      </c>
      <c r="H9" s="20" t="s">
        <v>2568</v>
      </c>
      <c r="I9" s="13"/>
      <c r="J9" s="14" t="s">
        <v>1681</v>
      </c>
      <c r="K9" s="13"/>
      <c r="L9" s="13"/>
      <c r="M9" s="13"/>
      <c r="N9" s="13"/>
      <c r="O9" s="13"/>
      <c r="P9" s="13"/>
      <c r="Q9" s="13"/>
      <c r="R9" s="14" t="s">
        <v>37</v>
      </c>
      <c r="S9" s="10">
        <v>6</v>
      </c>
      <c r="T9" s="21">
        <v>27000</v>
      </c>
      <c r="U9" s="16">
        <v>31</v>
      </c>
      <c r="V9" s="16">
        <v>2350</v>
      </c>
      <c r="W9" s="16">
        <v>1200</v>
      </c>
      <c r="X9" s="16">
        <v>2000</v>
      </c>
      <c r="Y9" s="16">
        <v>150</v>
      </c>
      <c r="Z9" s="15">
        <v>100</v>
      </c>
      <c r="AA9" s="16">
        <v>1405</v>
      </c>
      <c r="AB9" s="16">
        <v>200</v>
      </c>
      <c r="AC9" s="16">
        <v>80</v>
      </c>
      <c r="AD9" s="16">
        <v>260</v>
      </c>
      <c r="AE9" s="16">
        <v>300</v>
      </c>
      <c r="AF9" s="16">
        <v>120</v>
      </c>
      <c r="AG9" s="16">
        <v>5000</v>
      </c>
      <c r="AH9" s="16">
        <v>120</v>
      </c>
      <c r="AI9" s="16">
        <v>150</v>
      </c>
      <c r="AJ9" s="16">
        <v>500</v>
      </c>
      <c r="AK9" s="16">
        <v>150</v>
      </c>
      <c r="AL9" s="16">
        <v>160</v>
      </c>
      <c r="AM9" s="16">
        <v>80</v>
      </c>
      <c r="AN9" s="16">
        <v>500</v>
      </c>
      <c r="AO9" s="16">
        <v>785</v>
      </c>
      <c r="AP9" s="17">
        <f t="shared" si="0"/>
        <v>15641</v>
      </c>
      <c r="AQ9" s="18">
        <f t="shared" si="1"/>
        <v>422307000</v>
      </c>
      <c r="AR9" s="13"/>
      <c r="AS9" s="13"/>
      <c r="AT9" s="8"/>
      <c r="AU9" s="8"/>
      <c r="AV9" s="8"/>
      <c r="AW9" s="8"/>
    </row>
    <row r="10" spans="1:49" s="3" customFormat="1" ht="31.5" customHeight="1" x14ac:dyDescent="0.25">
      <c r="A10" s="9" t="s">
        <v>29</v>
      </c>
      <c r="B10" s="10">
        <f>IF(R10=0,"",SUBTOTAL(3,$R$7:R10))</f>
        <v>3</v>
      </c>
      <c r="C10" s="10" t="s">
        <v>2439</v>
      </c>
      <c r="D10" s="10" t="s">
        <v>39</v>
      </c>
      <c r="E10" s="10" t="s">
        <v>39</v>
      </c>
      <c r="F10" s="10" t="s">
        <v>40</v>
      </c>
      <c r="G10" s="19">
        <v>2207</v>
      </c>
      <c r="H10" s="20" t="s">
        <v>2569</v>
      </c>
      <c r="I10" s="13"/>
      <c r="J10" s="14" t="s">
        <v>1682</v>
      </c>
      <c r="K10" s="13"/>
      <c r="L10" s="13"/>
      <c r="M10" s="13"/>
      <c r="N10" s="13"/>
      <c r="O10" s="13"/>
      <c r="P10" s="13"/>
      <c r="Q10" s="13"/>
      <c r="R10" s="14" t="s">
        <v>38</v>
      </c>
      <c r="S10" s="10">
        <v>5</v>
      </c>
      <c r="T10" s="21">
        <v>28200</v>
      </c>
      <c r="U10" s="16">
        <v>0</v>
      </c>
      <c r="V10" s="16">
        <v>0</v>
      </c>
      <c r="W10" s="16">
        <v>0</v>
      </c>
      <c r="X10" s="16">
        <v>0</v>
      </c>
      <c r="Y10" s="16">
        <v>0</v>
      </c>
      <c r="Z10" s="15">
        <v>250</v>
      </c>
      <c r="AA10" s="16">
        <v>0</v>
      </c>
      <c r="AB10" s="16">
        <v>0</v>
      </c>
      <c r="AC10" s="16">
        <v>0</v>
      </c>
      <c r="AD10" s="16">
        <v>0</v>
      </c>
      <c r="AE10" s="16">
        <v>0</v>
      </c>
      <c r="AF10" s="16">
        <v>120</v>
      </c>
      <c r="AG10" s="16">
        <v>0</v>
      </c>
      <c r="AH10" s="16">
        <v>0</v>
      </c>
      <c r="AI10" s="16">
        <v>115</v>
      </c>
      <c r="AJ10" s="16">
        <v>0</v>
      </c>
      <c r="AK10" s="16">
        <v>0</v>
      </c>
      <c r="AL10" s="16">
        <v>0</v>
      </c>
      <c r="AM10" s="16">
        <v>0</v>
      </c>
      <c r="AN10" s="16">
        <v>0</v>
      </c>
      <c r="AO10" s="16">
        <v>50</v>
      </c>
      <c r="AP10" s="17">
        <f t="shared" si="0"/>
        <v>535</v>
      </c>
      <c r="AQ10" s="18">
        <f t="shared" si="1"/>
        <v>15087000</v>
      </c>
      <c r="AR10" s="13"/>
      <c r="AS10" s="13"/>
      <c r="AT10" s="8"/>
      <c r="AU10" s="8"/>
      <c r="AV10" s="8"/>
      <c r="AW10" s="8"/>
    </row>
    <row r="11" spans="1:49" s="3" customFormat="1" ht="31.5" customHeight="1" x14ac:dyDescent="0.25">
      <c r="A11" s="9" t="s">
        <v>29</v>
      </c>
      <c r="B11" s="10">
        <f>IF(R11=0,"",SUBTOTAL(3,$R$7:R11))</f>
        <v>4</v>
      </c>
      <c r="C11" s="10" t="s">
        <v>2443</v>
      </c>
      <c r="D11" s="10" t="s">
        <v>41</v>
      </c>
      <c r="E11" s="10" t="s">
        <v>41</v>
      </c>
      <c r="F11" s="10" t="s">
        <v>42</v>
      </c>
      <c r="G11" s="19">
        <v>2207</v>
      </c>
      <c r="H11" s="20" t="s">
        <v>43</v>
      </c>
      <c r="I11" s="13"/>
      <c r="J11" s="14" t="s">
        <v>1683</v>
      </c>
      <c r="K11" s="13"/>
      <c r="L11" s="13"/>
      <c r="M11" s="13"/>
      <c r="N11" s="13"/>
      <c r="O11" s="13"/>
      <c r="P11" s="13"/>
      <c r="Q11" s="13"/>
      <c r="R11" s="14" t="s">
        <v>37</v>
      </c>
      <c r="S11" s="10">
        <v>5</v>
      </c>
      <c r="T11" s="21">
        <v>30500</v>
      </c>
      <c r="U11" s="16">
        <v>0</v>
      </c>
      <c r="V11" s="16">
        <v>0</v>
      </c>
      <c r="W11" s="16">
        <v>100</v>
      </c>
      <c r="X11" s="16">
        <v>6000</v>
      </c>
      <c r="Y11" s="16">
        <v>0</v>
      </c>
      <c r="Z11" s="15">
        <v>100</v>
      </c>
      <c r="AA11" s="16">
        <v>0</v>
      </c>
      <c r="AB11" s="16">
        <v>0</v>
      </c>
      <c r="AC11" s="16">
        <v>80</v>
      </c>
      <c r="AD11" s="16">
        <v>312</v>
      </c>
      <c r="AE11" s="16">
        <v>0</v>
      </c>
      <c r="AF11" s="16">
        <v>120</v>
      </c>
      <c r="AG11" s="16">
        <v>2600</v>
      </c>
      <c r="AH11" s="16">
        <v>60</v>
      </c>
      <c r="AI11" s="16">
        <v>0</v>
      </c>
      <c r="AJ11" s="16">
        <v>0</v>
      </c>
      <c r="AK11" s="16">
        <v>0</v>
      </c>
      <c r="AL11" s="16">
        <v>0</v>
      </c>
      <c r="AM11" s="16">
        <v>0</v>
      </c>
      <c r="AN11" s="16">
        <v>0</v>
      </c>
      <c r="AO11" s="16">
        <v>0</v>
      </c>
      <c r="AP11" s="17">
        <f t="shared" si="0"/>
        <v>9372</v>
      </c>
      <c r="AQ11" s="18">
        <f t="shared" si="1"/>
        <v>285846000</v>
      </c>
      <c r="AR11" s="13"/>
      <c r="AS11" s="13"/>
      <c r="AT11" s="8"/>
      <c r="AU11" s="8"/>
      <c r="AV11" s="8"/>
      <c r="AW11" s="8"/>
    </row>
    <row r="12" spans="1:49" s="3" customFormat="1" ht="31.5" customHeight="1" x14ac:dyDescent="0.25">
      <c r="A12" s="9" t="s">
        <v>29</v>
      </c>
      <c r="B12" s="10">
        <f>IF(R12=0,"",SUBTOTAL(3,$R$7:R12))</f>
        <v>5</v>
      </c>
      <c r="C12" s="10" t="s">
        <v>2445</v>
      </c>
      <c r="D12" s="10" t="s">
        <v>44</v>
      </c>
      <c r="E12" s="10" t="s">
        <v>44</v>
      </c>
      <c r="F12" s="10" t="s">
        <v>45</v>
      </c>
      <c r="G12" s="10">
        <v>2207</v>
      </c>
      <c r="H12" s="20" t="s">
        <v>46</v>
      </c>
      <c r="I12" s="13"/>
      <c r="J12" s="10" t="s">
        <v>1684</v>
      </c>
      <c r="K12" s="13"/>
      <c r="L12" s="13"/>
      <c r="M12" s="13"/>
      <c r="N12" s="13"/>
      <c r="O12" s="13"/>
      <c r="P12" s="13"/>
      <c r="Q12" s="13"/>
      <c r="R12" s="14" t="s">
        <v>47</v>
      </c>
      <c r="S12" s="10">
        <v>6</v>
      </c>
      <c r="T12" s="21">
        <v>52000</v>
      </c>
      <c r="U12" s="16">
        <v>0</v>
      </c>
      <c r="V12" s="16">
        <v>0</v>
      </c>
      <c r="W12" s="16">
        <v>1</v>
      </c>
      <c r="X12" s="16">
        <v>150</v>
      </c>
      <c r="Y12" s="16">
        <v>0</v>
      </c>
      <c r="Z12" s="15">
        <v>2</v>
      </c>
      <c r="AA12" s="16">
        <v>0</v>
      </c>
      <c r="AB12" s="16">
        <v>0</v>
      </c>
      <c r="AC12" s="16">
        <v>0</v>
      </c>
      <c r="AD12" s="16">
        <v>0</v>
      </c>
      <c r="AE12" s="16">
        <v>0</v>
      </c>
      <c r="AF12" s="16">
        <v>120</v>
      </c>
      <c r="AG12" s="16">
        <v>0</v>
      </c>
      <c r="AH12" s="16">
        <v>0</v>
      </c>
      <c r="AI12" s="16">
        <v>0</v>
      </c>
      <c r="AJ12" s="16">
        <v>0</v>
      </c>
      <c r="AK12" s="16">
        <v>0</v>
      </c>
      <c r="AL12" s="16">
        <v>0</v>
      </c>
      <c r="AM12" s="16">
        <v>0</v>
      </c>
      <c r="AN12" s="16">
        <v>0</v>
      </c>
      <c r="AO12" s="16">
        <v>0</v>
      </c>
      <c r="AP12" s="17">
        <f t="shared" si="0"/>
        <v>273</v>
      </c>
      <c r="AQ12" s="18">
        <f t="shared" si="1"/>
        <v>14196000</v>
      </c>
      <c r="AR12" s="13"/>
      <c r="AS12" s="13"/>
      <c r="AT12" s="8"/>
      <c r="AU12" s="8"/>
      <c r="AV12" s="8"/>
      <c r="AW12" s="8"/>
    </row>
    <row r="13" spans="1:49" s="3" customFormat="1" ht="31.5" customHeight="1" x14ac:dyDescent="0.25">
      <c r="A13" s="9" t="s">
        <v>29</v>
      </c>
      <c r="B13" s="10">
        <f>IF(R13=0,"",SUBTOTAL(3,$R$7:R13))</f>
        <v>6</v>
      </c>
      <c r="C13" s="10" t="s">
        <v>2447</v>
      </c>
      <c r="D13" s="10" t="s">
        <v>48</v>
      </c>
      <c r="E13" s="10" t="s">
        <v>48</v>
      </c>
      <c r="F13" s="10" t="s">
        <v>49</v>
      </c>
      <c r="G13" s="10">
        <v>3822</v>
      </c>
      <c r="H13" s="20" t="s">
        <v>50</v>
      </c>
      <c r="I13" s="13"/>
      <c r="J13" s="10" t="s">
        <v>1685</v>
      </c>
      <c r="K13" s="13"/>
      <c r="L13" s="13"/>
      <c r="M13" s="13"/>
      <c r="N13" s="13"/>
      <c r="O13" s="13"/>
      <c r="P13" s="13"/>
      <c r="Q13" s="13"/>
      <c r="R13" s="14" t="s">
        <v>47</v>
      </c>
      <c r="S13" s="10">
        <v>6</v>
      </c>
      <c r="T13" s="21">
        <v>630000</v>
      </c>
      <c r="U13" s="16">
        <v>0</v>
      </c>
      <c r="V13" s="16">
        <v>0</v>
      </c>
      <c r="W13" s="16">
        <v>0</v>
      </c>
      <c r="X13" s="16">
        <v>0</v>
      </c>
      <c r="Y13" s="16">
        <v>1</v>
      </c>
      <c r="Z13" s="16">
        <v>0</v>
      </c>
      <c r="AA13" s="16">
        <v>0</v>
      </c>
      <c r="AB13" s="16">
        <v>0</v>
      </c>
      <c r="AC13" s="16">
        <v>0</v>
      </c>
      <c r="AD13" s="16">
        <v>0</v>
      </c>
      <c r="AE13" s="16">
        <v>0</v>
      </c>
      <c r="AF13" s="16">
        <v>0</v>
      </c>
      <c r="AG13" s="16">
        <v>15</v>
      </c>
      <c r="AH13" s="16">
        <v>6</v>
      </c>
      <c r="AI13" s="16">
        <v>5</v>
      </c>
      <c r="AJ13" s="16">
        <v>2</v>
      </c>
      <c r="AK13" s="16">
        <v>0</v>
      </c>
      <c r="AL13" s="16">
        <v>4</v>
      </c>
      <c r="AM13" s="16">
        <v>0</v>
      </c>
      <c r="AN13" s="16">
        <v>6</v>
      </c>
      <c r="AO13" s="16">
        <v>0</v>
      </c>
      <c r="AP13" s="17">
        <f t="shared" si="0"/>
        <v>39</v>
      </c>
      <c r="AQ13" s="18">
        <f t="shared" si="1"/>
        <v>24570000</v>
      </c>
      <c r="AR13" s="13"/>
      <c r="AS13" s="13"/>
      <c r="AT13" s="8"/>
      <c r="AU13" s="8"/>
      <c r="AV13" s="8"/>
      <c r="AW13" s="8"/>
    </row>
    <row r="14" spans="1:49" s="3" customFormat="1" ht="43.5" customHeight="1" x14ac:dyDescent="0.25">
      <c r="A14" s="9" t="s">
        <v>29</v>
      </c>
      <c r="B14" s="10">
        <f>IF(R14=0,"",SUBTOTAL(3,$R$7:R14))</f>
        <v>7</v>
      </c>
      <c r="C14" s="10" t="s">
        <v>2449</v>
      </c>
      <c r="D14" s="10" t="s">
        <v>51</v>
      </c>
      <c r="E14" s="10" t="s">
        <v>51</v>
      </c>
      <c r="F14" s="10" t="s">
        <v>52</v>
      </c>
      <c r="G14" s="19">
        <v>3821</v>
      </c>
      <c r="H14" s="20" t="s">
        <v>1686</v>
      </c>
      <c r="I14" s="13"/>
      <c r="J14" s="14" t="s">
        <v>1687</v>
      </c>
      <c r="K14" s="13"/>
      <c r="L14" s="13"/>
      <c r="M14" s="13"/>
      <c r="N14" s="13"/>
      <c r="O14" s="13"/>
      <c r="P14" s="13"/>
      <c r="Q14" s="13"/>
      <c r="R14" s="14" t="s">
        <v>75</v>
      </c>
      <c r="S14" s="10">
        <v>6</v>
      </c>
      <c r="T14" s="21">
        <v>1320000</v>
      </c>
      <c r="U14" s="16">
        <v>0</v>
      </c>
      <c r="V14" s="16">
        <v>0</v>
      </c>
      <c r="W14" s="16">
        <v>0</v>
      </c>
      <c r="X14" s="16">
        <v>0</v>
      </c>
      <c r="Y14" s="16">
        <v>0</v>
      </c>
      <c r="Z14" s="16">
        <v>0</v>
      </c>
      <c r="AA14" s="16">
        <v>0</v>
      </c>
      <c r="AB14" s="16">
        <v>0</v>
      </c>
      <c r="AC14" s="16">
        <v>0</v>
      </c>
      <c r="AD14" s="16">
        <v>0</v>
      </c>
      <c r="AE14" s="16">
        <v>0</v>
      </c>
      <c r="AF14" s="16">
        <v>0</v>
      </c>
      <c r="AG14" s="16">
        <v>10</v>
      </c>
      <c r="AH14" s="16">
        <v>0</v>
      </c>
      <c r="AI14" s="16">
        <v>0</v>
      </c>
      <c r="AJ14" s="16">
        <v>0</v>
      </c>
      <c r="AK14" s="16">
        <v>0</v>
      </c>
      <c r="AL14" s="16">
        <v>0</v>
      </c>
      <c r="AM14" s="16">
        <v>0</v>
      </c>
      <c r="AN14" s="16">
        <v>0</v>
      </c>
      <c r="AO14" s="16">
        <v>0</v>
      </c>
      <c r="AP14" s="17">
        <f t="shared" si="0"/>
        <v>10</v>
      </c>
      <c r="AQ14" s="18">
        <f t="shared" si="1"/>
        <v>13200000</v>
      </c>
      <c r="AR14" s="13"/>
      <c r="AS14" s="13"/>
      <c r="AT14" s="8"/>
      <c r="AU14" s="8"/>
      <c r="AV14" s="8"/>
      <c r="AW14" s="8"/>
    </row>
    <row r="15" spans="1:49" s="3" customFormat="1" ht="92.25" customHeight="1" x14ac:dyDescent="0.25">
      <c r="A15" s="9" t="s">
        <v>29</v>
      </c>
      <c r="B15" s="10">
        <f>IF(R15=0,"",SUBTOTAL(3,$R$7:R15))</f>
        <v>8</v>
      </c>
      <c r="C15" s="10" t="s">
        <v>2590</v>
      </c>
      <c r="D15" s="10" t="s">
        <v>54</v>
      </c>
      <c r="E15" s="10" t="s">
        <v>54</v>
      </c>
      <c r="F15" s="10" t="s">
        <v>55</v>
      </c>
      <c r="G15" s="19">
        <v>3821</v>
      </c>
      <c r="H15" s="20" t="s">
        <v>56</v>
      </c>
      <c r="I15" s="13"/>
      <c r="J15" s="14" t="s">
        <v>1688</v>
      </c>
      <c r="K15" s="13"/>
      <c r="L15" s="13"/>
      <c r="M15" s="13"/>
      <c r="N15" s="13"/>
      <c r="O15" s="13"/>
      <c r="P15" s="13"/>
      <c r="Q15" s="13"/>
      <c r="R15" s="14" t="s">
        <v>57</v>
      </c>
      <c r="S15" s="10">
        <v>3</v>
      </c>
      <c r="T15" s="21">
        <v>7900000</v>
      </c>
      <c r="U15" s="16">
        <v>0</v>
      </c>
      <c r="V15" s="16">
        <v>0</v>
      </c>
      <c r="W15" s="16">
        <v>0</v>
      </c>
      <c r="X15" s="16">
        <v>0</v>
      </c>
      <c r="Y15" s="16">
        <v>0</v>
      </c>
      <c r="Z15" s="16">
        <v>0</v>
      </c>
      <c r="AA15" s="16">
        <v>0</v>
      </c>
      <c r="AB15" s="16">
        <v>0</v>
      </c>
      <c r="AC15" s="16">
        <v>0</v>
      </c>
      <c r="AD15" s="16">
        <v>0</v>
      </c>
      <c r="AE15" s="16">
        <v>0</v>
      </c>
      <c r="AF15" s="16">
        <v>0</v>
      </c>
      <c r="AG15" s="16">
        <v>20</v>
      </c>
      <c r="AH15" s="16">
        <v>0</v>
      </c>
      <c r="AI15" s="16">
        <v>0</v>
      </c>
      <c r="AJ15" s="16">
        <v>0</v>
      </c>
      <c r="AK15" s="16">
        <v>0</v>
      </c>
      <c r="AL15" s="16">
        <v>0</v>
      </c>
      <c r="AM15" s="16">
        <v>0</v>
      </c>
      <c r="AN15" s="16">
        <v>0</v>
      </c>
      <c r="AO15" s="16">
        <v>0</v>
      </c>
      <c r="AP15" s="17">
        <f t="shared" si="0"/>
        <v>20</v>
      </c>
      <c r="AQ15" s="18">
        <f t="shared" si="1"/>
        <v>158000000</v>
      </c>
      <c r="AR15" s="13"/>
      <c r="AS15" s="13"/>
      <c r="AT15" s="8"/>
      <c r="AU15" s="8"/>
      <c r="AV15" s="8"/>
      <c r="AW15" s="8"/>
    </row>
    <row r="16" spans="1:49" s="3" customFormat="1" ht="78" customHeight="1" x14ac:dyDescent="0.25">
      <c r="A16" s="9" t="s">
        <v>29</v>
      </c>
      <c r="B16" s="10">
        <f>IF(R16=0,"",SUBTOTAL(3,$R$7:R16))</f>
        <v>9</v>
      </c>
      <c r="C16" s="10" t="s">
        <v>2552</v>
      </c>
      <c r="D16" s="10" t="s">
        <v>58</v>
      </c>
      <c r="E16" s="10" t="s">
        <v>58</v>
      </c>
      <c r="F16" s="10" t="s">
        <v>59</v>
      </c>
      <c r="G16" s="19">
        <v>3821</v>
      </c>
      <c r="H16" s="20" t="s">
        <v>60</v>
      </c>
      <c r="I16" s="13"/>
      <c r="J16" s="14" t="s">
        <v>1689</v>
      </c>
      <c r="K16" s="13"/>
      <c r="L16" s="13"/>
      <c r="M16" s="13"/>
      <c r="N16" s="13"/>
      <c r="O16" s="13"/>
      <c r="P16" s="13"/>
      <c r="Q16" s="13"/>
      <c r="R16" s="14" t="s">
        <v>57</v>
      </c>
      <c r="S16" s="10">
        <v>3</v>
      </c>
      <c r="T16" s="21">
        <v>2475000</v>
      </c>
      <c r="U16" s="16">
        <v>0</v>
      </c>
      <c r="V16" s="16">
        <v>0</v>
      </c>
      <c r="W16" s="16">
        <v>0</v>
      </c>
      <c r="X16" s="16">
        <v>0</v>
      </c>
      <c r="Y16" s="16">
        <v>0</v>
      </c>
      <c r="Z16" s="16">
        <v>0</v>
      </c>
      <c r="AA16" s="16">
        <v>0</v>
      </c>
      <c r="AB16" s="16">
        <v>0</v>
      </c>
      <c r="AC16" s="16">
        <v>0</v>
      </c>
      <c r="AD16" s="16">
        <v>0</v>
      </c>
      <c r="AE16" s="16">
        <v>0</v>
      </c>
      <c r="AF16" s="16">
        <v>0</v>
      </c>
      <c r="AG16" s="16">
        <v>30</v>
      </c>
      <c r="AH16" s="16">
        <v>0</v>
      </c>
      <c r="AI16" s="16">
        <v>0</v>
      </c>
      <c r="AJ16" s="16">
        <v>0</v>
      </c>
      <c r="AK16" s="16">
        <v>0</v>
      </c>
      <c r="AL16" s="16">
        <v>0</v>
      </c>
      <c r="AM16" s="16">
        <v>0</v>
      </c>
      <c r="AN16" s="16">
        <v>0</v>
      </c>
      <c r="AO16" s="16">
        <v>0</v>
      </c>
      <c r="AP16" s="17">
        <f t="shared" si="0"/>
        <v>30</v>
      </c>
      <c r="AQ16" s="18">
        <f t="shared" si="1"/>
        <v>74250000</v>
      </c>
      <c r="AR16" s="13"/>
      <c r="AS16" s="13"/>
      <c r="AT16" s="8"/>
      <c r="AU16" s="8"/>
      <c r="AV16" s="8"/>
      <c r="AW16" s="8"/>
    </row>
    <row r="17" spans="1:49" s="3" customFormat="1" ht="30" customHeight="1" x14ac:dyDescent="0.25">
      <c r="A17" s="9" t="s">
        <v>29</v>
      </c>
      <c r="B17" s="10">
        <f>IF(R17=0,"",SUBTOTAL(3,$R$7:R17))</f>
        <v>10</v>
      </c>
      <c r="C17" s="10" t="s">
        <v>1627</v>
      </c>
      <c r="D17" s="10" t="s">
        <v>61</v>
      </c>
      <c r="E17" s="10" t="s">
        <v>61</v>
      </c>
      <c r="F17" s="10" t="s">
        <v>62</v>
      </c>
      <c r="G17" s="19">
        <v>3006</v>
      </c>
      <c r="H17" s="20" t="s">
        <v>63</v>
      </c>
      <c r="I17" s="13"/>
      <c r="J17" s="14" t="s">
        <v>1690</v>
      </c>
      <c r="K17" s="13"/>
      <c r="L17" s="13"/>
      <c r="M17" s="13"/>
      <c r="N17" s="13"/>
      <c r="O17" s="13"/>
      <c r="P17" s="13"/>
      <c r="Q17" s="13"/>
      <c r="R17" s="14" t="s">
        <v>57</v>
      </c>
      <c r="S17" s="10">
        <v>6</v>
      </c>
      <c r="T17" s="21">
        <v>16595</v>
      </c>
      <c r="U17" s="16">
        <v>0</v>
      </c>
      <c r="V17" s="16">
        <v>12</v>
      </c>
      <c r="W17" s="16">
        <v>0</v>
      </c>
      <c r="X17" s="16">
        <v>0</v>
      </c>
      <c r="Y17" s="16">
        <v>0</v>
      </c>
      <c r="Z17" s="16">
        <v>0</v>
      </c>
      <c r="AA17" s="16">
        <v>3</v>
      </c>
      <c r="AB17" s="16">
        <v>0</v>
      </c>
      <c r="AC17" s="16">
        <v>0</v>
      </c>
      <c r="AD17" s="16">
        <v>0</v>
      </c>
      <c r="AE17" s="16">
        <v>20</v>
      </c>
      <c r="AF17" s="16">
        <v>8</v>
      </c>
      <c r="AG17" s="16">
        <v>0</v>
      </c>
      <c r="AH17" s="16">
        <v>0</v>
      </c>
      <c r="AI17" s="16">
        <v>20</v>
      </c>
      <c r="AJ17" s="16">
        <v>0</v>
      </c>
      <c r="AK17" s="16">
        <v>50</v>
      </c>
      <c r="AL17" s="16">
        <v>30</v>
      </c>
      <c r="AM17" s="16">
        <v>0</v>
      </c>
      <c r="AN17" s="16">
        <v>0</v>
      </c>
      <c r="AO17" s="16">
        <v>0</v>
      </c>
      <c r="AP17" s="17">
        <f t="shared" si="0"/>
        <v>143</v>
      </c>
      <c r="AQ17" s="18">
        <f t="shared" si="1"/>
        <v>2373085</v>
      </c>
      <c r="AR17" s="13"/>
      <c r="AS17" s="13"/>
      <c r="AT17" s="8"/>
      <c r="AU17" s="8"/>
      <c r="AV17" s="8"/>
      <c r="AW17" s="8"/>
    </row>
    <row r="18" spans="1:49" s="3" customFormat="1" ht="39" customHeight="1" x14ac:dyDescent="0.25">
      <c r="A18" s="9" t="s">
        <v>29</v>
      </c>
      <c r="B18" s="10">
        <f>IF(R18=0,"",SUBTOTAL(3,$R$7:R18))</f>
        <v>11</v>
      </c>
      <c r="C18" s="10" t="s">
        <v>31</v>
      </c>
      <c r="D18" s="10" t="s">
        <v>64</v>
      </c>
      <c r="E18" s="10" t="s">
        <v>64</v>
      </c>
      <c r="F18" s="10" t="s">
        <v>65</v>
      </c>
      <c r="G18" s="19">
        <v>3006</v>
      </c>
      <c r="H18" s="20" t="s">
        <v>66</v>
      </c>
      <c r="I18" s="13"/>
      <c r="J18" s="14" t="s">
        <v>67</v>
      </c>
      <c r="K18" s="13"/>
      <c r="L18" s="13"/>
      <c r="M18" s="13"/>
      <c r="N18" s="13"/>
      <c r="O18" s="13"/>
      <c r="P18" s="13"/>
      <c r="Q18" s="13"/>
      <c r="R18" s="14" t="s">
        <v>68</v>
      </c>
      <c r="S18" s="10">
        <v>6</v>
      </c>
      <c r="T18" s="21">
        <v>65000</v>
      </c>
      <c r="U18" s="16">
        <v>0</v>
      </c>
      <c r="V18" s="16">
        <v>12</v>
      </c>
      <c r="W18" s="16">
        <v>0</v>
      </c>
      <c r="X18" s="16">
        <v>0</v>
      </c>
      <c r="Y18" s="16">
        <v>50</v>
      </c>
      <c r="Z18" s="16">
        <v>0</v>
      </c>
      <c r="AA18" s="16">
        <v>10</v>
      </c>
      <c r="AB18" s="16">
        <v>0</v>
      </c>
      <c r="AC18" s="16">
        <v>0</v>
      </c>
      <c r="AD18" s="16">
        <v>12</v>
      </c>
      <c r="AE18" s="16">
        <v>8</v>
      </c>
      <c r="AF18" s="16">
        <v>0</v>
      </c>
      <c r="AG18" s="16">
        <v>5</v>
      </c>
      <c r="AH18" s="16">
        <v>0</v>
      </c>
      <c r="AI18" s="16">
        <v>0</v>
      </c>
      <c r="AJ18" s="16">
        <v>0</v>
      </c>
      <c r="AK18" s="16">
        <v>0</v>
      </c>
      <c r="AL18" s="16">
        <v>0</v>
      </c>
      <c r="AM18" s="16">
        <v>0</v>
      </c>
      <c r="AN18" s="16">
        <v>4</v>
      </c>
      <c r="AO18" s="16">
        <v>0</v>
      </c>
      <c r="AP18" s="17">
        <f>SUM(U18:AO18)</f>
        <v>101</v>
      </c>
      <c r="AQ18" s="18">
        <f t="shared" si="1"/>
        <v>6565000</v>
      </c>
      <c r="AR18" s="13"/>
      <c r="AS18" s="13"/>
      <c r="AT18" s="8"/>
      <c r="AU18" s="8"/>
      <c r="AV18" s="8"/>
      <c r="AW18" s="8"/>
    </row>
    <row r="19" spans="1:49" s="3" customFormat="1" ht="33" customHeight="1" x14ac:dyDescent="0.25">
      <c r="A19" s="9" t="s">
        <v>29</v>
      </c>
      <c r="B19" s="10">
        <f>IF(R19=0,"",SUBTOTAL(3,$R$7:R19))</f>
        <v>12</v>
      </c>
      <c r="C19" s="10" t="s">
        <v>1646</v>
      </c>
      <c r="D19" s="22" t="s">
        <v>69</v>
      </c>
      <c r="E19" s="20" t="s">
        <v>69</v>
      </c>
      <c r="F19" s="14" t="s">
        <v>70</v>
      </c>
      <c r="G19" s="19">
        <v>3821</v>
      </c>
      <c r="H19" s="23" t="s">
        <v>71</v>
      </c>
      <c r="I19" s="13"/>
      <c r="J19" s="24" t="s">
        <v>1691</v>
      </c>
      <c r="K19" s="13"/>
      <c r="L19" s="13"/>
      <c r="M19" s="13"/>
      <c r="N19" s="13"/>
      <c r="O19" s="13"/>
      <c r="P19" s="13"/>
      <c r="Q19" s="13"/>
      <c r="R19" s="9" t="s">
        <v>57</v>
      </c>
      <c r="S19" s="10">
        <v>3</v>
      </c>
      <c r="T19" s="21">
        <v>2190000</v>
      </c>
      <c r="U19" s="16">
        <v>0</v>
      </c>
      <c r="V19" s="16">
        <v>0</v>
      </c>
      <c r="W19" s="16">
        <v>0</v>
      </c>
      <c r="X19" s="16">
        <v>0</v>
      </c>
      <c r="Y19" s="16">
        <v>0</v>
      </c>
      <c r="Z19" s="16">
        <v>0</v>
      </c>
      <c r="AA19" s="16">
        <v>0</v>
      </c>
      <c r="AB19" s="16">
        <v>0</v>
      </c>
      <c r="AC19" s="16">
        <v>0</v>
      </c>
      <c r="AD19" s="16">
        <v>0</v>
      </c>
      <c r="AE19" s="16">
        <v>0</v>
      </c>
      <c r="AF19" s="16">
        <v>0</v>
      </c>
      <c r="AG19" s="16">
        <v>30</v>
      </c>
      <c r="AH19" s="16">
        <v>0</v>
      </c>
      <c r="AI19" s="16">
        <v>0</v>
      </c>
      <c r="AJ19" s="16">
        <v>0</v>
      </c>
      <c r="AK19" s="16">
        <v>0</v>
      </c>
      <c r="AL19" s="16">
        <v>0</v>
      </c>
      <c r="AM19" s="16">
        <v>0</v>
      </c>
      <c r="AN19" s="16">
        <v>0</v>
      </c>
      <c r="AO19" s="16">
        <v>0</v>
      </c>
      <c r="AP19" s="17">
        <f>SUM(U19:AO19)</f>
        <v>30</v>
      </c>
      <c r="AQ19" s="18">
        <f t="shared" si="1"/>
        <v>65700000</v>
      </c>
      <c r="AR19" s="13"/>
      <c r="AS19" s="13"/>
      <c r="AT19" s="8"/>
      <c r="AU19" s="8"/>
      <c r="AV19" s="8"/>
      <c r="AW19" s="8"/>
    </row>
    <row r="20" spans="1:49" s="3" customFormat="1" ht="38.25" customHeight="1" x14ac:dyDescent="0.25">
      <c r="A20" s="9" t="s">
        <v>29</v>
      </c>
      <c r="B20" s="10">
        <f>IF(R20=0,"",SUBTOTAL(3,$R$7:R20))</f>
        <v>13</v>
      </c>
      <c r="C20" s="10" t="s">
        <v>1649</v>
      </c>
      <c r="D20" s="22" t="s">
        <v>72</v>
      </c>
      <c r="E20" s="20" t="s">
        <v>72</v>
      </c>
      <c r="F20" s="14" t="s">
        <v>73</v>
      </c>
      <c r="G20" s="19">
        <v>3821</v>
      </c>
      <c r="H20" s="23" t="s">
        <v>74</v>
      </c>
      <c r="I20" s="13"/>
      <c r="J20" s="24" t="s">
        <v>1692</v>
      </c>
      <c r="K20" s="13"/>
      <c r="L20" s="13"/>
      <c r="M20" s="13"/>
      <c r="N20" s="13"/>
      <c r="O20" s="13"/>
      <c r="P20" s="13"/>
      <c r="Q20" s="13"/>
      <c r="R20" s="9" t="s">
        <v>75</v>
      </c>
      <c r="S20" s="10">
        <v>3</v>
      </c>
      <c r="T20" s="21">
        <v>5875000</v>
      </c>
      <c r="U20" s="16">
        <v>0</v>
      </c>
      <c r="V20" s="16">
        <v>0</v>
      </c>
      <c r="W20" s="16">
        <v>0</v>
      </c>
      <c r="X20" s="16">
        <v>0</v>
      </c>
      <c r="Y20" s="16">
        <v>0</v>
      </c>
      <c r="Z20" s="16">
        <v>0</v>
      </c>
      <c r="AA20" s="16">
        <v>0</v>
      </c>
      <c r="AB20" s="16">
        <v>0</v>
      </c>
      <c r="AC20" s="16">
        <v>0</v>
      </c>
      <c r="AD20" s="16">
        <v>0</v>
      </c>
      <c r="AE20" s="16">
        <v>0</v>
      </c>
      <c r="AF20" s="16">
        <v>0</v>
      </c>
      <c r="AG20" s="16">
        <v>30</v>
      </c>
      <c r="AH20" s="16">
        <v>0</v>
      </c>
      <c r="AI20" s="16">
        <v>0</v>
      </c>
      <c r="AJ20" s="16">
        <v>0</v>
      </c>
      <c r="AK20" s="16">
        <v>0</v>
      </c>
      <c r="AL20" s="16">
        <v>0</v>
      </c>
      <c r="AM20" s="16">
        <v>0</v>
      </c>
      <c r="AN20" s="16">
        <v>0</v>
      </c>
      <c r="AO20" s="16">
        <v>0</v>
      </c>
      <c r="AP20" s="17">
        <f>SUM(U20:AO20)</f>
        <v>30</v>
      </c>
      <c r="AQ20" s="18">
        <f t="shared" si="1"/>
        <v>176250000</v>
      </c>
      <c r="AR20" s="13"/>
      <c r="AS20" s="13"/>
      <c r="AT20" s="8"/>
      <c r="AU20" s="8"/>
      <c r="AV20" s="8"/>
      <c r="AW20" s="8"/>
    </row>
    <row r="21" spans="1:49" s="3" customFormat="1" ht="47.25" customHeight="1" x14ac:dyDescent="0.25">
      <c r="A21" s="9" t="s">
        <v>29</v>
      </c>
      <c r="B21" s="10">
        <f>IF(R21=0,"",SUBTOTAL(3,$R$7:R21))</f>
        <v>14</v>
      </c>
      <c r="C21" s="10" t="s">
        <v>35</v>
      </c>
      <c r="D21" s="22" t="s">
        <v>76</v>
      </c>
      <c r="E21" s="20" t="s">
        <v>76</v>
      </c>
      <c r="F21" s="14">
        <v>1</v>
      </c>
      <c r="G21" s="19">
        <v>3821</v>
      </c>
      <c r="H21" s="23" t="s">
        <v>77</v>
      </c>
      <c r="I21" s="13"/>
      <c r="J21" s="24" t="s">
        <v>1693</v>
      </c>
      <c r="K21" s="13"/>
      <c r="L21" s="13"/>
      <c r="M21" s="13"/>
      <c r="N21" s="13"/>
      <c r="O21" s="13"/>
      <c r="P21" s="13"/>
      <c r="Q21" s="13"/>
      <c r="R21" s="9" t="s">
        <v>53</v>
      </c>
      <c r="S21" s="10">
        <v>3</v>
      </c>
      <c r="T21" s="21">
        <v>8100000</v>
      </c>
      <c r="U21" s="16">
        <v>0</v>
      </c>
      <c r="V21" s="16">
        <v>0</v>
      </c>
      <c r="W21" s="16">
        <v>0</v>
      </c>
      <c r="X21" s="16">
        <v>0</v>
      </c>
      <c r="Y21" s="16">
        <v>0</v>
      </c>
      <c r="Z21" s="16">
        <v>0</v>
      </c>
      <c r="AA21" s="16">
        <v>0</v>
      </c>
      <c r="AB21" s="16">
        <v>0</v>
      </c>
      <c r="AC21" s="16">
        <v>0</v>
      </c>
      <c r="AD21" s="16">
        <v>0</v>
      </c>
      <c r="AE21" s="16">
        <v>0</v>
      </c>
      <c r="AF21" s="16">
        <v>0</v>
      </c>
      <c r="AG21" s="16">
        <v>20</v>
      </c>
      <c r="AH21" s="16">
        <v>0</v>
      </c>
      <c r="AI21" s="16">
        <v>0</v>
      </c>
      <c r="AJ21" s="16">
        <v>0</v>
      </c>
      <c r="AK21" s="16">
        <v>0</v>
      </c>
      <c r="AL21" s="16">
        <v>0</v>
      </c>
      <c r="AM21" s="16">
        <v>0</v>
      </c>
      <c r="AN21" s="16">
        <v>0</v>
      </c>
      <c r="AO21" s="16">
        <v>0</v>
      </c>
      <c r="AP21" s="17">
        <f t="shared" ref="AP21:AP24" si="2">SUM(U21:AO21)</f>
        <v>20</v>
      </c>
      <c r="AQ21" s="18">
        <f t="shared" si="1"/>
        <v>162000000</v>
      </c>
      <c r="AR21" s="13"/>
      <c r="AS21" s="13"/>
      <c r="AT21" s="8"/>
      <c r="AU21" s="8"/>
      <c r="AV21" s="8"/>
      <c r="AW21" s="8"/>
    </row>
    <row r="22" spans="1:49" s="3" customFormat="1" ht="33.75" customHeight="1" x14ac:dyDescent="0.25">
      <c r="A22" s="9" t="s">
        <v>29</v>
      </c>
      <c r="B22" s="10">
        <f>IF(R22=0,"",SUBTOTAL(3,$R$7:R22))</f>
        <v>15</v>
      </c>
      <c r="C22" s="10" t="s">
        <v>39</v>
      </c>
      <c r="D22" s="10" t="s">
        <v>78</v>
      </c>
      <c r="E22" s="10" t="s">
        <v>78</v>
      </c>
      <c r="F22" s="10" t="s">
        <v>79</v>
      </c>
      <c r="G22" s="19">
        <v>3808</v>
      </c>
      <c r="H22" s="20" t="s">
        <v>80</v>
      </c>
      <c r="I22" s="13"/>
      <c r="J22" s="14" t="s">
        <v>1694</v>
      </c>
      <c r="K22" s="13"/>
      <c r="L22" s="13"/>
      <c r="M22" s="13"/>
      <c r="N22" s="13"/>
      <c r="O22" s="13"/>
      <c r="P22" s="13"/>
      <c r="Q22" s="13"/>
      <c r="R22" s="14" t="s">
        <v>47</v>
      </c>
      <c r="S22" s="10" t="s">
        <v>2417</v>
      </c>
      <c r="T22" s="21">
        <v>379000</v>
      </c>
      <c r="U22" s="16">
        <v>0</v>
      </c>
      <c r="V22" s="16">
        <v>0</v>
      </c>
      <c r="W22" s="16">
        <v>0</v>
      </c>
      <c r="X22" s="16">
        <v>0</v>
      </c>
      <c r="Y22" s="16">
        <v>0</v>
      </c>
      <c r="Z22" s="15">
        <v>1000</v>
      </c>
      <c r="AA22" s="16">
        <v>0</v>
      </c>
      <c r="AB22" s="16">
        <v>0</v>
      </c>
      <c r="AC22" s="16">
        <v>0</v>
      </c>
      <c r="AD22" s="16">
        <v>0</v>
      </c>
      <c r="AE22" s="16">
        <v>0</v>
      </c>
      <c r="AF22" s="16">
        <v>0</v>
      </c>
      <c r="AG22" s="16">
        <v>0</v>
      </c>
      <c r="AH22" s="16">
        <v>0</v>
      </c>
      <c r="AI22" s="16">
        <v>0</v>
      </c>
      <c r="AJ22" s="16">
        <v>0</v>
      </c>
      <c r="AK22" s="16">
        <v>0</v>
      </c>
      <c r="AL22" s="16">
        <v>0</v>
      </c>
      <c r="AM22" s="16">
        <v>0</v>
      </c>
      <c r="AN22" s="16">
        <v>0</v>
      </c>
      <c r="AO22" s="16">
        <v>0</v>
      </c>
      <c r="AP22" s="17">
        <f t="shared" si="2"/>
        <v>1000</v>
      </c>
      <c r="AQ22" s="18">
        <f t="shared" si="1"/>
        <v>379000000</v>
      </c>
      <c r="AR22" s="13"/>
      <c r="AS22" s="13"/>
      <c r="AT22" s="8"/>
      <c r="AU22" s="8"/>
      <c r="AV22" s="8"/>
      <c r="AW22" s="8"/>
    </row>
    <row r="23" spans="1:49" s="3" customFormat="1" ht="24.75" customHeight="1" x14ac:dyDescent="0.25">
      <c r="A23" s="9" t="s">
        <v>29</v>
      </c>
      <c r="B23" s="10" t="str">
        <f>IF(R23=0,"",SUBTOTAL(3,$R$7:R23))</f>
        <v/>
      </c>
      <c r="C23" s="10"/>
      <c r="D23" s="10"/>
      <c r="E23" s="10"/>
      <c r="F23" s="10"/>
      <c r="G23" s="10"/>
      <c r="H23" s="12" t="s">
        <v>81</v>
      </c>
      <c r="I23" s="13"/>
      <c r="J23" s="14"/>
      <c r="K23" s="13"/>
      <c r="L23" s="13"/>
      <c r="M23" s="13"/>
      <c r="N23" s="13"/>
      <c r="O23" s="13"/>
      <c r="P23" s="13"/>
      <c r="Q23" s="13"/>
      <c r="R23" s="14"/>
      <c r="S23" s="10"/>
      <c r="T23" s="21">
        <v>0</v>
      </c>
      <c r="U23" s="16"/>
      <c r="V23" s="16"/>
      <c r="W23" s="16"/>
      <c r="X23" s="16"/>
      <c r="Y23" s="16"/>
      <c r="Z23" s="16"/>
      <c r="AA23" s="16"/>
      <c r="AB23" s="16"/>
      <c r="AC23" s="16"/>
      <c r="AD23" s="16"/>
      <c r="AE23" s="16"/>
      <c r="AF23" s="16"/>
      <c r="AG23" s="16"/>
      <c r="AH23" s="16"/>
      <c r="AI23" s="16"/>
      <c r="AJ23" s="16"/>
      <c r="AK23" s="16"/>
      <c r="AL23" s="16"/>
      <c r="AM23" s="16"/>
      <c r="AN23" s="16"/>
      <c r="AO23" s="16"/>
      <c r="AP23" s="17">
        <f t="shared" si="2"/>
        <v>0</v>
      </c>
      <c r="AQ23" s="18">
        <f t="shared" si="1"/>
        <v>0</v>
      </c>
      <c r="AR23" s="13"/>
      <c r="AS23" s="13"/>
      <c r="AT23" s="8"/>
      <c r="AU23" s="8"/>
      <c r="AV23" s="8"/>
      <c r="AW23" s="8"/>
    </row>
    <row r="24" spans="1:49" s="3" customFormat="1" ht="40.5" customHeight="1" x14ac:dyDescent="0.25">
      <c r="A24" s="9" t="s">
        <v>29</v>
      </c>
      <c r="B24" s="10">
        <f>IF(R24=0,"",SUBTOTAL(3,$R$7:R24))</f>
        <v>16</v>
      </c>
      <c r="C24" s="10" t="s">
        <v>41</v>
      </c>
      <c r="D24" s="10" t="s">
        <v>49</v>
      </c>
      <c r="E24" s="10" t="s">
        <v>49</v>
      </c>
      <c r="F24" s="10" t="s">
        <v>82</v>
      </c>
      <c r="G24" s="19">
        <v>3822</v>
      </c>
      <c r="H24" s="20" t="s">
        <v>83</v>
      </c>
      <c r="I24" s="13"/>
      <c r="J24" s="14" t="s">
        <v>1695</v>
      </c>
      <c r="K24" s="13"/>
      <c r="L24" s="13"/>
      <c r="M24" s="13"/>
      <c r="N24" s="13"/>
      <c r="O24" s="13"/>
      <c r="P24" s="13"/>
      <c r="Q24" s="13"/>
      <c r="R24" s="14" t="s">
        <v>84</v>
      </c>
      <c r="S24" s="10">
        <v>3</v>
      </c>
      <c r="T24" s="21">
        <v>5000</v>
      </c>
      <c r="U24" s="16">
        <v>0</v>
      </c>
      <c r="V24" s="16">
        <v>0</v>
      </c>
      <c r="W24" s="16">
        <v>0</v>
      </c>
      <c r="X24" s="16">
        <v>100</v>
      </c>
      <c r="Y24" s="16">
        <v>0</v>
      </c>
      <c r="Z24" s="16">
        <v>0</v>
      </c>
      <c r="AA24" s="16">
        <v>200</v>
      </c>
      <c r="AB24" s="16">
        <v>0</v>
      </c>
      <c r="AC24" s="16">
        <v>0</v>
      </c>
      <c r="AD24" s="16">
        <v>120</v>
      </c>
      <c r="AE24" s="16">
        <v>0</v>
      </c>
      <c r="AF24" s="16">
        <v>0</v>
      </c>
      <c r="AG24" s="16">
        <v>100</v>
      </c>
      <c r="AH24" s="16">
        <v>0</v>
      </c>
      <c r="AI24" s="16">
        <v>0</v>
      </c>
      <c r="AJ24" s="16">
        <v>0</v>
      </c>
      <c r="AK24" s="16">
        <v>0</v>
      </c>
      <c r="AL24" s="16">
        <v>0</v>
      </c>
      <c r="AM24" s="16">
        <v>0</v>
      </c>
      <c r="AN24" s="16">
        <v>0</v>
      </c>
      <c r="AO24" s="16">
        <v>0</v>
      </c>
      <c r="AP24" s="17">
        <f t="shared" si="2"/>
        <v>520</v>
      </c>
      <c r="AQ24" s="18">
        <f t="shared" si="1"/>
        <v>2600000</v>
      </c>
      <c r="AR24" s="13"/>
      <c r="AS24" s="13"/>
      <c r="AT24" s="8"/>
      <c r="AU24" s="8"/>
      <c r="AV24" s="8"/>
      <c r="AW24" s="8"/>
    </row>
    <row r="25" spans="1:49" s="3" customFormat="1" ht="39.75" customHeight="1" x14ac:dyDescent="0.25">
      <c r="A25" s="9" t="s">
        <v>29</v>
      </c>
      <c r="B25" s="10">
        <f>IF(R25=0,"",SUBTOTAL(3,$R$7:R25))</f>
        <v>17</v>
      </c>
      <c r="C25" s="10" t="s">
        <v>44</v>
      </c>
      <c r="D25" s="10" t="s">
        <v>52</v>
      </c>
      <c r="E25" s="10" t="s">
        <v>52</v>
      </c>
      <c r="F25" s="10" t="s">
        <v>85</v>
      </c>
      <c r="G25" s="19">
        <v>3822</v>
      </c>
      <c r="H25" s="20" t="s">
        <v>83</v>
      </c>
      <c r="I25" s="13"/>
      <c r="J25" s="14" t="s">
        <v>1695</v>
      </c>
      <c r="K25" s="13"/>
      <c r="L25" s="13"/>
      <c r="M25" s="13"/>
      <c r="N25" s="13"/>
      <c r="O25" s="13"/>
      <c r="P25" s="13"/>
      <c r="Q25" s="13"/>
      <c r="R25" s="14" t="s">
        <v>84</v>
      </c>
      <c r="S25" s="10">
        <v>6</v>
      </c>
      <c r="T25" s="21">
        <v>3560</v>
      </c>
      <c r="U25" s="16">
        <v>0</v>
      </c>
      <c r="V25" s="16">
        <v>200</v>
      </c>
      <c r="W25" s="16">
        <v>0</v>
      </c>
      <c r="X25" s="16">
        <v>0</v>
      </c>
      <c r="Y25" s="16">
        <v>500</v>
      </c>
      <c r="Z25" s="16">
        <v>0</v>
      </c>
      <c r="AA25" s="16">
        <v>200</v>
      </c>
      <c r="AB25" s="16">
        <v>0</v>
      </c>
      <c r="AC25" s="16">
        <v>0</v>
      </c>
      <c r="AD25" s="16">
        <v>0</v>
      </c>
      <c r="AE25" s="16">
        <v>0</v>
      </c>
      <c r="AF25" s="16">
        <v>0</v>
      </c>
      <c r="AG25" s="16">
        <v>200</v>
      </c>
      <c r="AH25" s="16">
        <v>0</v>
      </c>
      <c r="AI25" s="16">
        <v>0</v>
      </c>
      <c r="AJ25" s="16">
        <v>0</v>
      </c>
      <c r="AK25" s="16">
        <v>0</v>
      </c>
      <c r="AL25" s="16">
        <v>0</v>
      </c>
      <c r="AM25" s="16">
        <v>0</v>
      </c>
      <c r="AN25" s="16">
        <v>0</v>
      </c>
      <c r="AO25" s="16">
        <v>0</v>
      </c>
      <c r="AP25" s="17">
        <f t="shared" ref="AP25:AP26" si="3">SUM(U25:AO25)</f>
        <v>1100</v>
      </c>
      <c r="AQ25" s="18">
        <f t="shared" si="1"/>
        <v>3916000</v>
      </c>
      <c r="AR25" s="13"/>
      <c r="AS25" s="13"/>
      <c r="AT25" s="8"/>
      <c r="AU25" s="8"/>
      <c r="AV25" s="8"/>
      <c r="AW25" s="8"/>
    </row>
    <row r="26" spans="1:49" s="3" customFormat="1" ht="37.5" customHeight="1" x14ac:dyDescent="0.25">
      <c r="A26" s="9" t="s">
        <v>29</v>
      </c>
      <c r="B26" s="10">
        <f>IF(R26=0,"",SUBTOTAL(3,$R$7:R26))</f>
        <v>18</v>
      </c>
      <c r="C26" s="10" t="s">
        <v>48</v>
      </c>
      <c r="D26" s="10" t="s">
        <v>55</v>
      </c>
      <c r="E26" s="10" t="s">
        <v>55</v>
      </c>
      <c r="F26" s="10" t="s">
        <v>86</v>
      </c>
      <c r="G26" s="19">
        <v>3822</v>
      </c>
      <c r="H26" s="20" t="s">
        <v>87</v>
      </c>
      <c r="I26" s="13"/>
      <c r="J26" s="14" t="s">
        <v>1695</v>
      </c>
      <c r="K26" s="13"/>
      <c r="L26" s="13"/>
      <c r="M26" s="13"/>
      <c r="N26" s="13"/>
      <c r="O26" s="13"/>
      <c r="P26" s="13"/>
      <c r="Q26" s="13"/>
      <c r="R26" s="14" t="s">
        <v>84</v>
      </c>
      <c r="S26" s="10">
        <v>3</v>
      </c>
      <c r="T26" s="21">
        <v>6600</v>
      </c>
      <c r="U26" s="16">
        <v>0</v>
      </c>
      <c r="V26" s="16">
        <v>0</v>
      </c>
      <c r="W26" s="16">
        <v>0</v>
      </c>
      <c r="X26" s="16">
        <v>0</v>
      </c>
      <c r="Y26" s="16">
        <v>0</v>
      </c>
      <c r="Z26" s="16">
        <v>0</v>
      </c>
      <c r="AA26" s="16">
        <v>400</v>
      </c>
      <c r="AB26" s="16">
        <v>0</v>
      </c>
      <c r="AC26" s="16">
        <v>0</v>
      </c>
      <c r="AD26" s="16">
        <v>240</v>
      </c>
      <c r="AE26" s="16">
        <v>0</v>
      </c>
      <c r="AF26" s="16">
        <v>0</v>
      </c>
      <c r="AG26" s="16">
        <v>100</v>
      </c>
      <c r="AH26" s="16">
        <v>0</v>
      </c>
      <c r="AI26" s="16">
        <v>0</v>
      </c>
      <c r="AJ26" s="16">
        <v>0</v>
      </c>
      <c r="AK26" s="16">
        <v>0</v>
      </c>
      <c r="AL26" s="16">
        <v>0</v>
      </c>
      <c r="AM26" s="16">
        <v>0</v>
      </c>
      <c r="AN26" s="16">
        <v>0</v>
      </c>
      <c r="AO26" s="16">
        <v>0</v>
      </c>
      <c r="AP26" s="17">
        <f t="shared" si="3"/>
        <v>740</v>
      </c>
      <c r="AQ26" s="18">
        <f t="shared" si="1"/>
        <v>4884000</v>
      </c>
      <c r="AR26" s="13"/>
      <c r="AS26" s="13"/>
      <c r="AT26" s="8"/>
      <c r="AU26" s="8"/>
      <c r="AV26" s="8"/>
      <c r="AW26" s="8"/>
    </row>
    <row r="27" spans="1:49" s="3" customFormat="1" ht="37.5" customHeight="1" x14ac:dyDescent="0.25">
      <c r="A27" s="9" t="s">
        <v>29</v>
      </c>
      <c r="B27" s="10">
        <f>IF(R27=0,"",SUBTOTAL(3,$R$7:R27))</f>
        <v>19</v>
      </c>
      <c r="C27" s="10" t="s">
        <v>51</v>
      </c>
      <c r="D27" s="10" t="s">
        <v>59</v>
      </c>
      <c r="E27" s="10" t="s">
        <v>59</v>
      </c>
      <c r="F27" s="10" t="s">
        <v>88</v>
      </c>
      <c r="G27" s="19">
        <v>3822</v>
      </c>
      <c r="H27" s="20" t="s">
        <v>87</v>
      </c>
      <c r="I27" s="13"/>
      <c r="J27" s="14" t="s">
        <v>1695</v>
      </c>
      <c r="K27" s="13"/>
      <c r="L27" s="13"/>
      <c r="M27" s="13"/>
      <c r="N27" s="13"/>
      <c r="O27" s="13"/>
      <c r="P27" s="13"/>
      <c r="Q27" s="13"/>
      <c r="R27" s="14" t="s">
        <v>84</v>
      </c>
      <c r="S27" s="10">
        <v>6</v>
      </c>
      <c r="T27" s="21">
        <v>3990</v>
      </c>
      <c r="U27" s="16">
        <v>0</v>
      </c>
      <c r="V27" s="16">
        <v>0</v>
      </c>
      <c r="W27" s="16">
        <v>0</v>
      </c>
      <c r="X27" s="16">
        <v>0</v>
      </c>
      <c r="Y27" s="16">
        <v>0</v>
      </c>
      <c r="Z27" s="16">
        <v>0</v>
      </c>
      <c r="AA27" s="16">
        <v>200</v>
      </c>
      <c r="AB27" s="16">
        <v>0</v>
      </c>
      <c r="AC27" s="16">
        <v>0</v>
      </c>
      <c r="AD27" s="16">
        <v>0</v>
      </c>
      <c r="AE27" s="16">
        <v>0</v>
      </c>
      <c r="AF27" s="16">
        <v>0</v>
      </c>
      <c r="AG27" s="16">
        <v>100</v>
      </c>
      <c r="AH27" s="16">
        <v>0</v>
      </c>
      <c r="AI27" s="16">
        <v>0</v>
      </c>
      <c r="AJ27" s="16">
        <v>0</v>
      </c>
      <c r="AK27" s="16">
        <v>0</v>
      </c>
      <c r="AL27" s="16">
        <v>0</v>
      </c>
      <c r="AM27" s="16">
        <v>0</v>
      </c>
      <c r="AN27" s="16">
        <v>0</v>
      </c>
      <c r="AO27" s="16">
        <v>0</v>
      </c>
      <c r="AP27" s="17">
        <f t="shared" ref="AP27" si="4">SUM(U27:AO27)</f>
        <v>300</v>
      </c>
      <c r="AQ27" s="18">
        <f t="shared" si="1"/>
        <v>1197000</v>
      </c>
      <c r="AR27" s="13"/>
      <c r="AS27" s="13"/>
      <c r="AT27" s="8"/>
      <c r="AU27" s="8"/>
      <c r="AV27" s="8"/>
      <c r="AW27" s="8"/>
    </row>
    <row r="28" spans="1:49" s="3" customFormat="1" ht="48" customHeight="1" x14ac:dyDescent="0.25">
      <c r="A28" s="9" t="s">
        <v>29</v>
      </c>
      <c r="B28" s="10">
        <f>IF(R28=0,"",SUBTOTAL(3,$R$7:R28))</f>
        <v>20</v>
      </c>
      <c r="C28" s="10" t="s">
        <v>54</v>
      </c>
      <c r="D28" s="10" t="s">
        <v>62</v>
      </c>
      <c r="E28" s="10" t="s">
        <v>62</v>
      </c>
      <c r="F28" s="10" t="s">
        <v>89</v>
      </c>
      <c r="G28" s="19">
        <v>3822</v>
      </c>
      <c r="H28" s="20" t="s">
        <v>90</v>
      </c>
      <c r="I28" s="13"/>
      <c r="J28" s="14" t="s">
        <v>1696</v>
      </c>
      <c r="K28" s="13"/>
      <c r="L28" s="13"/>
      <c r="M28" s="13"/>
      <c r="N28" s="13"/>
      <c r="O28" s="13"/>
      <c r="P28" s="13"/>
      <c r="Q28" s="13"/>
      <c r="R28" s="14" t="s">
        <v>84</v>
      </c>
      <c r="S28" s="10">
        <v>6</v>
      </c>
      <c r="T28" s="21">
        <v>38850</v>
      </c>
      <c r="U28" s="16">
        <v>0</v>
      </c>
      <c r="V28" s="16">
        <v>1000</v>
      </c>
      <c r="W28" s="16">
        <v>0</v>
      </c>
      <c r="X28" s="16">
        <v>2500</v>
      </c>
      <c r="Y28" s="16">
        <v>50</v>
      </c>
      <c r="Z28" s="16">
        <v>0</v>
      </c>
      <c r="AA28" s="16">
        <v>100</v>
      </c>
      <c r="AB28" s="16">
        <v>0</v>
      </c>
      <c r="AC28" s="16">
        <v>0</v>
      </c>
      <c r="AD28" s="16">
        <v>0</v>
      </c>
      <c r="AE28" s="16">
        <v>0</v>
      </c>
      <c r="AF28" s="16">
        <v>0</v>
      </c>
      <c r="AG28" s="16">
        <v>300</v>
      </c>
      <c r="AH28" s="16">
        <v>0</v>
      </c>
      <c r="AI28" s="16">
        <v>0</v>
      </c>
      <c r="AJ28" s="16">
        <v>0</v>
      </c>
      <c r="AK28" s="16">
        <v>0</v>
      </c>
      <c r="AL28" s="16">
        <v>0</v>
      </c>
      <c r="AM28" s="16">
        <v>0</v>
      </c>
      <c r="AN28" s="16">
        <v>1000</v>
      </c>
      <c r="AO28" s="16">
        <v>0</v>
      </c>
      <c r="AP28" s="17">
        <f t="shared" ref="AP28:AP30" si="5">SUM(U28:AO28)</f>
        <v>4950</v>
      </c>
      <c r="AQ28" s="18">
        <f t="shared" si="1"/>
        <v>192307500</v>
      </c>
      <c r="AR28" s="13"/>
      <c r="AS28" s="13"/>
      <c r="AT28" s="8"/>
      <c r="AU28" s="8"/>
      <c r="AV28" s="8"/>
      <c r="AW28" s="8"/>
    </row>
    <row r="29" spans="1:49" s="3" customFormat="1" ht="60" customHeight="1" x14ac:dyDescent="0.25">
      <c r="A29" s="9" t="s">
        <v>29</v>
      </c>
      <c r="B29" s="10">
        <f>IF(R29=0,"",SUBTOTAL(3,$R$7:R29))</f>
        <v>21</v>
      </c>
      <c r="C29" s="10" t="s">
        <v>58</v>
      </c>
      <c r="D29" s="10" t="s">
        <v>65</v>
      </c>
      <c r="E29" s="10" t="s">
        <v>65</v>
      </c>
      <c r="F29" s="10" t="s">
        <v>91</v>
      </c>
      <c r="G29" s="19">
        <v>3822</v>
      </c>
      <c r="H29" s="20" t="s">
        <v>90</v>
      </c>
      <c r="I29" s="13"/>
      <c r="J29" s="14" t="s">
        <v>1697</v>
      </c>
      <c r="K29" s="13"/>
      <c r="L29" s="13"/>
      <c r="M29" s="13"/>
      <c r="N29" s="13"/>
      <c r="O29" s="13"/>
      <c r="P29" s="13"/>
      <c r="Q29" s="13"/>
      <c r="R29" s="14" t="s">
        <v>84</v>
      </c>
      <c r="S29" s="10">
        <v>3</v>
      </c>
      <c r="T29" s="21">
        <v>30000</v>
      </c>
      <c r="U29" s="16">
        <v>0</v>
      </c>
      <c r="V29" s="16">
        <v>0</v>
      </c>
      <c r="W29" s="16">
        <v>0</v>
      </c>
      <c r="X29" s="16">
        <v>2600</v>
      </c>
      <c r="Y29" s="16">
        <v>0</v>
      </c>
      <c r="Z29" s="16">
        <v>0</v>
      </c>
      <c r="AA29" s="16">
        <v>100</v>
      </c>
      <c r="AB29" s="16">
        <v>0</v>
      </c>
      <c r="AC29" s="16">
        <v>0</v>
      </c>
      <c r="AD29" s="16">
        <v>0</v>
      </c>
      <c r="AE29" s="16">
        <v>0</v>
      </c>
      <c r="AF29" s="16">
        <v>0</v>
      </c>
      <c r="AG29" s="16">
        <v>300</v>
      </c>
      <c r="AH29" s="16">
        <v>0</v>
      </c>
      <c r="AI29" s="16">
        <v>0</v>
      </c>
      <c r="AJ29" s="16">
        <v>0</v>
      </c>
      <c r="AK29" s="16">
        <v>0</v>
      </c>
      <c r="AL29" s="16">
        <v>0</v>
      </c>
      <c r="AM29" s="16">
        <v>0</v>
      </c>
      <c r="AN29" s="16">
        <v>0</v>
      </c>
      <c r="AO29" s="16">
        <v>0</v>
      </c>
      <c r="AP29" s="17">
        <f t="shared" si="5"/>
        <v>3000</v>
      </c>
      <c r="AQ29" s="18">
        <f t="shared" si="1"/>
        <v>90000000</v>
      </c>
      <c r="AR29" s="13"/>
      <c r="AS29" s="13"/>
      <c r="AT29" s="8"/>
      <c r="AU29" s="8"/>
      <c r="AV29" s="8"/>
      <c r="AW29" s="8"/>
    </row>
    <row r="30" spans="1:49" s="3" customFormat="1" ht="37.5" customHeight="1" x14ac:dyDescent="0.25">
      <c r="A30" s="9" t="s">
        <v>29</v>
      </c>
      <c r="B30" s="10">
        <f>IF(R30=0,"",SUBTOTAL(3,$R$7:R30))</f>
        <v>22</v>
      </c>
      <c r="C30" s="10" t="s">
        <v>61</v>
      </c>
      <c r="D30" s="10" t="s">
        <v>70</v>
      </c>
      <c r="E30" s="10" t="s">
        <v>70</v>
      </c>
      <c r="F30" s="10" t="s">
        <v>92</v>
      </c>
      <c r="G30" s="19">
        <v>3822</v>
      </c>
      <c r="H30" s="20" t="s">
        <v>93</v>
      </c>
      <c r="I30" s="13"/>
      <c r="J30" s="14" t="s">
        <v>1698</v>
      </c>
      <c r="K30" s="13"/>
      <c r="L30" s="13"/>
      <c r="M30" s="13"/>
      <c r="N30" s="13"/>
      <c r="O30" s="13"/>
      <c r="P30" s="13"/>
      <c r="Q30" s="13"/>
      <c r="R30" s="14" t="s">
        <v>75</v>
      </c>
      <c r="S30" s="10">
        <v>3</v>
      </c>
      <c r="T30" s="21">
        <v>4320000</v>
      </c>
      <c r="U30" s="16">
        <v>0</v>
      </c>
      <c r="V30" s="16">
        <v>0</v>
      </c>
      <c r="W30" s="16">
        <v>0</v>
      </c>
      <c r="X30" s="16">
        <v>0</v>
      </c>
      <c r="Y30" s="16">
        <v>0</v>
      </c>
      <c r="Z30" s="15">
        <v>12</v>
      </c>
      <c r="AA30" s="16">
        <v>0</v>
      </c>
      <c r="AB30" s="16">
        <v>0</v>
      </c>
      <c r="AC30" s="16">
        <v>0</v>
      </c>
      <c r="AD30" s="16">
        <v>0</v>
      </c>
      <c r="AE30" s="16">
        <v>0</v>
      </c>
      <c r="AF30" s="16">
        <v>0</v>
      </c>
      <c r="AG30" s="16">
        <v>0</v>
      </c>
      <c r="AH30" s="16">
        <v>0</v>
      </c>
      <c r="AI30" s="16">
        <v>0</v>
      </c>
      <c r="AJ30" s="16">
        <v>0</v>
      </c>
      <c r="AK30" s="16">
        <v>0</v>
      </c>
      <c r="AL30" s="16">
        <v>0</v>
      </c>
      <c r="AM30" s="16">
        <v>0</v>
      </c>
      <c r="AN30" s="16">
        <v>0</v>
      </c>
      <c r="AO30" s="16">
        <v>0</v>
      </c>
      <c r="AP30" s="17">
        <f t="shared" si="5"/>
        <v>12</v>
      </c>
      <c r="AQ30" s="18">
        <f t="shared" si="1"/>
        <v>51840000</v>
      </c>
      <c r="AR30" s="13"/>
      <c r="AS30" s="13"/>
      <c r="AT30" s="8"/>
      <c r="AU30" s="8"/>
      <c r="AV30" s="8"/>
      <c r="AW30" s="8"/>
    </row>
    <row r="31" spans="1:49" s="3" customFormat="1" ht="54" customHeight="1" x14ac:dyDescent="0.25">
      <c r="A31" s="9" t="s">
        <v>29</v>
      </c>
      <c r="B31" s="10">
        <f>IF(R31=0,"",SUBTOTAL(3,$R$7:R31))</f>
        <v>23</v>
      </c>
      <c r="C31" s="10" t="s">
        <v>64</v>
      </c>
      <c r="D31" s="10" t="s">
        <v>73</v>
      </c>
      <c r="E31" s="10" t="s">
        <v>73</v>
      </c>
      <c r="F31" s="10" t="s">
        <v>94</v>
      </c>
      <c r="G31" s="19">
        <v>3822</v>
      </c>
      <c r="H31" s="20" t="s">
        <v>95</v>
      </c>
      <c r="I31" s="13"/>
      <c r="J31" s="14" t="s">
        <v>1696</v>
      </c>
      <c r="K31" s="13"/>
      <c r="L31" s="13"/>
      <c r="M31" s="13"/>
      <c r="N31" s="13"/>
      <c r="O31" s="13"/>
      <c r="P31" s="13"/>
      <c r="Q31" s="13"/>
      <c r="R31" s="14" t="s">
        <v>84</v>
      </c>
      <c r="S31" s="10">
        <v>3</v>
      </c>
      <c r="T31" s="21">
        <v>36800</v>
      </c>
      <c r="U31" s="16">
        <v>0</v>
      </c>
      <c r="V31" s="16">
        <v>2000</v>
      </c>
      <c r="W31" s="16">
        <v>0</v>
      </c>
      <c r="X31" s="16">
        <v>3500</v>
      </c>
      <c r="Y31" s="16">
        <v>100</v>
      </c>
      <c r="Z31" s="16">
        <v>0</v>
      </c>
      <c r="AA31" s="16">
        <v>150</v>
      </c>
      <c r="AB31" s="16">
        <v>300</v>
      </c>
      <c r="AC31" s="16">
        <v>0</v>
      </c>
      <c r="AD31" s="16">
        <v>0</v>
      </c>
      <c r="AE31" s="16">
        <v>800</v>
      </c>
      <c r="AF31" s="16">
        <v>0</v>
      </c>
      <c r="AG31" s="16">
        <v>6000</v>
      </c>
      <c r="AH31" s="16">
        <v>100</v>
      </c>
      <c r="AI31" s="16">
        <v>0</v>
      </c>
      <c r="AJ31" s="16">
        <v>400</v>
      </c>
      <c r="AK31" s="16">
        <v>0</v>
      </c>
      <c r="AL31" s="16">
        <v>100</v>
      </c>
      <c r="AM31" s="16">
        <v>0</v>
      </c>
      <c r="AN31" s="16">
        <v>0</v>
      </c>
      <c r="AO31" s="16">
        <v>0</v>
      </c>
      <c r="AP31" s="17">
        <f t="shared" ref="AP31:AP33" si="6">SUM(U31:AO31)</f>
        <v>13450</v>
      </c>
      <c r="AQ31" s="18">
        <f t="shared" si="1"/>
        <v>494960000</v>
      </c>
      <c r="AR31" s="13"/>
      <c r="AS31" s="13"/>
      <c r="AT31" s="8"/>
      <c r="AU31" s="8"/>
      <c r="AV31" s="8"/>
      <c r="AW31" s="8"/>
    </row>
    <row r="32" spans="1:49" s="3" customFormat="1" ht="65.25" customHeight="1" x14ac:dyDescent="0.25">
      <c r="A32" s="9" t="s">
        <v>29</v>
      </c>
      <c r="B32" s="10">
        <f>IF(R32=0,"",SUBTOTAL(3,$R$7:R32))</f>
        <v>24</v>
      </c>
      <c r="C32" s="10" t="s">
        <v>69</v>
      </c>
      <c r="D32" s="10" t="s">
        <v>96</v>
      </c>
      <c r="E32" s="10" t="s">
        <v>96</v>
      </c>
      <c r="F32" s="10" t="s">
        <v>97</v>
      </c>
      <c r="G32" s="19">
        <v>3822</v>
      </c>
      <c r="H32" s="20" t="s">
        <v>95</v>
      </c>
      <c r="I32" s="13"/>
      <c r="J32" s="14" t="s">
        <v>1700</v>
      </c>
      <c r="K32" s="13"/>
      <c r="L32" s="13"/>
      <c r="M32" s="13"/>
      <c r="N32" s="13"/>
      <c r="O32" s="13"/>
      <c r="P32" s="13"/>
      <c r="Q32" s="13"/>
      <c r="R32" s="14" t="s">
        <v>84</v>
      </c>
      <c r="S32" s="10">
        <v>6</v>
      </c>
      <c r="T32" s="21">
        <v>45000</v>
      </c>
      <c r="U32" s="16">
        <v>0</v>
      </c>
      <c r="V32" s="16">
        <v>1600</v>
      </c>
      <c r="W32" s="16">
        <v>0</v>
      </c>
      <c r="X32" s="16">
        <v>0</v>
      </c>
      <c r="Y32" s="16">
        <v>0</v>
      </c>
      <c r="Z32" s="16">
        <v>0</v>
      </c>
      <c r="AA32" s="16">
        <v>200</v>
      </c>
      <c r="AB32" s="16">
        <v>0</v>
      </c>
      <c r="AC32" s="16">
        <v>0</v>
      </c>
      <c r="AD32" s="16">
        <v>2520</v>
      </c>
      <c r="AE32" s="16">
        <v>0</v>
      </c>
      <c r="AF32" s="16">
        <v>0</v>
      </c>
      <c r="AG32" s="16">
        <v>6000</v>
      </c>
      <c r="AH32" s="16">
        <v>100</v>
      </c>
      <c r="AI32" s="16">
        <v>0</v>
      </c>
      <c r="AJ32" s="16">
        <v>400</v>
      </c>
      <c r="AK32" s="16">
        <v>0</v>
      </c>
      <c r="AL32" s="16">
        <v>100</v>
      </c>
      <c r="AM32" s="16">
        <v>0</v>
      </c>
      <c r="AN32" s="16">
        <v>0</v>
      </c>
      <c r="AO32" s="16">
        <v>0</v>
      </c>
      <c r="AP32" s="17">
        <f t="shared" si="6"/>
        <v>10920</v>
      </c>
      <c r="AQ32" s="18">
        <f t="shared" si="1"/>
        <v>491400000</v>
      </c>
      <c r="AR32" s="13"/>
      <c r="AS32" s="13"/>
      <c r="AT32" s="8"/>
      <c r="AU32" s="8"/>
      <c r="AV32" s="8"/>
      <c r="AW32" s="8"/>
    </row>
    <row r="33" spans="1:49" s="3" customFormat="1" ht="80.25" customHeight="1" x14ac:dyDescent="0.25">
      <c r="A33" s="9" t="s">
        <v>29</v>
      </c>
      <c r="B33" s="10">
        <f>IF(R33=0,"",SUBTOTAL(3,$R$7:R33))</f>
        <v>25</v>
      </c>
      <c r="C33" s="10" t="s">
        <v>72</v>
      </c>
      <c r="D33" s="10" t="s">
        <v>98</v>
      </c>
      <c r="E33" s="10" t="s">
        <v>98</v>
      </c>
      <c r="F33" s="10" t="s">
        <v>99</v>
      </c>
      <c r="G33" s="19">
        <v>3822</v>
      </c>
      <c r="H33" s="20" t="s">
        <v>100</v>
      </c>
      <c r="I33" s="13"/>
      <c r="J33" s="14" t="s">
        <v>101</v>
      </c>
      <c r="K33" s="13"/>
      <c r="L33" s="13"/>
      <c r="M33" s="13"/>
      <c r="N33" s="13"/>
      <c r="O33" s="13"/>
      <c r="P33" s="13"/>
      <c r="Q33" s="13"/>
      <c r="R33" s="14" t="s">
        <v>84</v>
      </c>
      <c r="S33" s="10">
        <v>4</v>
      </c>
      <c r="T33" s="21">
        <v>67305</v>
      </c>
      <c r="U33" s="16">
        <v>0</v>
      </c>
      <c r="V33" s="16">
        <v>0</v>
      </c>
      <c r="W33" s="16">
        <v>0</v>
      </c>
      <c r="X33" s="16">
        <v>4000</v>
      </c>
      <c r="Y33" s="16">
        <v>0</v>
      </c>
      <c r="Z33" s="16">
        <v>0</v>
      </c>
      <c r="AA33" s="16">
        <v>100</v>
      </c>
      <c r="AB33" s="16">
        <v>300</v>
      </c>
      <c r="AC33" s="16">
        <v>0</v>
      </c>
      <c r="AD33" s="16">
        <v>0</v>
      </c>
      <c r="AE33" s="16">
        <v>0</v>
      </c>
      <c r="AF33" s="16">
        <v>0</v>
      </c>
      <c r="AG33" s="16">
        <v>0</v>
      </c>
      <c r="AH33" s="16">
        <v>0</v>
      </c>
      <c r="AI33" s="16">
        <v>0</v>
      </c>
      <c r="AJ33" s="16">
        <v>0</v>
      </c>
      <c r="AK33" s="16">
        <v>0</v>
      </c>
      <c r="AL33" s="16">
        <v>0</v>
      </c>
      <c r="AM33" s="16">
        <v>0</v>
      </c>
      <c r="AN33" s="16">
        <v>0</v>
      </c>
      <c r="AO33" s="16">
        <v>0</v>
      </c>
      <c r="AP33" s="17">
        <f t="shared" si="6"/>
        <v>4400</v>
      </c>
      <c r="AQ33" s="18">
        <f t="shared" si="1"/>
        <v>296142000</v>
      </c>
      <c r="AR33" s="13"/>
      <c r="AS33" s="13"/>
      <c r="AT33" s="8"/>
      <c r="AU33" s="8"/>
      <c r="AV33" s="8"/>
      <c r="AW33" s="8"/>
    </row>
    <row r="34" spans="1:49" s="3" customFormat="1" ht="47.25" customHeight="1" x14ac:dyDescent="0.25">
      <c r="A34" s="9" t="s">
        <v>29</v>
      </c>
      <c r="B34" s="10">
        <f>IF(R34=0,"",SUBTOTAL(3,$R$7:R34))</f>
        <v>26</v>
      </c>
      <c r="C34" s="10" t="s">
        <v>76</v>
      </c>
      <c r="D34" s="10" t="s">
        <v>102</v>
      </c>
      <c r="E34" s="10" t="s">
        <v>102</v>
      </c>
      <c r="F34" s="10" t="s">
        <v>103</v>
      </c>
      <c r="G34" s="19">
        <v>3822</v>
      </c>
      <c r="H34" s="20" t="s">
        <v>104</v>
      </c>
      <c r="I34" s="13"/>
      <c r="J34" s="14" t="s">
        <v>1696</v>
      </c>
      <c r="K34" s="13"/>
      <c r="L34" s="13"/>
      <c r="M34" s="13"/>
      <c r="N34" s="13"/>
      <c r="O34" s="13"/>
      <c r="P34" s="13"/>
      <c r="Q34" s="13"/>
      <c r="R34" s="14" t="s">
        <v>84</v>
      </c>
      <c r="S34" s="10">
        <v>4</v>
      </c>
      <c r="T34" s="21">
        <v>55000</v>
      </c>
      <c r="U34" s="16">
        <v>0</v>
      </c>
      <c r="V34" s="16">
        <v>0</v>
      </c>
      <c r="W34" s="16">
        <v>0</v>
      </c>
      <c r="X34" s="16">
        <v>0</v>
      </c>
      <c r="Y34" s="16">
        <v>0</v>
      </c>
      <c r="Z34" s="16">
        <v>0</v>
      </c>
      <c r="AA34" s="16">
        <v>0</v>
      </c>
      <c r="AB34" s="16">
        <v>0</v>
      </c>
      <c r="AC34" s="16">
        <v>0</v>
      </c>
      <c r="AD34" s="16">
        <v>0</v>
      </c>
      <c r="AE34" s="16">
        <v>0</v>
      </c>
      <c r="AF34" s="16">
        <v>0</v>
      </c>
      <c r="AG34" s="16">
        <v>200</v>
      </c>
      <c r="AH34" s="16">
        <v>0</v>
      </c>
      <c r="AI34" s="16">
        <v>0</v>
      </c>
      <c r="AJ34" s="16">
        <v>0</v>
      </c>
      <c r="AK34" s="16">
        <v>0</v>
      </c>
      <c r="AL34" s="16">
        <v>0</v>
      </c>
      <c r="AM34" s="16">
        <v>0</v>
      </c>
      <c r="AN34" s="16">
        <v>0</v>
      </c>
      <c r="AO34" s="16">
        <v>0</v>
      </c>
      <c r="AP34" s="17">
        <f t="shared" ref="AP34:AP36" si="7">SUM(U34:AO34)</f>
        <v>200</v>
      </c>
      <c r="AQ34" s="18">
        <f t="shared" si="1"/>
        <v>11000000</v>
      </c>
      <c r="AR34" s="13"/>
      <c r="AS34" s="13"/>
      <c r="AT34" s="8"/>
      <c r="AU34" s="8"/>
      <c r="AV34" s="8"/>
      <c r="AW34" s="8"/>
    </row>
    <row r="35" spans="1:49" s="3" customFormat="1" ht="49.5" customHeight="1" x14ac:dyDescent="0.25">
      <c r="A35" s="9" t="s">
        <v>29</v>
      </c>
      <c r="B35" s="10">
        <f>IF(R35=0,"",SUBTOTAL(3,$R$7:R35))</f>
        <v>27</v>
      </c>
      <c r="C35" s="10" t="s">
        <v>2454</v>
      </c>
      <c r="D35" s="10" t="s">
        <v>105</v>
      </c>
      <c r="E35" s="10" t="s">
        <v>105</v>
      </c>
      <c r="F35" s="10" t="s">
        <v>106</v>
      </c>
      <c r="G35" s="19">
        <v>3822</v>
      </c>
      <c r="H35" s="20" t="s">
        <v>107</v>
      </c>
      <c r="I35" s="13"/>
      <c r="J35" s="14" t="s">
        <v>1696</v>
      </c>
      <c r="K35" s="13"/>
      <c r="L35" s="13"/>
      <c r="M35" s="13"/>
      <c r="N35" s="13"/>
      <c r="O35" s="13"/>
      <c r="P35" s="13"/>
      <c r="Q35" s="13"/>
      <c r="R35" s="14" t="s">
        <v>84</v>
      </c>
      <c r="S35" s="10">
        <v>4</v>
      </c>
      <c r="T35" s="21">
        <v>101430</v>
      </c>
      <c r="U35" s="16">
        <v>0</v>
      </c>
      <c r="V35" s="16">
        <v>0</v>
      </c>
      <c r="W35" s="16">
        <v>0</v>
      </c>
      <c r="X35" s="16">
        <v>0</v>
      </c>
      <c r="Y35" s="16">
        <v>0</v>
      </c>
      <c r="Z35" s="16">
        <v>0</v>
      </c>
      <c r="AA35" s="16">
        <v>0</v>
      </c>
      <c r="AB35" s="16">
        <v>0</v>
      </c>
      <c r="AC35" s="16">
        <v>0</v>
      </c>
      <c r="AD35" s="16">
        <v>0</v>
      </c>
      <c r="AE35" s="16">
        <v>0</v>
      </c>
      <c r="AF35" s="16">
        <v>0</v>
      </c>
      <c r="AG35" s="16">
        <v>200</v>
      </c>
      <c r="AH35" s="16">
        <v>0</v>
      </c>
      <c r="AI35" s="16">
        <v>0</v>
      </c>
      <c r="AJ35" s="16">
        <v>0</v>
      </c>
      <c r="AK35" s="16">
        <v>0</v>
      </c>
      <c r="AL35" s="16">
        <v>0</v>
      </c>
      <c r="AM35" s="16">
        <v>0</v>
      </c>
      <c r="AN35" s="16">
        <v>0</v>
      </c>
      <c r="AO35" s="16">
        <v>0</v>
      </c>
      <c r="AP35" s="17">
        <f t="shared" si="7"/>
        <v>200</v>
      </c>
      <c r="AQ35" s="18">
        <f t="shared" si="1"/>
        <v>20286000</v>
      </c>
      <c r="AR35" s="13"/>
      <c r="AS35" s="13"/>
      <c r="AT35" s="8"/>
      <c r="AU35" s="8"/>
      <c r="AV35" s="8"/>
      <c r="AW35" s="8"/>
    </row>
    <row r="36" spans="1:49" s="3" customFormat="1" ht="49.5" customHeight="1" x14ac:dyDescent="0.25">
      <c r="A36" s="9" t="s">
        <v>29</v>
      </c>
      <c r="B36" s="10">
        <f>IF(R36=0,"",SUBTOTAL(3,$R$7:R36))</f>
        <v>28</v>
      </c>
      <c r="C36" s="10" t="s">
        <v>1661</v>
      </c>
      <c r="D36" s="10" t="s">
        <v>108</v>
      </c>
      <c r="E36" s="10" t="s">
        <v>108</v>
      </c>
      <c r="F36" s="10" t="s">
        <v>109</v>
      </c>
      <c r="G36" s="19">
        <v>3822</v>
      </c>
      <c r="H36" s="20" t="s">
        <v>110</v>
      </c>
      <c r="I36" s="13"/>
      <c r="J36" s="14" t="s">
        <v>1701</v>
      </c>
      <c r="K36" s="13"/>
      <c r="L36" s="13"/>
      <c r="M36" s="13"/>
      <c r="N36" s="13"/>
      <c r="O36" s="13"/>
      <c r="P36" s="13"/>
      <c r="Q36" s="13"/>
      <c r="R36" s="14" t="s">
        <v>84</v>
      </c>
      <c r="S36" s="10">
        <v>6</v>
      </c>
      <c r="T36" s="21">
        <v>8925</v>
      </c>
      <c r="U36" s="16">
        <v>0</v>
      </c>
      <c r="V36" s="16">
        <v>0</v>
      </c>
      <c r="W36" s="16">
        <v>0</v>
      </c>
      <c r="X36" s="16">
        <v>0</v>
      </c>
      <c r="Y36" s="16">
        <v>0</v>
      </c>
      <c r="Z36" s="16">
        <v>0</v>
      </c>
      <c r="AA36" s="16">
        <v>150</v>
      </c>
      <c r="AB36" s="16">
        <v>0</v>
      </c>
      <c r="AC36" s="16">
        <v>0</v>
      </c>
      <c r="AD36" s="16">
        <v>30</v>
      </c>
      <c r="AE36" s="16">
        <v>0</v>
      </c>
      <c r="AF36" s="16">
        <v>0</v>
      </c>
      <c r="AG36" s="16">
        <v>0</v>
      </c>
      <c r="AH36" s="16">
        <v>0</v>
      </c>
      <c r="AI36" s="16">
        <v>0</v>
      </c>
      <c r="AJ36" s="16">
        <v>0</v>
      </c>
      <c r="AK36" s="16">
        <v>0</v>
      </c>
      <c r="AL36" s="16">
        <v>0</v>
      </c>
      <c r="AM36" s="16">
        <v>0</v>
      </c>
      <c r="AN36" s="16">
        <v>0</v>
      </c>
      <c r="AO36" s="16">
        <v>0</v>
      </c>
      <c r="AP36" s="17">
        <f t="shared" si="7"/>
        <v>180</v>
      </c>
      <c r="AQ36" s="18">
        <f t="shared" si="1"/>
        <v>1606500</v>
      </c>
      <c r="AR36" s="13"/>
      <c r="AS36" s="13"/>
      <c r="AT36" s="8"/>
      <c r="AU36" s="8"/>
      <c r="AV36" s="8"/>
      <c r="AW36" s="8"/>
    </row>
    <row r="37" spans="1:49" s="3" customFormat="1" ht="51" customHeight="1" x14ac:dyDescent="0.25">
      <c r="A37" s="9" t="s">
        <v>29</v>
      </c>
      <c r="B37" s="10">
        <f>IF(R37=0,"",SUBTOTAL(3,$R$7:R37))</f>
        <v>29</v>
      </c>
      <c r="C37" s="10" t="s">
        <v>2591</v>
      </c>
      <c r="D37" s="10" t="s">
        <v>79</v>
      </c>
      <c r="E37" s="10" t="s">
        <v>79</v>
      </c>
      <c r="F37" s="10" t="s">
        <v>112</v>
      </c>
      <c r="G37" s="19">
        <v>3822</v>
      </c>
      <c r="H37" s="20" t="s">
        <v>113</v>
      </c>
      <c r="I37" s="13"/>
      <c r="J37" s="14" t="s">
        <v>1702</v>
      </c>
      <c r="K37" s="13"/>
      <c r="L37" s="13"/>
      <c r="M37" s="13"/>
      <c r="N37" s="13"/>
      <c r="O37" s="13"/>
      <c r="P37" s="13"/>
      <c r="Q37" s="13"/>
      <c r="R37" s="14" t="s">
        <v>84</v>
      </c>
      <c r="S37" s="10">
        <v>3</v>
      </c>
      <c r="T37" s="21">
        <v>15000</v>
      </c>
      <c r="U37" s="16">
        <v>0</v>
      </c>
      <c r="V37" s="16">
        <v>0</v>
      </c>
      <c r="W37" s="16">
        <v>0</v>
      </c>
      <c r="X37" s="16">
        <v>500</v>
      </c>
      <c r="Y37" s="16">
        <v>0</v>
      </c>
      <c r="Z37" s="16">
        <v>0</v>
      </c>
      <c r="AA37" s="16">
        <v>1000</v>
      </c>
      <c r="AB37" s="16">
        <v>0</v>
      </c>
      <c r="AC37" s="16">
        <v>0</v>
      </c>
      <c r="AD37" s="16">
        <v>0</v>
      </c>
      <c r="AE37" s="16">
        <v>0</v>
      </c>
      <c r="AF37" s="16">
        <v>1000</v>
      </c>
      <c r="AG37" s="16">
        <v>100</v>
      </c>
      <c r="AH37" s="16">
        <v>0</v>
      </c>
      <c r="AI37" s="16">
        <v>0</v>
      </c>
      <c r="AJ37" s="16">
        <v>0</v>
      </c>
      <c r="AK37" s="16">
        <v>0</v>
      </c>
      <c r="AL37" s="16">
        <v>0</v>
      </c>
      <c r="AM37" s="16">
        <v>0</v>
      </c>
      <c r="AN37" s="16">
        <v>600</v>
      </c>
      <c r="AO37" s="16">
        <v>0</v>
      </c>
      <c r="AP37" s="17">
        <f t="shared" ref="AP37:AP39" si="8">SUM(U37:AO37)</f>
        <v>3200</v>
      </c>
      <c r="AQ37" s="18">
        <f t="shared" si="1"/>
        <v>48000000</v>
      </c>
      <c r="AR37" s="13"/>
      <c r="AS37" s="13"/>
      <c r="AT37" s="8"/>
      <c r="AU37" s="8"/>
      <c r="AV37" s="8"/>
      <c r="AW37" s="8"/>
    </row>
    <row r="38" spans="1:49" s="3" customFormat="1" ht="55.5" customHeight="1" x14ac:dyDescent="0.25">
      <c r="A38" s="9" t="s">
        <v>29</v>
      </c>
      <c r="B38" s="10">
        <f>IF(R38=0,"",SUBTOTAL(3,$R$7:R38))</f>
        <v>30</v>
      </c>
      <c r="C38" s="10" t="s">
        <v>2592</v>
      </c>
      <c r="D38" s="10" t="s">
        <v>114</v>
      </c>
      <c r="E38" s="10" t="s">
        <v>114</v>
      </c>
      <c r="F38" s="10" t="s">
        <v>115</v>
      </c>
      <c r="G38" s="19">
        <v>3822</v>
      </c>
      <c r="H38" s="20" t="s">
        <v>116</v>
      </c>
      <c r="I38" s="13"/>
      <c r="J38" s="14" t="s">
        <v>1703</v>
      </c>
      <c r="K38" s="13"/>
      <c r="L38" s="13"/>
      <c r="M38" s="13"/>
      <c r="N38" s="13"/>
      <c r="O38" s="13"/>
      <c r="P38" s="13"/>
      <c r="Q38" s="13"/>
      <c r="R38" s="14" t="s">
        <v>84</v>
      </c>
      <c r="S38" s="10">
        <v>5</v>
      </c>
      <c r="T38" s="21">
        <v>12500</v>
      </c>
      <c r="U38" s="16">
        <v>0</v>
      </c>
      <c r="V38" s="16">
        <v>2600</v>
      </c>
      <c r="W38" s="16">
        <v>0</v>
      </c>
      <c r="X38" s="16">
        <v>8040</v>
      </c>
      <c r="Y38" s="16">
        <v>300</v>
      </c>
      <c r="Z38" s="15">
        <v>1000</v>
      </c>
      <c r="AA38" s="16">
        <v>1000</v>
      </c>
      <c r="AB38" s="16">
        <v>0</v>
      </c>
      <c r="AC38" s="16">
        <v>100</v>
      </c>
      <c r="AD38" s="16">
        <v>468</v>
      </c>
      <c r="AE38" s="16">
        <v>200</v>
      </c>
      <c r="AF38" s="16">
        <v>0</v>
      </c>
      <c r="AG38" s="16">
        <v>0</v>
      </c>
      <c r="AH38" s="16">
        <v>300</v>
      </c>
      <c r="AI38" s="16">
        <v>0</v>
      </c>
      <c r="AJ38" s="16">
        <v>600</v>
      </c>
      <c r="AK38" s="16">
        <v>0</v>
      </c>
      <c r="AL38" s="16">
        <v>300</v>
      </c>
      <c r="AM38" s="16">
        <v>0</v>
      </c>
      <c r="AN38" s="16">
        <v>0</v>
      </c>
      <c r="AO38" s="16">
        <v>0</v>
      </c>
      <c r="AP38" s="17">
        <f t="shared" si="8"/>
        <v>14908</v>
      </c>
      <c r="AQ38" s="18">
        <f t="shared" si="1"/>
        <v>186350000</v>
      </c>
      <c r="AR38" s="13"/>
      <c r="AS38" s="13"/>
      <c r="AT38" s="8"/>
      <c r="AU38" s="8"/>
      <c r="AV38" s="8"/>
      <c r="AW38" s="8"/>
    </row>
    <row r="39" spans="1:49" s="3" customFormat="1" ht="48" customHeight="1" x14ac:dyDescent="0.25">
      <c r="A39" s="9" t="s">
        <v>29</v>
      </c>
      <c r="B39" s="10">
        <f>IF(R39=0,"",SUBTOTAL(3,$R$7:R39))</f>
        <v>31</v>
      </c>
      <c r="C39" s="10" t="s">
        <v>2593</v>
      </c>
      <c r="D39" s="10" t="s">
        <v>117</v>
      </c>
      <c r="E39" s="10" t="s">
        <v>117</v>
      </c>
      <c r="F39" s="10" t="s">
        <v>118</v>
      </c>
      <c r="G39" s="19">
        <v>3822</v>
      </c>
      <c r="H39" s="20" t="s">
        <v>116</v>
      </c>
      <c r="I39" s="13"/>
      <c r="J39" s="14" t="s">
        <v>1703</v>
      </c>
      <c r="K39" s="13"/>
      <c r="L39" s="13"/>
      <c r="M39" s="13"/>
      <c r="N39" s="13"/>
      <c r="O39" s="13"/>
      <c r="P39" s="13"/>
      <c r="Q39" s="13"/>
      <c r="R39" s="14" t="s">
        <v>84</v>
      </c>
      <c r="S39" s="10">
        <v>6</v>
      </c>
      <c r="T39" s="21">
        <v>5850</v>
      </c>
      <c r="U39" s="16">
        <v>0</v>
      </c>
      <c r="V39" s="16">
        <v>0</v>
      </c>
      <c r="W39" s="16">
        <v>0</v>
      </c>
      <c r="X39" s="16">
        <v>0</v>
      </c>
      <c r="Y39" s="16">
        <v>0</v>
      </c>
      <c r="Z39" s="16">
        <v>0</v>
      </c>
      <c r="AA39" s="16">
        <v>1000</v>
      </c>
      <c r="AB39" s="16">
        <v>0</v>
      </c>
      <c r="AC39" s="16">
        <v>0</v>
      </c>
      <c r="AD39" s="16">
        <v>0</v>
      </c>
      <c r="AE39" s="16">
        <v>0</v>
      </c>
      <c r="AF39" s="16">
        <v>0</v>
      </c>
      <c r="AG39" s="16">
        <v>100</v>
      </c>
      <c r="AH39" s="16">
        <v>300</v>
      </c>
      <c r="AI39" s="16">
        <v>0</v>
      </c>
      <c r="AJ39" s="16">
        <v>0</v>
      </c>
      <c r="AK39" s="16">
        <v>150</v>
      </c>
      <c r="AL39" s="16">
        <v>0</v>
      </c>
      <c r="AM39" s="16">
        <v>0</v>
      </c>
      <c r="AN39" s="16">
        <v>0</v>
      </c>
      <c r="AO39" s="16">
        <v>0</v>
      </c>
      <c r="AP39" s="17">
        <f t="shared" si="8"/>
        <v>1550</v>
      </c>
      <c r="AQ39" s="18">
        <f t="shared" si="1"/>
        <v>9067500</v>
      </c>
      <c r="AR39" s="13"/>
      <c r="AS39" s="13"/>
      <c r="AT39" s="8"/>
      <c r="AU39" s="8"/>
      <c r="AV39" s="8"/>
      <c r="AW39" s="8"/>
    </row>
    <row r="40" spans="1:49" s="3" customFormat="1" ht="48.75" customHeight="1" x14ac:dyDescent="0.25">
      <c r="A40" s="9" t="s">
        <v>29</v>
      </c>
      <c r="B40" s="10">
        <f>IF(R40=0,"",SUBTOTAL(3,$R$7:R40))</f>
        <v>32</v>
      </c>
      <c r="C40" s="10" t="s">
        <v>1664</v>
      </c>
      <c r="D40" s="10" t="s">
        <v>85</v>
      </c>
      <c r="E40" s="10" t="s">
        <v>85</v>
      </c>
      <c r="F40" s="10" t="s">
        <v>119</v>
      </c>
      <c r="G40" s="19">
        <v>3822</v>
      </c>
      <c r="H40" s="20" t="s">
        <v>120</v>
      </c>
      <c r="I40" s="13"/>
      <c r="J40" s="14" t="s">
        <v>1704</v>
      </c>
      <c r="K40" s="13"/>
      <c r="L40" s="13"/>
      <c r="M40" s="13"/>
      <c r="N40" s="13"/>
      <c r="O40" s="13"/>
      <c r="P40" s="13"/>
      <c r="Q40" s="13"/>
      <c r="R40" s="14" t="s">
        <v>84</v>
      </c>
      <c r="S40" s="10">
        <v>4</v>
      </c>
      <c r="T40" s="21">
        <v>25305</v>
      </c>
      <c r="U40" s="16">
        <v>0</v>
      </c>
      <c r="V40" s="16">
        <v>0</v>
      </c>
      <c r="W40" s="16">
        <v>0</v>
      </c>
      <c r="X40" s="16">
        <v>120</v>
      </c>
      <c r="Y40" s="16">
        <v>100</v>
      </c>
      <c r="Z40" s="16">
        <v>0</v>
      </c>
      <c r="AA40" s="16">
        <v>50</v>
      </c>
      <c r="AB40" s="16">
        <v>0</v>
      </c>
      <c r="AC40" s="16">
        <v>0</v>
      </c>
      <c r="AD40" s="16">
        <v>44</v>
      </c>
      <c r="AE40" s="16">
        <v>0</v>
      </c>
      <c r="AF40" s="16">
        <v>1000</v>
      </c>
      <c r="AG40" s="16">
        <v>0</v>
      </c>
      <c r="AH40" s="16">
        <v>100</v>
      </c>
      <c r="AI40" s="16">
        <v>0</v>
      </c>
      <c r="AJ40" s="16">
        <v>0</v>
      </c>
      <c r="AK40" s="16">
        <v>0</v>
      </c>
      <c r="AL40" s="16">
        <v>0</v>
      </c>
      <c r="AM40" s="16">
        <v>0</v>
      </c>
      <c r="AN40" s="16">
        <v>0</v>
      </c>
      <c r="AO40" s="16">
        <v>0</v>
      </c>
      <c r="AP40" s="17">
        <f t="shared" ref="AP40:AP41" si="9">SUM(U40:AO40)</f>
        <v>1414</v>
      </c>
      <c r="AQ40" s="18">
        <f t="shared" si="1"/>
        <v>35781270</v>
      </c>
      <c r="AR40" s="13"/>
      <c r="AS40" s="13"/>
      <c r="AT40" s="8"/>
      <c r="AU40" s="8"/>
      <c r="AV40" s="8"/>
      <c r="AW40" s="8"/>
    </row>
    <row r="41" spans="1:49" s="3" customFormat="1" ht="33.75" customHeight="1" x14ac:dyDescent="0.25">
      <c r="A41" s="9" t="s">
        <v>29</v>
      </c>
      <c r="B41" s="10">
        <f>IF(R41=0,"",SUBTOTAL(3,$R$7:R41))</f>
        <v>33</v>
      </c>
      <c r="C41" s="10" t="s">
        <v>78</v>
      </c>
      <c r="D41" s="10" t="s">
        <v>86</v>
      </c>
      <c r="E41" s="10" t="s">
        <v>86</v>
      </c>
      <c r="F41" s="10" t="s">
        <v>122</v>
      </c>
      <c r="G41" s="19">
        <v>3822</v>
      </c>
      <c r="H41" s="20" t="s">
        <v>120</v>
      </c>
      <c r="I41" s="13"/>
      <c r="J41" s="14" t="s">
        <v>1705</v>
      </c>
      <c r="K41" s="13"/>
      <c r="L41" s="13"/>
      <c r="M41" s="13"/>
      <c r="N41" s="13"/>
      <c r="O41" s="13"/>
      <c r="P41" s="13"/>
      <c r="Q41" s="13"/>
      <c r="R41" s="14" t="s">
        <v>84</v>
      </c>
      <c r="S41" s="10">
        <v>6</v>
      </c>
      <c r="T41" s="21">
        <v>9900</v>
      </c>
      <c r="U41" s="16">
        <v>0</v>
      </c>
      <c r="V41" s="16">
        <v>0</v>
      </c>
      <c r="W41" s="16">
        <v>0</v>
      </c>
      <c r="X41" s="16">
        <v>0</v>
      </c>
      <c r="Y41" s="16">
        <v>0</v>
      </c>
      <c r="Z41" s="16">
        <v>0</v>
      </c>
      <c r="AA41" s="16">
        <v>50</v>
      </c>
      <c r="AB41" s="16">
        <v>0</v>
      </c>
      <c r="AC41" s="16">
        <v>0</v>
      </c>
      <c r="AD41" s="16">
        <v>0</v>
      </c>
      <c r="AE41" s="16">
        <v>0</v>
      </c>
      <c r="AF41" s="16">
        <v>0</v>
      </c>
      <c r="AG41" s="16">
        <v>0</v>
      </c>
      <c r="AH41" s="16">
        <v>100</v>
      </c>
      <c r="AI41" s="16">
        <v>0</v>
      </c>
      <c r="AJ41" s="16">
        <v>0</v>
      </c>
      <c r="AK41" s="16">
        <v>0</v>
      </c>
      <c r="AL41" s="16">
        <v>0</v>
      </c>
      <c r="AM41" s="16">
        <v>0</v>
      </c>
      <c r="AN41" s="16">
        <v>0</v>
      </c>
      <c r="AO41" s="16">
        <v>0</v>
      </c>
      <c r="AP41" s="17">
        <f t="shared" si="9"/>
        <v>150</v>
      </c>
      <c r="AQ41" s="18">
        <f t="shared" si="1"/>
        <v>1485000</v>
      </c>
      <c r="AR41" s="13"/>
      <c r="AS41" s="13"/>
      <c r="AT41" s="8"/>
      <c r="AU41" s="8"/>
      <c r="AV41" s="8"/>
      <c r="AW41" s="8"/>
    </row>
    <row r="42" spans="1:49" s="3" customFormat="1" ht="43.5" customHeight="1" x14ac:dyDescent="0.25">
      <c r="A42" s="9" t="s">
        <v>29</v>
      </c>
      <c r="B42" s="10">
        <f>IF(R42=0,"",SUBTOTAL(3,$R$7:R42))</f>
        <v>34</v>
      </c>
      <c r="C42" s="10" t="s">
        <v>2594</v>
      </c>
      <c r="D42" s="10" t="s">
        <v>88</v>
      </c>
      <c r="E42" s="10" t="s">
        <v>88</v>
      </c>
      <c r="F42" s="10" t="s">
        <v>123</v>
      </c>
      <c r="G42" s="19">
        <v>3822</v>
      </c>
      <c r="H42" s="20" t="s">
        <v>124</v>
      </c>
      <c r="I42" s="13"/>
      <c r="J42" s="14" t="s">
        <v>1706</v>
      </c>
      <c r="K42" s="13"/>
      <c r="L42" s="13"/>
      <c r="M42" s="13"/>
      <c r="N42" s="13"/>
      <c r="O42" s="13"/>
      <c r="P42" s="13"/>
      <c r="Q42" s="13"/>
      <c r="R42" s="14" t="s">
        <v>84</v>
      </c>
      <c r="S42" s="10">
        <v>3</v>
      </c>
      <c r="T42" s="21">
        <v>34500</v>
      </c>
      <c r="U42" s="16">
        <v>0</v>
      </c>
      <c r="V42" s="16">
        <v>0</v>
      </c>
      <c r="W42" s="16">
        <v>0</v>
      </c>
      <c r="X42" s="16">
        <v>0</v>
      </c>
      <c r="Y42" s="16">
        <v>0</v>
      </c>
      <c r="Z42" s="16">
        <v>0</v>
      </c>
      <c r="AA42" s="16">
        <v>0</v>
      </c>
      <c r="AB42" s="16">
        <v>0</v>
      </c>
      <c r="AC42" s="16">
        <v>0</v>
      </c>
      <c r="AD42" s="16">
        <v>0</v>
      </c>
      <c r="AE42" s="16">
        <v>0</v>
      </c>
      <c r="AF42" s="16">
        <v>0</v>
      </c>
      <c r="AG42" s="16">
        <v>200</v>
      </c>
      <c r="AH42" s="16">
        <v>0</v>
      </c>
      <c r="AI42" s="16">
        <v>0</v>
      </c>
      <c r="AJ42" s="16">
        <v>0</v>
      </c>
      <c r="AK42" s="16">
        <v>0</v>
      </c>
      <c r="AL42" s="16">
        <v>0</v>
      </c>
      <c r="AM42" s="16">
        <v>0</v>
      </c>
      <c r="AN42" s="16">
        <v>0</v>
      </c>
      <c r="AO42" s="16">
        <v>0</v>
      </c>
      <c r="AP42" s="17">
        <f>SUM(U42:AO42)</f>
        <v>200</v>
      </c>
      <c r="AQ42" s="18">
        <f t="shared" si="1"/>
        <v>6900000</v>
      </c>
      <c r="AR42" s="13"/>
      <c r="AS42" s="13"/>
      <c r="AT42" s="8"/>
      <c r="AU42" s="8"/>
      <c r="AV42" s="8"/>
      <c r="AW42" s="8"/>
    </row>
    <row r="43" spans="1:49" s="3" customFormat="1" ht="77.25" customHeight="1" x14ac:dyDescent="0.25">
      <c r="A43" s="9" t="s">
        <v>29</v>
      </c>
      <c r="B43" s="10">
        <f>IF(R43=0,"",SUBTOTAL(3,$R$7:R43))</f>
        <v>35</v>
      </c>
      <c r="C43" s="10" t="s">
        <v>2556</v>
      </c>
      <c r="D43" s="10" t="s">
        <v>89</v>
      </c>
      <c r="E43" s="10" t="s">
        <v>89</v>
      </c>
      <c r="F43" s="10" t="s">
        <v>125</v>
      </c>
      <c r="G43" s="19">
        <v>3822</v>
      </c>
      <c r="H43" s="20" t="s">
        <v>126</v>
      </c>
      <c r="I43" s="13"/>
      <c r="J43" s="14" t="s">
        <v>1707</v>
      </c>
      <c r="K43" s="13"/>
      <c r="L43" s="13"/>
      <c r="M43" s="13"/>
      <c r="N43" s="13"/>
      <c r="O43" s="13"/>
      <c r="P43" s="13"/>
      <c r="Q43" s="13"/>
      <c r="R43" s="14" t="s">
        <v>84</v>
      </c>
      <c r="S43" s="10">
        <v>4</v>
      </c>
      <c r="T43" s="21">
        <v>25011</v>
      </c>
      <c r="U43" s="16">
        <v>0</v>
      </c>
      <c r="V43" s="16">
        <v>0</v>
      </c>
      <c r="W43" s="16">
        <v>0</v>
      </c>
      <c r="X43" s="16">
        <v>90</v>
      </c>
      <c r="Y43" s="16">
        <v>200</v>
      </c>
      <c r="Z43" s="16">
        <v>0</v>
      </c>
      <c r="AA43" s="16">
        <v>500</v>
      </c>
      <c r="AB43" s="16">
        <v>0</v>
      </c>
      <c r="AC43" s="16">
        <v>0</v>
      </c>
      <c r="AD43" s="16">
        <v>0</v>
      </c>
      <c r="AE43" s="16">
        <v>0</v>
      </c>
      <c r="AF43" s="16">
        <v>0</v>
      </c>
      <c r="AG43" s="16">
        <v>100</v>
      </c>
      <c r="AH43" s="16">
        <v>100</v>
      </c>
      <c r="AI43" s="16">
        <v>0</v>
      </c>
      <c r="AJ43" s="16">
        <v>0</v>
      </c>
      <c r="AK43" s="16">
        <v>0</v>
      </c>
      <c r="AL43" s="16">
        <v>0</v>
      </c>
      <c r="AM43" s="16">
        <v>0</v>
      </c>
      <c r="AN43" s="16">
        <v>0</v>
      </c>
      <c r="AO43" s="16">
        <v>0</v>
      </c>
      <c r="AP43" s="17">
        <f t="shared" ref="AP43:AP44" si="10">SUM(U43:AO43)</f>
        <v>990</v>
      </c>
      <c r="AQ43" s="18">
        <f t="shared" si="1"/>
        <v>24760890</v>
      </c>
      <c r="AR43" s="13"/>
      <c r="AS43" s="13"/>
      <c r="AT43" s="8"/>
      <c r="AU43" s="8"/>
      <c r="AV43" s="8"/>
      <c r="AW43" s="8"/>
    </row>
    <row r="44" spans="1:49" s="3" customFormat="1" ht="76.5" customHeight="1" x14ac:dyDescent="0.25">
      <c r="A44" s="9" t="s">
        <v>29</v>
      </c>
      <c r="B44" s="10">
        <f>IF(R44=0,"",SUBTOTAL(3,$R$7:R44))</f>
        <v>36</v>
      </c>
      <c r="C44" s="10" t="s">
        <v>2595</v>
      </c>
      <c r="D44" s="10" t="s">
        <v>91</v>
      </c>
      <c r="E44" s="10" t="s">
        <v>91</v>
      </c>
      <c r="F44" s="10" t="s">
        <v>127</v>
      </c>
      <c r="G44" s="19">
        <v>3822</v>
      </c>
      <c r="H44" s="20" t="s">
        <v>126</v>
      </c>
      <c r="I44" s="13"/>
      <c r="J44" s="14" t="s">
        <v>1708</v>
      </c>
      <c r="K44" s="13"/>
      <c r="L44" s="13"/>
      <c r="M44" s="13"/>
      <c r="N44" s="13"/>
      <c r="O44" s="13"/>
      <c r="P44" s="13"/>
      <c r="Q44" s="13"/>
      <c r="R44" s="14" t="s">
        <v>84</v>
      </c>
      <c r="S44" s="10">
        <v>6</v>
      </c>
      <c r="T44" s="21">
        <v>15200</v>
      </c>
      <c r="U44" s="16">
        <v>0</v>
      </c>
      <c r="V44" s="16">
        <v>0</v>
      </c>
      <c r="W44" s="16">
        <v>0</v>
      </c>
      <c r="X44" s="16">
        <v>0</v>
      </c>
      <c r="Y44" s="16">
        <v>0</v>
      </c>
      <c r="Z44" s="15">
        <v>7000</v>
      </c>
      <c r="AA44" s="16">
        <v>1000</v>
      </c>
      <c r="AB44" s="16">
        <v>0</v>
      </c>
      <c r="AC44" s="16">
        <v>0</v>
      </c>
      <c r="AD44" s="16">
        <v>0</v>
      </c>
      <c r="AE44" s="16">
        <v>0</v>
      </c>
      <c r="AF44" s="16">
        <v>0</v>
      </c>
      <c r="AG44" s="16">
        <v>0</v>
      </c>
      <c r="AH44" s="16">
        <v>100</v>
      </c>
      <c r="AI44" s="16">
        <v>0</v>
      </c>
      <c r="AJ44" s="16">
        <v>0</v>
      </c>
      <c r="AK44" s="16">
        <v>0</v>
      </c>
      <c r="AL44" s="16">
        <v>0</v>
      </c>
      <c r="AM44" s="16">
        <v>0</v>
      </c>
      <c r="AN44" s="16">
        <v>0</v>
      </c>
      <c r="AO44" s="16">
        <v>0</v>
      </c>
      <c r="AP44" s="17">
        <f t="shared" si="10"/>
        <v>8100</v>
      </c>
      <c r="AQ44" s="18">
        <f t="shared" si="1"/>
        <v>123120000</v>
      </c>
      <c r="AR44" s="13"/>
      <c r="AS44" s="13"/>
      <c r="AT44" s="8"/>
      <c r="AU44" s="8"/>
      <c r="AV44" s="8"/>
      <c r="AW44" s="8"/>
    </row>
    <row r="45" spans="1:49" s="3" customFormat="1" ht="52.5" customHeight="1" x14ac:dyDescent="0.25">
      <c r="A45" s="9" t="s">
        <v>29</v>
      </c>
      <c r="B45" s="10">
        <f>IF(R45=0,"",SUBTOTAL(3,$R$7:R45))</f>
        <v>37</v>
      </c>
      <c r="C45" s="10" t="s">
        <v>1630</v>
      </c>
      <c r="D45" s="10" t="s">
        <v>92</v>
      </c>
      <c r="E45" s="10" t="s">
        <v>92</v>
      </c>
      <c r="F45" s="10" t="s">
        <v>128</v>
      </c>
      <c r="G45" s="19">
        <v>3822</v>
      </c>
      <c r="H45" s="20" t="s">
        <v>129</v>
      </c>
      <c r="I45" s="13"/>
      <c r="J45" s="14" t="s">
        <v>1709</v>
      </c>
      <c r="K45" s="13"/>
      <c r="L45" s="13"/>
      <c r="M45" s="13"/>
      <c r="N45" s="13"/>
      <c r="O45" s="13"/>
      <c r="P45" s="13"/>
      <c r="Q45" s="13"/>
      <c r="R45" s="14" t="s">
        <v>84</v>
      </c>
      <c r="S45" s="10">
        <v>4</v>
      </c>
      <c r="T45" s="21">
        <v>31880</v>
      </c>
      <c r="U45" s="16">
        <v>0</v>
      </c>
      <c r="V45" s="16">
        <v>0</v>
      </c>
      <c r="W45" s="16">
        <v>500</v>
      </c>
      <c r="X45" s="16">
        <v>0</v>
      </c>
      <c r="Y45" s="16">
        <v>0</v>
      </c>
      <c r="Z45" s="16">
        <v>0</v>
      </c>
      <c r="AA45" s="16">
        <v>1000</v>
      </c>
      <c r="AB45" s="16">
        <v>0</v>
      </c>
      <c r="AC45" s="16">
        <v>0</v>
      </c>
      <c r="AD45" s="16">
        <v>0</v>
      </c>
      <c r="AE45" s="16">
        <v>0</v>
      </c>
      <c r="AF45" s="16">
        <v>0</v>
      </c>
      <c r="AG45" s="16">
        <v>100</v>
      </c>
      <c r="AH45" s="16">
        <v>0</v>
      </c>
      <c r="AI45" s="16">
        <v>0</v>
      </c>
      <c r="AJ45" s="16">
        <v>300</v>
      </c>
      <c r="AK45" s="16">
        <v>100</v>
      </c>
      <c r="AL45" s="16">
        <v>0</v>
      </c>
      <c r="AM45" s="16">
        <v>0</v>
      </c>
      <c r="AN45" s="16">
        <v>0</v>
      </c>
      <c r="AO45" s="16">
        <v>0</v>
      </c>
      <c r="AP45" s="17">
        <f t="shared" ref="AP45:AP46" si="11">SUM(U45:AO45)</f>
        <v>2000</v>
      </c>
      <c r="AQ45" s="18">
        <f t="shared" si="1"/>
        <v>63760000</v>
      </c>
      <c r="AR45" s="13"/>
      <c r="AS45" s="13"/>
      <c r="AT45" s="8"/>
      <c r="AU45" s="8"/>
      <c r="AV45" s="8"/>
      <c r="AW45" s="8"/>
    </row>
    <row r="46" spans="1:49" s="3" customFormat="1" ht="37.5" customHeight="1" x14ac:dyDescent="0.25">
      <c r="A46" s="9" t="s">
        <v>29</v>
      </c>
      <c r="B46" s="10">
        <f>IF(R46=0,"",SUBTOTAL(3,$R$7:R46))</f>
        <v>38</v>
      </c>
      <c r="C46" s="10" t="s">
        <v>2596</v>
      </c>
      <c r="D46" s="10" t="s">
        <v>94</v>
      </c>
      <c r="E46" s="10" t="s">
        <v>94</v>
      </c>
      <c r="F46" s="10" t="s">
        <v>130</v>
      </c>
      <c r="G46" s="19">
        <v>3822</v>
      </c>
      <c r="H46" s="20" t="s">
        <v>131</v>
      </c>
      <c r="I46" s="13"/>
      <c r="J46" s="14" t="s">
        <v>1710</v>
      </c>
      <c r="K46" s="13"/>
      <c r="L46" s="13"/>
      <c r="M46" s="13"/>
      <c r="N46" s="13"/>
      <c r="O46" s="13"/>
      <c r="P46" s="13"/>
      <c r="Q46" s="13"/>
      <c r="R46" s="14" t="s">
        <v>84</v>
      </c>
      <c r="S46" s="10">
        <v>3</v>
      </c>
      <c r="T46" s="21">
        <v>4680</v>
      </c>
      <c r="U46" s="16">
        <v>0</v>
      </c>
      <c r="V46" s="16">
        <v>0</v>
      </c>
      <c r="W46" s="16">
        <v>0</v>
      </c>
      <c r="X46" s="16">
        <v>100</v>
      </c>
      <c r="Y46" s="16">
        <v>0</v>
      </c>
      <c r="Z46" s="16">
        <v>0</v>
      </c>
      <c r="AA46" s="16">
        <v>0</v>
      </c>
      <c r="AB46" s="16">
        <v>0</v>
      </c>
      <c r="AC46" s="16">
        <v>0</v>
      </c>
      <c r="AD46" s="16">
        <v>0</v>
      </c>
      <c r="AE46" s="16">
        <v>0</v>
      </c>
      <c r="AF46" s="16">
        <v>0</v>
      </c>
      <c r="AG46" s="16">
        <v>200</v>
      </c>
      <c r="AH46" s="16">
        <v>0</v>
      </c>
      <c r="AI46" s="16">
        <v>0</v>
      </c>
      <c r="AJ46" s="16">
        <v>0</v>
      </c>
      <c r="AK46" s="16">
        <v>0</v>
      </c>
      <c r="AL46" s="16">
        <v>0</v>
      </c>
      <c r="AM46" s="16">
        <v>0</v>
      </c>
      <c r="AN46" s="16">
        <v>0</v>
      </c>
      <c r="AO46" s="16">
        <v>0</v>
      </c>
      <c r="AP46" s="17">
        <f t="shared" si="11"/>
        <v>300</v>
      </c>
      <c r="AQ46" s="18">
        <f t="shared" si="1"/>
        <v>1404000</v>
      </c>
      <c r="AR46" s="13"/>
      <c r="AS46" s="13"/>
      <c r="AT46" s="8"/>
      <c r="AU46" s="8"/>
      <c r="AV46" s="8"/>
      <c r="AW46" s="8"/>
    </row>
    <row r="47" spans="1:49" s="3" customFormat="1" ht="38.25" customHeight="1" x14ac:dyDescent="0.25">
      <c r="A47" s="9" t="s">
        <v>29</v>
      </c>
      <c r="B47" s="10">
        <f>IF(R47=0,"",SUBTOTAL(3,$R$7:R47))</f>
        <v>39</v>
      </c>
      <c r="C47" s="10" t="s">
        <v>2597</v>
      </c>
      <c r="D47" s="10" t="s">
        <v>97</v>
      </c>
      <c r="E47" s="10" t="s">
        <v>97</v>
      </c>
      <c r="F47" s="10" t="s">
        <v>132</v>
      </c>
      <c r="G47" s="19">
        <v>3822</v>
      </c>
      <c r="H47" s="20" t="s">
        <v>133</v>
      </c>
      <c r="I47" s="13"/>
      <c r="J47" s="14" t="s">
        <v>1711</v>
      </c>
      <c r="K47" s="13"/>
      <c r="L47" s="13"/>
      <c r="M47" s="13"/>
      <c r="N47" s="13"/>
      <c r="O47" s="13"/>
      <c r="P47" s="13"/>
      <c r="Q47" s="13"/>
      <c r="R47" s="14" t="s">
        <v>84</v>
      </c>
      <c r="S47" s="10">
        <v>3</v>
      </c>
      <c r="T47" s="21">
        <v>6300</v>
      </c>
      <c r="U47" s="16">
        <v>0</v>
      </c>
      <c r="V47" s="16">
        <v>0</v>
      </c>
      <c r="W47" s="16">
        <v>0</v>
      </c>
      <c r="X47" s="16">
        <v>300</v>
      </c>
      <c r="Y47" s="16">
        <v>0</v>
      </c>
      <c r="Z47" s="15">
        <v>300</v>
      </c>
      <c r="AA47" s="16">
        <v>0</v>
      </c>
      <c r="AB47" s="16">
        <v>0</v>
      </c>
      <c r="AC47" s="16">
        <v>0</v>
      </c>
      <c r="AD47" s="16">
        <v>0</v>
      </c>
      <c r="AE47" s="16">
        <v>0</v>
      </c>
      <c r="AF47" s="16">
        <v>0</v>
      </c>
      <c r="AG47" s="16">
        <v>0</v>
      </c>
      <c r="AH47" s="16">
        <v>0</v>
      </c>
      <c r="AI47" s="16">
        <v>0</v>
      </c>
      <c r="AJ47" s="16">
        <v>0</v>
      </c>
      <c r="AK47" s="16">
        <v>0</v>
      </c>
      <c r="AL47" s="16">
        <v>0</v>
      </c>
      <c r="AM47" s="16">
        <v>0</v>
      </c>
      <c r="AN47" s="16">
        <v>0</v>
      </c>
      <c r="AO47" s="16">
        <v>0</v>
      </c>
      <c r="AP47" s="17">
        <f t="shared" ref="AP47:AP49" si="12">SUM(U47:AO47)</f>
        <v>600</v>
      </c>
      <c r="AQ47" s="18">
        <f t="shared" si="1"/>
        <v>3780000</v>
      </c>
      <c r="AR47" s="13"/>
      <c r="AS47" s="13"/>
      <c r="AT47" s="8"/>
      <c r="AU47" s="8"/>
      <c r="AV47" s="8"/>
      <c r="AW47" s="8"/>
    </row>
    <row r="48" spans="1:49" s="3" customFormat="1" ht="52.5" customHeight="1" x14ac:dyDescent="0.25">
      <c r="A48" s="9" t="s">
        <v>29</v>
      </c>
      <c r="B48" s="10">
        <f>IF(R48=0,"",SUBTOTAL(3,$R$7:R48))</f>
        <v>40</v>
      </c>
      <c r="C48" s="10" t="s">
        <v>2598</v>
      </c>
      <c r="D48" s="10" t="s">
        <v>99</v>
      </c>
      <c r="E48" s="10" t="s">
        <v>99</v>
      </c>
      <c r="F48" s="10" t="s">
        <v>134</v>
      </c>
      <c r="G48" s="19">
        <v>3822</v>
      </c>
      <c r="H48" s="20" t="s">
        <v>135</v>
      </c>
      <c r="I48" s="13"/>
      <c r="J48" s="14" t="s">
        <v>136</v>
      </c>
      <c r="K48" s="13"/>
      <c r="L48" s="13"/>
      <c r="M48" s="13"/>
      <c r="N48" s="13"/>
      <c r="O48" s="13"/>
      <c r="P48" s="13"/>
      <c r="Q48" s="13"/>
      <c r="R48" s="14" t="s">
        <v>84</v>
      </c>
      <c r="S48" s="10">
        <v>6</v>
      </c>
      <c r="T48" s="21">
        <v>8500</v>
      </c>
      <c r="U48" s="16">
        <v>0</v>
      </c>
      <c r="V48" s="16">
        <v>0</v>
      </c>
      <c r="W48" s="16">
        <v>0</v>
      </c>
      <c r="X48" s="16">
        <v>0</v>
      </c>
      <c r="Y48" s="16">
        <v>0</v>
      </c>
      <c r="Z48" s="15">
        <v>100</v>
      </c>
      <c r="AA48" s="16">
        <v>0</v>
      </c>
      <c r="AB48" s="16">
        <v>0</v>
      </c>
      <c r="AC48" s="16">
        <v>0</v>
      </c>
      <c r="AD48" s="16">
        <v>0</v>
      </c>
      <c r="AE48" s="16">
        <v>0</v>
      </c>
      <c r="AF48" s="16">
        <v>0</v>
      </c>
      <c r="AG48" s="16">
        <v>0</v>
      </c>
      <c r="AH48" s="16">
        <v>0</v>
      </c>
      <c r="AI48" s="16">
        <v>0</v>
      </c>
      <c r="AJ48" s="16">
        <v>0</v>
      </c>
      <c r="AK48" s="16">
        <v>0</v>
      </c>
      <c r="AL48" s="16">
        <v>0</v>
      </c>
      <c r="AM48" s="16">
        <v>0</v>
      </c>
      <c r="AN48" s="16">
        <v>0</v>
      </c>
      <c r="AO48" s="16">
        <v>0</v>
      </c>
      <c r="AP48" s="17">
        <f t="shared" si="12"/>
        <v>100</v>
      </c>
      <c r="AQ48" s="18">
        <f t="shared" si="1"/>
        <v>850000</v>
      </c>
      <c r="AR48" s="13"/>
      <c r="AS48" s="13"/>
      <c r="AT48" s="8"/>
      <c r="AU48" s="8"/>
      <c r="AV48" s="8"/>
      <c r="AW48" s="8"/>
    </row>
    <row r="49" spans="1:49" s="3" customFormat="1" ht="54" customHeight="1" x14ac:dyDescent="0.25">
      <c r="A49" s="9" t="s">
        <v>29</v>
      </c>
      <c r="B49" s="10">
        <f>IF(R49=0,"",SUBTOTAL(3,$R$7:R49))</f>
        <v>41</v>
      </c>
      <c r="C49" s="10" t="s">
        <v>2599</v>
      </c>
      <c r="D49" s="10" t="s">
        <v>103</v>
      </c>
      <c r="E49" s="10" t="s">
        <v>103</v>
      </c>
      <c r="F49" s="10" t="s">
        <v>137</v>
      </c>
      <c r="G49" s="19">
        <v>3822</v>
      </c>
      <c r="H49" s="20" t="s">
        <v>138</v>
      </c>
      <c r="I49" s="13"/>
      <c r="J49" s="14" t="s">
        <v>1712</v>
      </c>
      <c r="K49" s="13"/>
      <c r="L49" s="13"/>
      <c r="M49" s="13"/>
      <c r="N49" s="13"/>
      <c r="O49" s="13"/>
      <c r="P49" s="13"/>
      <c r="Q49" s="13"/>
      <c r="R49" s="14" t="s">
        <v>84</v>
      </c>
      <c r="S49" s="10">
        <v>5</v>
      </c>
      <c r="T49" s="21">
        <v>10000</v>
      </c>
      <c r="U49" s="16">
        <v>0</v>
      </c>
      <c r="V49" s="16">
        <v>1400</v>
      </c>
      <c r="W49" s="16">
        <v>0</v>
      </c>
      <c r="X49" s="16">
        <v>4500</v>
      </c>
      <c r="Y49" s="16">
        <v>500</v>
      </c>
      <c r="Z49" s="16">
        <v>0</v>
      </c>
      <c r="AA49" s="16">
        <v>0</v>
      </c>
      <c r="AB49" s="16">
        <v>0</v>
      </c>
      <c r="AC49" s="16">
        <v>0</v>
      </c>
      <c r="AD49" s="16">
        <v>378</v>
      </c>
      <c r="AE49" s="16">
        <v>300</v>
      </c>
      <c r="AF49" s="16">
        <v>0</v>
      </c>
      <c r="AG49" s="16">
        <v>0</v>
      </c>
      <c r="AH49" s="16">
        <v>0</v>
      </c>
      <c r="AI49" s="16">
        <v>0</v>
      </c>
      <c r="AJ49" s="16">
        <v>500</v>
      </c>
      <c r="AK49" s="16">
        <v>0</v>
      </c>
      <c r="AL49" s="16">
        <v>0</v>
      </c>
      <c r="AM49" s="16">
        <v>0</v>
      </c>
      <c r="AN49" s="16">
        <v>100</v>
      </c>
      <c r="AO49" s="16">
        <v>0</v>
      </c>
      <c r="AP49" s="17">
        <f t="shared" si="12"/>
        <v>7678</v>
      </c>
      <c r="AQ49" s="18">
        <f t="shared" si="1"/>
        <v>76780000</v>
      </c>
      <c r="AR49" s="13"/>
      <c r="AS49" s="13"/>
      <c r="AT49" s="8"/>
      <c r="AU49" s="8"/>
      <c r="AV49" s="8"/>
      <c r="AW49" s="8"/>
    </row>
    <row r="50" spans="1:49" s="3" customFormat="1" ht="33" customHeight="1" x14ac:dyDescent="0.25">
      <c r="A50" s="9" t="s">
        <v>29</v>
      </c>
      <c r="B50" s="10">
        <f>IF(R50=0,"",SUBTOTAL(3,$R$7:R50))</f>
        <v>42</v>
      </c>
      <c r="C50" s="10" t="s">
        <v>2600</v>
      </c>
      <c r="D50" s="10" t="s">
        <v>106</v>
      </c>
      <c r="E50" s="10" t="s">
        <v>106</v>
      </c>
      <c r="F50" s="25">
        <v>6</v>
      </c>
      <c r="G50" s="19">
        <v>3822</v>
      </c>
      <c r="H50" s="26" t="s">
        <v>139</v>
      </c>
      <c r="I50" s="13"/>
      <c r="J50" s="24" t="s">
        <v>1713</v>
      </c>
      <c r="K50" s="13"/>
      <c r="L50" s="13"/>
      <c r="M50" s="13"/>
      <c r="N50" s="13"/>
      <c r="O50" s="13"/>
      <c r="P50" s="13"/>
      <c r="Q50" s="13"/>
      <c r="R50" s="27" t="s">
        <v>84</v>
      </c>
      <c r="S50" s="10">
        <v>6</v>
      </c>
      <c r="T50" s="21">
        <v>12000</v>
      </c>
      <c r="U50" s="16">
        <v>0</v>
      </c>
      <c r="V50" s="16">
        <v>0</v>
      </c>
      <c r="W50" s="16">
        <v>0</v>
      </c>
      <c r="X50" s="16">
        <v>0</v>
      </c>
      <c r="Y50" s="16">
        <v>0</v>
      </c>
      <c r="Z50" s="16">
        <v>0</v>
      </c>
      <c r="AA50" s="16">
        <v>0</v>
      </c>
      <c r="AB50" s="16">
        <v>0</v>
      </c>
      <c r="AC50" s="16">
        <v>0</v>
      </c>
      <c r="AD50" s="16">
        <v>0</v>
      </c>
      <c r="AE50" s="16">
        <v>0</v>
      </c>
      <c r="AF50" s="16">
        <v>0</v>
      </c>
      <c r="AG50" s="16">
        <v>100</v>
      </c>
      <c r="AH50" s="16">
        <v>0</v>
      </c>
      <c r="AI50" s="16">
        <v>0</v>
      </c>
      <c r="AJ50" s="16">
        <v>0</v>
      </c>
      <c r="AK50" s="16">
        <v>0</v>
      </c>
      <c r="AL50" s="16">
        <v>0</v>
      </c>
      <c r="AM50" s="16">
        <v>0</v>
      </c>
      <c r="AN50" s="16">
        <v>200</v>
      </c>
      <c r="AO50" s="16">
        <v>0</v>
      </c>
      <c r="AP50" s="17">
        <f t="shared" ref="AP50" si="13">SUM(U50:AO50)</f>
        <v>300</v>
      </c>
      <c r="AQ50" s="18">
        <f t="shared" si="1"/>
        <v>3600000</v>
      </c>
      <c r="AR50" s="13"/>
      <c r="AS50" s="13"/>
      <c r="AT50" s="8"/>
      <c r="AU50" s="8"/>
      <c r="AV50" s="8"/>
      <c r="AW50" s="8"/>
    </row>
    <row r="51" spans="1:49" s="3" customFormat="1" ht="60" customHeight="1" x14ac:dyDescent="0.25">
      <c r="A51" s="9" t="s">
        <v>29</v>
      </c>
      <c r="B51" s="10">
        <f>IF(R51=0,"",SUBTOTAL(3,$R$7:R51))</f>
        <v>43</v>
      </c>
      <c r="C51" s="10" t="s">
        <v>2601</v>
      </c>
      <c r="D51" s="10" t="s">
        <v>109</v>
      </c>
      <c r="E51" s="10" t="s">
        <v>109</v>
      </c>
      <c r="F51" s="28">
        <v>7</v>
      </c>
      <c r="G51" s="19">
        <v>3822</v>
      </c>
      <c r="H51" s="26" t="s">
        <v>140</v>
      </c>
      <c r="I51" s="13"/>
      <c r="J51" s="24" t="s">
        <v>1714</v>
      </c>
      <c r="K51" s="13"/>
      <c r="L51" s="13"/>
      <c r="M51" s="13"/>
      <c r="N51" s="13"/>
      <c r="O51" s="13"/>
      <c r="P51" s="13"/>
      <c r="Q51" s="13"/>
      <c r="R51" s="27" t="s">
        <v>84</v>
      </c>
      <c r="S51" s="10">
        <v>6</v>
      </c>
      <c r="T51" s="21">
        <v>98070</v>
      </c>
      <c r="U51" s="16">
        <v>0</v>
      </c>
      <c r="V51" s="16">
        <v>0</v>
      </c>
      <c r="W51" s="16">
        <v>0</v>
      </c>
      <c r="X51" s="16">
        <v>0</v>
      </c>
      <c r="Y51" s="16">
        <v>0</v>
      </c>
      <c r="Z51" s="16">
        <v>0</v>
      </c>
      <c r="AA51" s="16">
        <v>0</v>
      </c>
      <c r="AB51" s="16">
        <v>0</v>
      </c>
      <c r="AC51" s="16">
        <v>0</v>
      </c>
      <c r="AD51" s="16">
        <v>0</v>
      </c>
      <c r="AE51" s="16">
        <v>0</v>
      </c>
      <c r="AF51" s="16">
        <v>0</v>
      </c>
      <c r="AG51" s="16">
        <v>30</v>
      </c>
      <c r="AH51" s="16">
        <v>0</v>
      </c>
      <c r="AI51" s="16">
        <v>0</v>
      </c>
      <c r="AJ51" s="16">
        <v>0</v>
      </c>
      <c r="AK51" s="16">
        <v>0</v>
      </c>
      <c r="AL51" s="16">
        <v>0</v>
      </c>
      <c r="AM51" s="16">
        <v>0</v>
      </c>
      <c r="AN51" s="16">
        <v>0</v>
      </c>
      <c r="AO51" s="16">
        <v>0</v>
      </c>
      <c r="AP51" s="17">
        <f t="shared" ref="AP51" si="14">SUM(U51:AO51)</f>
        <v>30</v>
      </c>
      <c r="AQ51" s="18">
        <f t="shared" si="1"/>
        <v>2942100</v>
      </c>
      <c r="AR51" s="13"/>
      <c r="AS51" s="13"/>
      <c r="AT51" s="8"/>
      <c r="AU51" s="8"/>
      <c r="AV51" s="8"/>
      <c r="AW51" s="8"/>
    </row>
    <row r="52" spans="1:49" s="3" customFormat="1" ht="38.25" customHeight="1" x14ac:dyDescent="0.25">
      <c r="A52" s="9" t="s">
        <v>29</v>
      </c>
      <c r="B52" s="10">
        <f>IF(R52=0,"",SUBTOTAL(3,$R$7:R52))</f>
        <v>44</v>
      </c>
      <c r="C52" s="10" t="s">
        <v>2553</v>
      </c>
      <c r="D52" s="10" t="s">
        <v>141</v>
      </c>
      <c r="E52" s="10" t="s">
        <v>141</v>
      </c>
      <c r="F52" s="25">
        <v>8</v>
      </c>
      <c r="G52" s="19">
        <v>3822</v>
      </c>
      <c r="H52" s="29" t="s">
        <v>142</v>
      </c>
      <c r="I52" s="13"/>
      <c r="J52" s="27" t="s">
        <v>1715</v>
      </c>
      <c r="K52" s="13"/>
      <c r="L52" s="13"/>
      <c r="M52" s="13"/>
      <c r="N52" s="13"/>
      <c r="O52" s="13"/>
      <c r="P52" s="13"/>
      <c r="Q52" s="13"/>
      <c r="R52" s="27" t="s">
        <v>84</v>
      </c>
      <c r="S52" s="10">
        <v>6</v>
      </c>
      <c r="T52" s="21">
        <v>28100</v>
      </c>
      <c r="U52" s="16">
        <v>0</v>
      </c>
      <c r="V52" s="16">
        <v>0</v>
      </c>
      <c r="W52" s="16">
        <v>0</v>
      </c>
      <c r="X52" s="16">
        <v>0</v>
      </c>
      <c r="Y52" s="16">
        <v>0</v>
      </c>
      <c r="Z52" s="16">
        <v>0</v>
      </c>
      <c r="AA52" s="16">
        <v>0</v>
      </c>
      <c r="AB52" s="16">
        <v>0</v>
      </c>
      <c r="AC52" s="16">
        <v>0</v>
      </c>
      <c r="AD52" s="16">
        <v>0</v>
      </c>
      <c r="AE52" s="16">
        <v>0</v>
      </c>
      <c r="AF52" s="16">
        <v>0</v>
      </c>
      <c r="AG52" s="16">
        <v>100</v>
      </c>
      <c r="AH52" s="16">
        <v>0</v>
      </c>
      <c r="AI52" s="16">
        <v>0</v>
      </c>
      <c r="AJ52" s="16">
        <v>0</v>
      </c>
      <c r="AK52" s="16">
        <v>0</v>
      </c>
      <c r="AL52" s="16">
        <v>0</v>
      </c>
      <c r="AM52" s="16">
        <v>0</v>
      </c>
      <c r="AN52" s="16">
        <v>0</v>
      </c>
      <c r="AO52" s="16">
        <v>0</v>
      </c>
      <c r="AP52" s="17">
        <f>SUM(U52:AO52)</f>
        <v>100</v>
      </c>
      <c r="AQ52" s="18">
        <f t="shared" si="1"/>
        <v>2810000</v>
      </c>
      <c r="AR52" s="13"/>
      <c r="AS52" s="13"/>
      <c r="AT52" s="8"/>
      <c r="AU52" s="8"/>
      <c r="AV52" s="8"/>
      <c r="AW52" s="8"/>
    </row>
    <row r="53" spans="1:49" s="3" customFormat="1" ht="52.5" customHeight="1" x14ac:dyDescent="0.25">
      <c r="A53" s="9" t="s">
        <v>29</v>
      </c>
      <c r="B53" s="10">
        <f>IF(R53=0,"",SUBTOTAL(3,$R$7:R53))</f>
        <v>45</v>
      </c>
      <c r="C53" s="10" t="s">
        <v>1628</v>
      </c>
      <c r="D53" s="10" t="s">
        <v>111</v>
      </c>
      <c r="E53" s="29" t="s">
        <v>111</v>
      </c>
      <c r="F53" s="27">
        <v>9</v>
      </c>
      <c r="G53" s="27">
        <v>3822</v>
      </c>
      <c r="H53" s="30" t="s">
        <v>143</v>
      </c>
      <c r="I53" s="13"/>
      <c r="J53" s="9" t="s">
        <v>1716</v>
      </c>
      <c r="K53" s="13"/>
      <c r="L53" s="13"/>
      <c r="M53" s="13"/>
      <c r="N53" s="13"/>
      <c r="O53" s="13"/>
      <c r="P53" s="13"/>
      <c r="Q53" s="13"/>
      <c r="R53" s="14" t="s">
        <v>144</v>
      </c>
      <c r="S53" s="10">
        <v>6</v>
      </c>
      <c r="T53" s="15">
        <v>294000</v>
      </c>
      <c r="U53" s="16">
        <v>0</v>
      </c>
      <c r="V53" s="16">
        <v>0</v>
      </c>
      <c r="W53" s="16">
        <v>0</v>
      </c>
      <c r="X53" s="16">
        <v>0</v>
      </c>
      <c r="Y53" s="16">
        <v>0</v>
      </c>
      <c r="Z53" s="16">
        <v>0</v>
      </c>
      <c r="AA53" s="16">
        <v>0</v>
      </c>
      <c r="AB53" s="16">
        <v>0</v>
      </c>
      <c r="AC53" s="16">
        <v>0</v>
      </c>
      <c r="AD53" s="16">
        <v>0</v>
      </c>
      <c r="AE53" s="16">
        <v>0</v>
      </c>
      <c r="AF53" s="16">
        <v>0</v>
      </c>
      <c r="AG53" s="16">
        <v>20</v>
      </c>
      <c r="AH53" s="16">
        <v>0</v>
      </c>
      <c r="AI53" s="16">
        <v>0</v>
      </c>
      <c r="AJ53" s="16">
        <v>0</v>
      </c>
      <c r="AK53" s="17">
        <v>0</v>
      </c>
      <c r="AL53" s="31">
        <v>0</v>
      </c>
      <c r="AM53" s="9">
        <v>0</v>
      </c>
      <c r="AN53" s="32">
        <v>0</v>
      </c>
      <c r="AO53" s="32">
        <v>0</v>
      </c>
      <c r="AP53" s="17">
        <v>20</v>
      </c>
      <c r="AQ53" s="18">
        <f t="shared" si="1"/>
        <v>5880000</v>
      </c>
      <c r="AR53" s="13"/>
      <c r="AS53" s="13"/>
      <c r="AT53" s="8"/>
      <c r="AU53" s="8"/>
      <c r="AV53" s="8"/>
      <c r="AW53" s="8"/>
    </row>
    <row r="54" spans="1:49" s="3" customFormat="1" ht="51" customHeight="1" x14ac:dyDescent="0.25">
      <c r="A54" s="9" t="s">
        <v>29</v>
      </c>
      <c r="B54" s="10">
        <f>IF(R54=0,"",SUBTOTAL(3,$R$7:R54))</f>
        <v>46</v>
      </c>
      <c r="C54" s="10" t="s">
        <v>32</v>
      </c>
      <c r="D54" s="10" t="s">
        <v>112</v>
      </c>
      <c r="E54" s="10" t="s">
        <v>112</v>
      </c>
      <c r="F54" s="10" t="s">
        <v>146</v>
      </c>
      <c r="G54" s="19">
        <v>3822</v>
      </c>
      <c r="H54" s="20" t="s">
        <v>147</v>
      </c>
      <c r="I54" s="13"/>
      <c r="J54" s="14" t="s">
        <v>1717</v>
      </c>
      <c r="K54" s="13"/>
      <c r="L54" s="13"/>
      <c r="M54" s="13"/>
      <c r="N54" s="13"/>
      <c r="O54" s="13"/>
      <c r="P54" s="13"/>
      <c r="Q54" s="13"/>
      <c r="R54" s="14" t="s">
        <v>84</v>
      </c>
      <c r="S54" s="10">
        <v>4</v>
      </c>
      <c r="T54" s="21">
        <v>26800</v>
      </c>
      <c r="U54" s="16">
        <v>0</v>
      </c>
      <c r="V54" s="16">
        <v>0</v>
      </c>
      <c r="W54" s="16">
        <v>0</v>
      </c>
      <c r="X54" s="16">
        <v>0</v>
      </c>
      <c r="Y54" s="16">
        <v>0</v>
      </c>
      <c r="Z54" s="16">
        <v>0</v>
      </c>
      <c r="AA54" s="16">
        <v>600</v>
      </c>
      <c r="AB54" s="16">
        <v>0</v>
      </c>
      <c r="AC54" s="16">
        <v>0</v>
      </c>
      <c r="AD54" s="16">
        <v>0</v>
      </c>
      <c r="AE54" s="16">
        <v>0</v>
      </c>
      <c r="AF54" s="16">
        <v>0</v>
      </c>
      <c r="AG54" s="16">
        <v>0</v>
      </c>
      <c r="AH54" s="16">
        <v>0</v>
      </c>
      <c r="AI54" s="16">
        <v>0</v>
      </c>
      <c r="AJ54" s="16">
        <v>0</v>
      </c>
      <c r="AK54" s="16">
        <v>0</v>
      </c>
      <c r="AL54" s="16">
        <v>0</v>
      </c>
      <c r="AM54" s="16">
        <v>0</v>
      </c>
      <c r="AN54" s="16">
        <v>0</v>
      </c>
      <c r="AO54" s="16">
        <v>0</v>
      </c>
      <c r="AP54" s="17">
        <f>SUM(U54:AO54)</f>
        <v>600</v>
      </c>
      <c r="AQ54" s="18">
        <f t="shared" si="1"/>
        <v>16080000</v>
      </c>
      <c r="AR54" s="13"/>
      <c r="AS54" s="13"/>
      <c r="AT54" s="8"/>
      <c r="AU54" s="8"/>
      <c r="AV54" s="8"/>
      <c r="AW54" s="8"/>
    </row>
    <row r="55" spans="1:49" s="3" customFormat="1" ht="52.5" customHeight="1" x14ac:dyDescent="0.25">
      <c r="A55" s="9" t="s">
        <v>29</v>
      </c>
      <c r="B55" s="10">
        <f>IF(R55=0,"",SUBTOTAL(3,$R$7:R55))</f>
        <v>47</v>
      </c>
      <c r="C55" s="10" t="s">
        <v>2451</v>
      </c>
      <c r="D55" s="10" t="s">
        <v>148</v>
      </c>
      <c r="E55" s="10" t="s">
        <v>148</v>
      </c>
      <c r="F55" s="10" t="s">
        <v>149</v>
      </c>
      <c r="G55" s="19">
        <v>3822</v>
      </c>
      <c r="H55" s="20" t="s">
        <v>150</v>
      </c>
      <c r="I55" s="13"/>
      <c r="J55" s="14" t="s">
        <v>1718</v>
      </c>
      <c r="K55" s="13"/>
      <c r="L55" s="13"/>
      <c r="M55" s="13"/>
      <c r="N55" s="13"/>
      <c r="O55" s="13"/>
      <c r="P55" s="13"/>
      <c r="Q55" s="13"/>
      <c r="R55" s="14" t="s">
        <v>84</v>
      </c>
      <c r="S55" s="10">
        <v>4</v>
      </c>
      <c r="T55" s="21">
        <v>42520</v>
      </c>
      <c r="U55" s="16">
        <v>0</v>
      </c>
      <c r="V55" s="16">
        <v>0</v>
      </c>
      <c r="W55" s="16">
        <v>0</v>
      </c>
      <c r="X55" s="16">
        <v>0</v>
      </c>
      <c r="Y55" s="16">
        <v>0</v>
      </c>
      <c r="Z55" s="15">
        <v>200</v>
      </c>
      <c r="AA55" s="16">
        <v>700</v>
      </c>
      <c r="AB55" s="16">
        <v>0</v>
      </c>
      <c r="AC55" s="16">
        <v>0</v>
      </c>
      <c r="AD55" s="16">
        <v>0</v>
      </c>
      <c r="AE55" s="16">
        <v>0</v>
      </c>
      <c r="AF55" s="16">
        <v>0</v>
      </c>
      <c r="AG55" s="16">
        <v>100</v>
      </c>
      <c r="AH55" s="16">
        <v>0</v>
      </c>
      <c r="AI55" s="16">
        <v>0</v>
      </c>
      <c r="AJ55" s="16">
        <v>0</v>
      </c>
      <c r="AK55" s="16">
        <v>0</v>
      </c>
      <c r="AL55" s="16">
        <v>300</v>
      </c>
      <c r="AM55" s="16">
        <v>0</v>
      </c>
      <c r="AN55" s="16">
        <v>0</v>
      </c>
      <c r="AO55" s="16">
        <v>0</v>
      </c>
      <c r="AP55" s="17">
        <f t="shared" ref="AP55:AP58" si="15">SUM(U55:AO55)</f>
        <v>1300</v>
      </c>
      <c r="AQ55" s="18">
        <f t="shared" si="1"/>
        <v>55276000</v>
      </c>
      <c r="AR55" s="13"/>
      <c r="AS55" s="13"/>
      <c r="AT55" s="8"/>
      <c r="AU55" s="8"/>
      <c r="AV55" s="8"/>
      <c r="AW55" s="8"/>
    </row>
    <row r="56" spans="1:49" s="3" customFormat="1" ht="51.75" customHeight="1" x14ac:dyDescent="0.25">
      <c r="A56" s="9" t="s">
        <v>29</v>
      </c>
      <c r="B56" s="10">
        <f>IF(R56=0,"",SUBTOTAL(3,$R$7:R56))</f>
        <v>48</v>
      </c>
      <c r="C56" s="10" t="s">
        <v>2602</v>
      </c>
      <c r="D56" s="10" t="s">
        <v>118</v>
      </c>
      <c r="E56" s="10" t="s">
        <v>118</v>
      </c>
      <c r="F56" s="10" t="s">
        <v>151</v>
      </c>
      <c r="G56" s="19">
        <v>3822</v>
      </c>
      <c r="H56" s="20" t="s">
        <v>152</v>
      </c>
      <c r="I56" s="13"/>
      <c r="J56" s="14" t="s">
        <v>1696</v>
      </c>
      <c r="K56" s="13"/>
      <c r="L56" s="13"/>
      <c r="M56" s="13"/>
      <c r="N56" s="13"/>
      <c r="O56" s="13"/>
      <c r="P56" s="13"/>
      <c r="Q56" s="13"/>
      <c r="R56" s="14" t="s">
        <v>84</v>
      </c>
      <c r="S56" s="10">
        <v>6</v>
      </c>
      <c r="T56" s="21">
        <v>33000</v>
      </c>
      <c r="U56" s="16">
        <v>0</v>
      </c>
      <c r="V56" s="16">
        <v>0</v>
      </c>
      <c r="W56" s="16">
        <v>0</v>
      </c>
      <c r="X56" s="16">
        <v>0</v>
      </c>
      <c r="Y56" s="16">
        <v>0</v>
      </c>
      <c r="Z56" s="15">
        <v>200</v>
      </c>
      <c r="AA56" s="16">
        <v>0</v>
      </c>
      <c r="AB56" s="16">
        <v>0</v>
      </c>
      <c r="AC56" s="16">
        <v>0</v>
      </c>
      <c r="AD56" s="16">
        <v>0</v>
      </c>
      <c r="AE56" s="16">
        <v>0</v>
      </c>
      <c r="AF56" s="16">
        <v>0</v>
      </c>
      <c r="AG56" s="16">
        <v>100</v>
      </c>
      <c r="AH56" s="16">
        <v>0</v>
      </c>
      <c r="AI56" s="16">
        <v>0</v>
      </c>
      <c r="AJ56" s="16">
        <v>0</v>
      </c>
      <c r="AK56" s="16">
        <v>0</v>
      </c>
      <c r="AL56" s="16">
        <v>0</v>
      </c>
      <c r="AM56" s="16">
        <v>0</v>
      </c>
      <c r="AN56" s="16">
        <v>0</v>
      </c>
      <c r="AO56" s="16">
        <v>0</v>
      </c>
      <c r="AP56" s="17">
        <f t="shared" si="15"/>
        <v>300</v>
      </c>
      <c r="AQ56" s="18">
        <f t="shared" si="1"/>
        <v>9900000</v>
      </c>
      <c r="AR56" s="13"/>
      <c r="AS56" s="13"/>
      <c r="AT56" s="8"/>
      <c r="AU56" s="8"/>
      <c r="AV56" s="8"/>
      <c r="AW56" s="8"/>
    </row>
    <row r="57" spans="1:49" s="3" customFormat="1" ht="36.75" customHeight="1" x14ac:dyDescent="0.25">
      <c r="A57" s="9" t="s">
        <v>29</v>
      </c>
      <c r="B57" s="10">
        <f>IF(R57=0,"",SUBTOTAL(3,$R$7:R57))</f>
        <v>49</v>
      </c>
      <c r="C57" s="10" t="s">
        <v>36</v>
      </c>
      <c r="D57" s="10" t="s">
        <v>153</v>
      </c>
      <c r="E57" s="10" t="s">
        <v>153</v>
      </c>
      <c r="F57" s="10" t="s">
        <v>154</v>
      </c>
      <c r="G57" s="19">
        <v>3822</v>
      </c>
      <c r="H57" s="20" t="s">
        <v>155</v>
      </c>
      <c r="I57" s="13"/>
      <c r="J57" s="14" t="s">
        <v>1719</v>
      </c>
      <c r="K57" s="13"/>
      <c r="L57" s="13"/>
      <c r="M57" s="13"/>
      <c r="N57" s="13"/>
      <c r="O57" s="13"/>
      <c r="P57" s="13"/>
      <c r="Q57" s="13"/>
      <c r="R57" s="14" t="s">
        <v>84</v>
      </c>
      <c r="S57" s="10">
        <v>3</v>
      </c>
      <c r="T57" s="21">
        <v>10000</v>
      </c>
      <c r="U57" s="16">
        <v>0</v>
      </c>
      <c r="V57" s="16">
        <v>0</v>
      </c>
      <c r="W57" s="16">
        <v>0</v>
      </c>
      <c r="X57" s="16">
        <v>0</v>
      </c>
      <c r="Y57" s="16">
        <v>200</v>
      </c>
      <c r="Z57" s="16">
        <v>0</v>
      </c>
      <c r="AA57" s="16">
        <v>0</v>
      </c>
      <c r="AB57" s="16">
        <v>0</v>
      </c>
      <c r="AC57" s="16">
        <v>0</v>
      </c>
      <c r="AD57" s="16">
        <v>0</v>
      </c>
      <c r="AE57" s="16">
        <v>0</v>
      </c>
      <c r="AF57" s="16">
        <v>0</v>
      </c>
      <c r="AG57" s="16">
        <v>0</v>
      </c>
      <c r="AH57" s="16">
        <v>0</v>
      </c>
      <c r="AI57" s="16">
        <v>0</v>
      </c>
      <c r="AJ57" s="16">
        <v>0</v>
      </c>
      <c r="AK57" s="16">
        <v>0</v>
      </c>
      <c r="AL57" s="16">
        <v>0</v>
      </c>
      <c r="AM57" s="16">
        <v>0</v>
      </c>
      <c r="AN57" s="16">
        <v>0</v>
      </c>
      <c r="AO57" s="16">
        <v>0</v>
      </c>
      <c r="AP57" s="17">
        <f t="shared" si="15"/>
        <v>200</v>
      </c>
      <c r="AQ57" s="18">
        <f t="shared" si="1"/>
        <v>2000000</v>
      </c>
      <c r="AR57" s="13"/>
      <c r="AS57" s="13"/>
      <c r="AT57" s="8"/>
      <c r="AU57" s="8"/>
      <c r="AV57" s="8"/>
      <c r="AW57" s="8"/>
    </row>
    <row r="58" spans="1:49" s="3" customFormat="1" ht="92.25" customHeight="1" x14ac:dyDescent="0.25">
      <c r="A58" s="9" t="s">
        <v>29</v>
      </c>
      <c r="B58" s="10">
        <f>IF(R58=0,"",SUBTOTAL(3,$R$7:R58))</f>
        <v>50</v>
      </c>
      <c r="C58" s="10" t="s">
        <v>40</v>
      </c>
      <c r="D58" s="10" t="s">
        <v>119</v>
      </c>
      <c r="E58" s="10" t="s">
        <v>119</v>
      </c>
      <c r="F58" s="10" t="s">
        <v>156</v>
      </c>
      <c r="G58" s="19">
        <v>3822</v>
      </c>
      <c r="H58" s="20" t="s">
        <v>157</v>
      </c>
      <c r="I58" s="13"/>
      <c r="J58" s="14" t="s">
        <v>1720</v>
      </c>
      <c r="K58" s="13"/>
      <c r="L58" s="13"/>
      <c r="M58" s="13"/>
      <c r="N58" s="13"/>
      <c r="O58" s="13"/>
      <c r="P58" s="13"/>
      <c r="Q58" s="13"/>
      <c r="R58" s="14" t="s">
        <v>84</v>
      </c>
      <c r="S58" s="10">
        <v>6</v>
      </c>
      <c r="T58" s="21">
        <v>10920</v>
      </c>
      <c r="U58" s="16">
        <v>0</v>
      </c>
      <c r="V58" s="16">
        <v>2500</v>
      </c>
      <c r="W58" s="16">
        <v>0</v>
      </c>
      <c r="X58" s="16">
        <v>0</v>
      </c>
      <c r="Y58" s="16">
        <v>0</v>
      </c>
      <c r="Z58" s="15">
        <v>1500</v>
      </c>
      <c r="AA58" s="16">
        <v>0</v>
      </c>
      <c r="AB58" s="16">
        <v>0</v>
      </c>
      <c r="AC58" s="16">
        <v>0</v>
      </c>
      <c r="AD58" s="16">
        <v>0</v>
      </c>
      <c r="AE58" s="16">
        <v>0</v>
      </c>
      <c r="AF58" s="16">
        <v>0</v>
      </c>
      <c r="AG58" s="16">
        <v>0</v>
      </c>
      <c r="AH58" s="16">
        <v>0</v>
      </c>
      <c r="AI58" s="16">
        <v>0</v>
      </c>
      <c r="AJ58" s="16">
        <v>0</v>
      </c>
      <c r="AK58" s="16">
        <v>0</v>
      </c>
      <c r="AL58" s="16">
        <v>0</v>
      </c>
      <c r="AM58" s="16">
        <v>0</v>
      </c>
      <c r="AN58" s="16">
        <v>0</v>
      </c>
      <c r="AO58" s="16">
        <v>0</v>
      </c>
      <c r="AP58" s="17">
        <f t="shared" si="15"/>
        <v>4000</v>
      </c>
      <c r="AQ58" s="18">
        <f t="shared" si="1"/>
        <v>43680000</v>
      </c>
      <c r="AR58" s="13"/>
      <c r="AS58" s="13"/>
      <c r="AT58" s="8"/>
      <c r="AU58" s="8"/>
      <c r="AV58" s="8"/>
      <c r="AW58" s="8"/>
    </row>
    <row r="59" spans="1:49" s="3" customFormat="1" ht="38.25" x14ac:dyDescent="0.25">
      <c r="A59" s="9" t="s">
        <v>29</v>
      </c>
      <c r="B59" s="10">
        <f>IF(R59=0,"",SUBTOTAL(3,$R$7:R59))</f>
        <v>51</v>
      </c>
      <c r="C59" s="10" t="s">
        <v>42</v>
      </c>
      <c r="D59" s="10" t="s">
        <v>122</v>
      </c>
      <c r="E59" s="10" t="s">
        <v>122</v>
      </c>
      <c r="F59" s="10" t="s">
        <v>158</v>
      </c>
      <c r="G59" s="19">
        <v>3822</v>
      </c>
      <c r="H59" s="20" t="s">
        <v>159</v>
      </c>
      <c r="I59" s="13"/>
      <c r="J59" s="14" t="s">
        <v>1721</v>
      </c>
      <c r="K59" s="13"/>
      <c r="L59" s="13"/>
      <c r="M59" s="13"/>
      <c r="N59" s="13"/>
      <c r="O59" s="13"/>
      <c r="P59" s="13"/>
      <c r="Q59" s="13"/>
      <c r="R59" s="14" t="s">
        <v>84</v>
      </c>
      <c r="S59" s="10">
        <v>3</v>
      </c>
      <c r="T59" s="21">
        <v>49980</v>
      </c>
      <c r="U59" s="16">
        <v>0</v>
      </c>
      <c r="V59" s="16">
        <v>0</v>
      </c>
      <c r="W59" s="16">
        <v>0</v>
      </c>
      <c r="X59" s="16">
        <v>600</v>
      </c>
      <c r="Y59" s="16">
        <v>500</v>
      </c>
      <c r="Z59" s="16">
        <v>0</v>
      </c>
      <c r="AA59" s="16">
        <v>700</v>
      </c>
      <c r="AB59" s="16">
        <v>0</v>
      </c>
      <c r="AC59" s="16">
        <v>0</v>
      </c>
      <c r="AD59" s="16">
        <v>0</v>
      </c>
      <c r="AE59" s="16">
        <v>0</v>
      </c>
      <c r="AF59" s="16">
        <v>0</v>
      </c>
      <c r="AG59" s="16">
        <v>0</v>
      </c>
      <c r="AH59" s="16">
        <v>100</v>
      </c>
      <c r="AI59" s="16">
        <v>0</v>
      </c>
      <c r="AJ59" s="16">
        <v>1000</v>
      </c>
      <c r="AK59" s="16">
        <v>400</v>
      </c>
      <c r="AL59" s="16">
        <v>400</v>
      </c>
      <c r="AM59" s="16">
        <v>0</v>
      </c>
      <c r="AN59" s="16">
        <v>0</v>
      </c>
      <c r="AO59" s="16">
        <v>0</v>
      </c>
      <c r="AP59" s="17">
        <f t="shared" ref="AP59:AP60" si="16">SUM(U59:AO59)</f>
        <v>3700</v>
      </c>
      <c r="AQ59" s="18">
        <f t="shared" si="1"/>
        <v>184926000</v>
      </c>
      <c r="AR59" s="13"/>
      <c r="AS59" s="13"/>
      <c r="AT59" s="8"/>
      <c r="AU59" s="8"/>
      <c r="AV59" s="8"/>
      <c r="AW59" s="8"/>
    </row>
    <row r="60" spans="1:49" s="3" customFormat="1" ht="48.75" customHeight="1" x14ac:dyDescent="0.25">
      <c r="A60" s="9" t="s">
        <v>29</v>
      </c>
      <c r="B60" s="10">
        <f>IF(R60=0,"",SUBTOTAL(3,$R$7:R60))</f>
        <v>52</v>
      </c>
      <c r="C60" s="10" t="s">
        <v>45</v>
      </c>
      <c r="D60" s="10" t="s">
        <v>123</v>
      </c>
      <c r="E60" s="10" t="s">
        <v>123</v>
      </c>
      <c r="F60" s="10" t="s">
        <v>160</v>
      </c>
      <c r="G60" s="19">
        <v>3822</v>
      </c>
      <c r="H60" s="20" t="s">
        <v>159</v>
      </c>
      <c r="I60" s="13"/>
      <c r="J60" s="14" t="s">
        <v>1722</v>
      </c>
      <c r="K60" s="13"/>
      <c r="L60" s="13"/>
      <c r="M60" s="13"/>
      <c r="N60" s="13"/>
      <c r="O60" s="13"/>
      <c r="P60" s="13"/>
      <c r="Q60" s="13"/>
      <c r="R60" s="14" t="s">
        <v>84</v>
      </c>
      <c r="S60" s="10">
        <v>5</v>
      </c>
      <c r="T60" s="21">
        <v>38500</v>
      </c>
      <c r="U60" s="16">
        <v>0</v>
      </c>
      <c r="V60" s="16">
        <v>2500</v>
      </c>
      <c r="W60" s="16">
        <v>0</v>
      </c>
      <c r="X60" s="16">
        <v>900</v>
      </c>
      <c r="Y60" s="16">
        <v>0</v>
      </c>
      <c r="Z60" s="15">
        <v>6500</v>
      </c>
      <c r="AA60" s="16">
        <v>700</v>
      </c>
      <c r="AB60" s="16">
        <v>0</v>
      </c>
      <c r="AC60" s="16">
        <v>0</v>
      </c>
      <c r="AD60" s="16">
        <v>840</v>
      </c>
      <c r="AE60" s="16">
        <v>800</v>
      </c>
      <c r="AF60" s="16">
        <v>0</v>
      </c>
      <c r="AG60" s="16">
        <v>100</v>
      </c>
      <c r="AH60" s="16">
        <v>300</v>
      </c>
      <c r="AI60" s="16">
        <v>0</v>
      </c>
      <c r="AJ60" s="16">
        <v>1000</v>
      </c>
      <c r="AK60" s="16">
        <v>0</v>
      </c>
      <c r="AL60" s="16">
        <v>400</v>
      </c>
      <c r="AM60" s="16">
        <v>0</v>
      </c>
      <c r="AN60" s="16">
        <v>1000</v>
      </c>
      <c r="AO60" s="16">
        <v>0</v>
      </c>
      <c r="AP60" s="17">
        <f t="shared" si="16"/>
        <v>15040</v>
      </c>
      <c r="AQ60" s="18">
        <f t="shared" si="1"/>
        <v>579040000</v>
      </c>
      <c r="AR60" s="13"/>
      <c r="AS60" s="13"/>
      <c r="AT60" s="8"/>
      <c r="AU60" s="8"/>
      <c r="AV60" s="8"/>
      <c r="AW60" s="8"/>
    </row>
    <row r="61" spans="1:49" s="3" customFormat="1" ht="51" customHeight="1" x14ac:dyDescent="0.25">
      <c r="A61" s="9" t="s">
        <v>29</v>
      </c>
      <c r="B61" s="10">
        <f>IF(R61=0,"",SUBTOTAL(3,$R$7:R61))</f>
        <v>53</v>
      </c>
      <c r="C61" s="10" t="s">
        <v>49</v>
      </c>
      <c r="D61" s="10" t="s">
        <v>125</v>
      </c>
      <c r="E61" s="10" t="s">
        <v>125</v>
      </c>
      <c r="F61" s="10" t="s">
        <v>161</v>
      </c>
      <c r="G61" s="19">
        <v>3822</v>
      </c>
      <c r="H61" s="20" t="s">
        <v>162</v>
      </c>
      <c r="I61" s="13"/>
      <c r="J61" s="14" t="s">
        <v>1723</v>
      </c>
      <c r="K61" s="13"/>
      <c r="L61" s="13"/>
      <c r="M61" s="13"/>
      <c r="N61" s="13"/>
      <c r="O61" s="13"/>
      <c r="P61" s="13"/>
      <c r="Q61" s="13"/>
      <c r="R61" s="14" t="s">
        <v>84</v>
      </c>
      <c r="S61" s="10">
        <v>3</v>
      </c>
      <c r="T61" s="21">
        <v>25725</v>
      </c>
      <c r="U61" s="16">
        <v>0</v>
      </c>
      <c r="V61" s="16">
        <v>0</v>
      </c>
      <c r="W61" s="16">
        <v>0</v>
      </c>
      <c r="X61" s="16">
        <v>100</v>
      </c>
      <c r="Y61" s="16">
        <v>0</v>
      </c>
      <c r="Z61" s="16">
        <v>0</v>
      </c>
      <c r="AA61" s="16">
        <v>0</v>
      </c>
      <c r="AB61" s="16">
        <v>0</v>
      </c>
      <c r="AC61" s="16">
        <v>0</v>
      </c>
      <c r="AD61" s="16">
        <v>0</v>
      </c>
      <c r="AE61" s="16">
        <v>0</v>
      </c>
      <c r="AF61" s="16">
        <v>0</v>
      </c>
      <c r="AG61" s="16">
        <v>0</v>
      </c>
      <c r="AH61" s="16">
        <v>0</v>
      </c>
      <c r="AI61" s="16">
        <v>0</v>
      </c>
      <c r="AJ61" s="16">
        <v>0</v>
      </c>
      <c r="AK61" s="16">
        <v>0</v>
      </c>
      <c r="AL61" s="16">
        <v>0</v>
      </c>
      <c r="AM61" s="16">
        <v>0</v>
      </c>
      <c r="AN61" s="16">
        <v>0</v>
      </c>
      <c r="AO61" s="16">
        <v>0</v>
      </c>
      <c r="AP61" s="17">
        <f>SUM(U61:AO61)</f>
        <v>100</v>
      </c>
      <c r="AQ61" s="18">
        <f t="shared" si="1"/>
        <v>2572500</v>
      </c>
      <c r="AR61" s="13"/>
      <c r="AS61" s="13"/>
      <c r="AT61" s="8"/>
      <c r="AU61" s="8"/>
      <c r="AV61" s="8"/>
      <c r="AW61" s="8"/>
    </row>
    <row r="62" spans="1:49" s="3" customFormat="1" ht="51" x14ac:dyDescent="0.25">
      <c r="A62" s="9" t="s">
        <v>29</v>
      </c>
      <c r="B62" s="10">
        <f>IF(R62=0,"",SUBTOTAL(3,$R$7:R62))</f>
        <v>54</v>
      </c>
      <c r="C62" s="10" t="s">
        <v>52</v>
      </c>
      <c r="D62" s="10" t="s">
        <v>127</v>
      </c>
      <c r="E62" s="10" t="s">
        <v>127</v>
      </c>
      <c r="F62" s="10" t="s">
        <v>163</v>
      </c>
      <c r="G62" s="19">
        <v>3822</v>
      </c>
      <c r="H62" s="20" t="s">
        <v>164</v>
      </c>
      <c r="I62" s="13"/>
      <c r="J62" s="14" t="s">
        <v>1724</v>
      </c>
      <c r="K62" s="13"/>
      <c r="L62" s="13"/>
      <c r="M62" s="13"/>
      <c r="N62" s="13"/>
      <c r="O62" s="13"/>
      <c r="P62" s="13"/>
      <c r="Q62" s="13"/>
      <c r="R62" s="14" t="s">
        <v>84</v>
      </c>
      <c r="S62" s="10">
        <v>3</v>
      </c>
      <c r="T62" s="21">
        <v>11100</v>
      </c>
      <c r="U62" s="16">
        <v>0</v>
      </c>
      <c r="V62" s="16">
        <v>0</v>
      </c>
      <c r="W62" s="16">
        <v>0</v>
      </c>
      <c r="X62" s="16">
        <v>0</v>
      </c>
      <c r="Y62" s="16">
        <v>0</v>
      </c>
      <c r="Z62" s="15">
        <v>200</v>
      </c>
      <c r="AA62" s="16">
        <v>0</v>
      </c>
      <c r="AB62" s="16">
        <v>0</v>
      </c>
      <c r="AC62" s="16">
        <v>0</v>
      </c>
      <c r="AD62" s="16">
        <v>0</v>
      </c>
      <c r="AE62" s="16">
        <v>0</v>
      </c>
      <c r="AF62" s="16">
        <v>0</v>
      </c>
      <c r="AG62" s="16">
        <v>0</v>
      </c>
      <c r="AH62" s="16">
        <v>0</v>
      </c>
      <c r="AI62" s="16">
        <v>0</v>
      </c>
      <c r="AJ62" s="16">
        <v>0</v>
      </c>
      <c r="AK62" s="16">
        <v>0</v>
      </c>
      <c r="AL62" s="16">
        <v>0</v>
      </c>
      <c r="AM62" s="16">
        <v>0</v>
      </c>
      <c r="AN62" s="16">
        <v>0</v>
      </c>
      <c r="AO62" s="16">
        <v>0</v>
      </c>
      <c r="AP62" s="17">
        <f t="shared" ref="AP62:AP69" si="17">SUM(U62:AO62)</f>
        <v>200</v>
      </c>
      <c r="AQ62" s="18">
        <f t="shared" si="1"/>
        <v>2220000</v>
      </c>
      <c r="AR62" s="13"/>
      <c r="AS62" s="13"/>
      <c r="AT62" s="8"/>
      <c r="AU62" s="8"/>
      <c r="AV62" s="8"/>
      <c r="AW62" s="8"/>
    </row>
    <row r="63" spans="1:49" s="3" customFormat="1" ht="63" customHeight="1" x14ac:dyDescent="0.25">
      <c r="A63" s="9" t="s">
        <v>29</v>
      </c>
      <c r="B63" s="10">
        <f>IF(R63=0,"",SUBTOTAL(3,$R$7:R63))</f>
        <v>55</v>
      </c>
      <c r="C63" s="10" t="s">
        <v>55</v>
      </c>
      <c r="D63" s="10" t="s">
        <v>128</v>
      </c>
      <c r="E63" s="10" t="s">
        <v>128</v>
      </c>
      <c r="F63" s="10" t="s">
        <v>165</v>
      </c>
      <c r="G63" s="19">
        <v>3822</v>
      </c>
      <c r="H63" s="20" t="s">
        <v>166</v>
      </c>
      <c r="I63" s="13"/>
      <c r="J63" s="14" t="s">
        <v>1724</v>
      </c>
      <c r="K63" s="13"/>
      <c r="L63" s="13"/>
      <c r="M63" s="13"/>
      <c r="N63" s="13"/>
      <c r="O63" s="13"/>
      <c r="P63" s="13"/>
      <c r="Q63" s="13"/>
      <c r="R63" s="14" t="s">
        <v>84</v>
      </c>
      <c r="S63" s="10">
        <v>1</v>
      </c>
      <c r="T63" s="21">
        <v>16716</v>
      </c>
      <c r="U63" s="16">
        <v>0</v>
      </c>
      <c r="V63" s="16">
        <v>0</v>
      </c>
      <c r="W63" s="16">
        <v>0</v>
      </c>
      <c r="X63" s="16">
        <v>16616</v>
      </c>
      <c r="Y63" s="16">
        <v>0</v>
      </c>
      <c r="Z63" s="16">
        <v>0</v>
      </c>
      <c r="AA63" s="16">
        <v>0</v>
      </c>
      <c r="AB63" s="16">
        <v>0</v>
      </c>
      <c r="AC63" s="16">
        <v>0</v>
      </c>
      <c r="AD63" s="16">
        <v>0</v>
      </c>
      <c r="AE63" s="16">
        <v>0</v>
      </c>
      <c r="AF63" s="16">
        <v>0</v>
      </c>
      <c r="AG63" s="16">
        <v>0</v>
      </c>
      <c r="AH63" s="16">
        <v>0</v>
      </c>
      <c r="AI63" s="16">
        <v>0</v>
      </c>
      <c r="AJ63" s="16">
        <v>0</v>
      </c>
      <c r="AK63" s="16">
        <v>0</v>
      </c>
      <c r="AL63" s="16">
        <v>0</v>
      </c>
      <c r="AM63" s="16">
        <v>0</v>
      </c>
      <c r="AN63" s="16">
        <v>0</v>
      </c>
      <c r="AO63" s="16">
        <v>0</v>
      </c>
      <c r="AP63" s="17">
        <f t="shared" si="17"/>
        <v>16616</v>
      </c>
      <c r="AQ63" s="18">
        <f t="shared" si="1"/>
        <v>277753056</v>
      </c>
      <c r="AR63" s="13"/>
      <c r="AS63" s="13"/>
      <c r="AT63" s="8"/>
      <c r="AU63" s="8"/>
      <c r="AV63" s="8"/>
      <c r="AW63" s="8"/>
    </row>
    <row r="64" spans="1:49" s="3" customFormat="1" ht="104.25" customHeight="1" x14ac:dyDescent="0.25">
      <c r="A64" s="9" t="s">
        <v>29</v>
      </c>
      <c r="B64" s="10">
        <f>IF(R64=0,"",SUBTOTAL(3,$R$7:R64))</f>
        <v>56</v>
      </c>
      <c r="C64" s="10" t="s">
        <v>59</v>
      </c>
      <c r="D64" s="10" t="s">
        <v>167</v>
      </c>
      <c r="E64" s="10" t="s">
        <v>167</v>
      </c>
      <c r="F64" s="10" t="s">
        <v>168</v>
      </c>
      <c r="G64" s="19">
        <v>3822</v>
      </c>
      <c r="H64" s="20" t="s">
        <v>169</v>
      </c>
      <c r="I64" s="13"/>
      <c r="J64" s="14" t="s">
        <v>1725</v>
      </c>
      <c r="K64" s="13"/>
      <c r="L64" s="13"/>
      <c r="M64" s="13"/>
      <c r="N64" s="13"/>
      <c r="O64" s="13"/>
      <c r="P64" s="13"/>
      <c r="Q64" s="13"/>
      <c r="R64" s="14" t="s">
        <v>84</v>
      </c>
      <c r="S64" s="10">
        <v>6</v>
      </c>
      <c r="T64" s="21">
        <v>7500</v>
      </c>
      <c r="U64" s="16">
        <v>0</v>
      </c>
      <c r="V64" s="16">
        <v>0</v>
      </c>
      <c r="W64" s="16">
        <v>0</v>
      </c>
      <c r="X64" s="16">
        <v>0</v>
      </c>
      <c r="Y64" s="16">
        <v>0</v>
      </c>
      <c r="Z64" s="16">
        <v>0</v>
      </c>
      <c r="AA64" s="16">
        <v>0</v>
      </c>
      <c r="AB64" s="16">
        <v>0</v>
      </c>
      <c r="AC64" s="16">
        <v>0</v>
      </c>
      <c r="AD64" s="16">
        <v>0</v>
      </c>
      <c r="AE64" s="16">
        <v>200</v>
      </c>
      <c r="AF64" s="16">
        <v>0</v>
      </c>
      <c r="AG64" s="16">
        <v>6000</v>
      </c>
      <c r="AH64" s="16">
        <v>0</v>
      </c>
      <c r="AI64" s="16">
        <v>0</v>
      </c>
      <c r="AJ64" s="16">
        <v>0</v>
      </c>
      <c r="AK64" s="16">
        <v>0</v>
      </c>
      <c r="AL64" s="16">
        <v>0</v>
      </c>
      <c r="AM64" s="16">
        <v>0</v>
      </c>
      <c r="AN64" s="16">
        <v>1000</v>
      </c>
      <c r="AO64" s="16">
        <v>0</v>
      </c>
      <c r="AP64" s="17">
        <f t="shared" si="17"/>
        <v>7200</v>
      </c>
      <c r="AQ64" s="18">
        <f t="shared" si="1"/>
        <v>54000000</v>
      </c>
      <c r="AR64" s="13"/>
      <c r="AS64" s="13"/>
      <c r="AT64" s="8"/>
      <c r="AU64" s="8"/>
      <c r="AV64" s="8"/>
      <c r="AW64" s="8"/>
    </row>
    <row r="65" spans="1:49" s="3" customFormat="1" ht="42.75" customHeight="1" x14ac:dyDescent="0.25">
      <c r="A65" s="9" t="s">
        <v>29</v>
      </c>
      <c r="B65" s="10">
        <f>IF(R65=0,"",SUBTOTAL(3,$R$7:R65))</f>
        <v>57</v>
      </c>
      <c r="C65" s="10" t="s">
        <v>62</v>
      </c>
      <c r="D65" s="10" t="s">
        <v>170</v>
      </c>
      <c r="E65" s="10" t="s">
        <v>170</v>
      </c>
      <c r="F65" s="10" t="s">
        <v>171</v>
      </c>
      <c r="G65" s="19">
        <v>3822</v>
      </c>
      <c r="H65" s="20" t="s">
        <v>172</v>
      </c>
      <c r="I65" s="13"/>
      <c r="J65" s="14" t="s">
        <v>1726</v>
      </c>
      <c r="K65" s="13"/>
      <c r="L65" s="13"/>
      <c r="M65" s="13"/>
      <c r="N65" s="13"/>
      <c r="O65" s="13"/>
      <c r="P65" s="13"/>
      <c r="Q65" s="13"/>
      <c r="R65" s="14" t="s">
        <v>84</v>
      </c>
      <c r="S65" s="10">
        <v>1</v>
      </c>
      <c r="T65" s="21">
        <v>6300</v>
      </c>
      <c r="U65" s="16">
        <v>0</v>
      </c>
      <c r="V65" s="16">
        <v>0</v>
      </c>
      <c r="W65" s="16">
        <v>0</v>
      </c>
      <c r="X65" s="16">
        <v>4500</v>
      </c>
      <c r="Y65" s="16">
        <v>0</v>
      </c>
      <c r="Z65" s="16">
        <v>0</v>
      </c>
      <c r="AA65" s="16">
        <v>0</v>
      </c>
      <c r="AB65" s="16">
        <v>0</v>
      </c>
      <c r="AC65" s="16">
        <v>0</v>
      </c>
      <c r="AD65" s="16">
        <v>0</v>
      </c>
      <c r="AE65" s="16">
        <v>200</v>
      </c>
      <c r="AF65" s="16">
        <v>2000</v>
      </c>
      <c r="AG65" s="16">
        <v>6000</v>
      </c>
      <c r="AH65" s="16">
        <v>0</v>
      </c>
      <c r="AI65" s="16">
        <v>0</v>
      </c>
      <c r="AJ65" s="16">
        <v>0</v>
      </c>
      <c r="AK65" s="16">
        <v>0</v>
      </c>
      <c r="AL65" s="16">
        <v>0</v>
      </c>
      <c r="AM65" s="16">
        <v>0</v>
      </c>
      <c r="AN65" s="16">
        <v>0</v>
      </c>
      <c r="AO65" s="16">
        <v>0</v>
      </c>
      <c r="AP65" s="17">
        <f t="shared" si="17"/>
        <v>12700</v>
      </c>
      <c r="AQ65" s="18">
        <f t="shared" si="1"/>
        <v>80010000</v>
      </c>
      <c r="AR65" s="13"/>
      <c r="AS65" s="13"/>
      <c r="AT65" s="8"/>
      <c r="AU65" s="8"/>
      <c r="AV65" s="8"/>
      <c r="AW65" s="8"/>
    </row>
    <row r="66" spans="1:49" s="3" customFormat="1" ht="63" customHeight="1" x14ac:dyDescent="0.25">
      <c r="A66" s="9" t="s">
        <v>29</v>
      </c>
      <c r="B66" s="10">
        <f>IF(R66=0,"",SUBTOTAL(3,$R$7:R66))</f>
        <v>58</v>
      </c>
      <c r="C66" s="10" t="s">
        <v>65</v>
      </c>
      <c r="D66" s="10" t="s">
        <v>173</v>
      </c>
      <c r="E66" s="10" t="s">
        <v>173</v>
      </c>
      <c r="F66" s="10" t="s">
        <v>174</v>
      </c>
      <c r="G66" s="19">
        <v>3822</v>
      </c>
      <c r="H66" s="20" t="s">
        <v>175</v>
      </c>
      <c r="I66" s="13"/>
      <c r="J66" s="14" t="s">
        <v>1727</v>
      </c>
      <c r="K66" s="13"/>
      <c r="L66" s="13"/>
      <c r="M66" s="13"/>
      <c r="N66" s="13"/>
      <c r="O66" s="13"/>
      <c r="P66" s="13"/>
      <c r="Q66" s="13"/>
      <c r="R66" s="14" t="s">
        <v>84</v>
      </c>
      <c r="S66" s="10">
        <v>4</v>
      </c>
      <c r="T66" s="21">
        <v>7539</v>
      </c>
      <c r="U66" s="16">
        <v>0</v>
      </c>
      <c r="V66" s="16">
        <v>0</v>
      </c>
      <c r="W66" s="16">
        <v>0</v>
      </c>
      <c r="X66" s="16">
        <v>0</v>
      </c>
      <c r="Y66" s="16">
        <v>0</v>
      </c>
      <c r="Z66" s="16">
        <v>0</v>
      </c>
      <c r="AA66" s="16">
        <v>0</v>
      </c>
      <c r="AB66" s="16">
        <v>0</v>
      </c>
      <c r="AC66" s="16">
        <v>0</v>
      </c>
      <c r="AD66" s="16">
        <v>480</v>
      </c>
      <c r="AE66" s="16">
        <v>0</v>
      </c>
      <c r="AF66" s="16">
        <v>0</v>
      </c>
      <c r="AG66" s="16">
        <v>0</v>
      </c>
      <c r="AH66" s="16">
        <v>0</v>
      </c>
      <c r="AI66" s="16">
        <v>0</v>
      </c>
      <c r="AJ66" s="16">
        <v>0</v>
      </c>
      <c r="AK66" s="16">
        <v>0</v>
      </c>
      <c r="AL66" s="16">
        <v>0</v>
      </c>
      <c r="AM66" s="16">
        <v>0</v>
      </c>
      <c r="AN66" s="16">
        <v>0</v>
      </c>
      <c r="AO66" s="16">
        <v>0</v>
      </c>
      <c r="AP66" s="17">
        <f t="shared" si="17"/>
        <v>480</v>
      </c>
      <c r="AQ66" s="18">
        <f t="shared" si="1"/>
        <v>3618720</v>
      </c>
      <c r="AR66" s="13"/>
      <c r="AS66" s="13"/>
      <c r="AT66" s="8"/>
      <c r="AU66" s="8"/>
      <c r="AV66" s="8"/>
      <c r="AW66" s="8"/>
    </row>
    <row r="67" spans="1:49" s="3" customFormat="1" ht="36" customHeight="1" x14ac:dyDescent="0.25">
      <c r="A67" s="9" t="s">
        <v>29</v>
      </c>
      <c r="B67" s="10">
        <f>IF(R67=0,"",SUBTOTAL(3,$R$7:R67))</f>
        <v>59</v>
      </c>
      <c r="C67" s="10" t="s">
        <v>70</v>
      </c>
      <c r="D67" s="10" t="s">
        <v>176</v>
      </c>
      <c r="E67" s="10" t="s">
        <v>176</v>
      </c>
      <c r="F67" s="10"/>
      <c r="G67" s="19">
        <v>3822</v>
      </c>
      <c r="H67" s="20" t="s">
        <v>177</v>
      </c>
      <c r="I67" s="13"/>
      <c r="J67" s="14" t="s">
        <v>1728</v>
      </c>
      <c r="K67" s="13"/>
      <c r="L67" s="13"/>
      <c r="M67" s="13"/>
      <c r="N67" s="13"/>
      <c r="O67" s="13"/>
      <c r="P67" s="13"/>
      <c r="Q67" s="13"/>
      <c r="R67" s="14" t="s">
        <v>84</v>
      </c>
      <c r="S67" s="10">
        <v>5</v>
      </c>
      <c r="T67" s="21">
        <v>29000</v>
      </c>
      <c r="U67" s="16">
        <v>0</v>
      </c>
      <c r="V67" s="16">
        <v>0</v>
      </c>
      <c r="W67" s="16">
        <v>0</v>
      </c>
      <c r="X67" s="16">
        <v>10000</v>
      </c>
      <c r="Y67" s="16">
        <v>0</v>
      </c>
      <c r="Z67" s="16">
        <v>0</v>
      </c>
      <c r="AA67" s="16">
        <v>0</v>
      </c>
      <c r="AB67" s="16">
        <v>0</v>
      </c>
      <c r="AC67" s="16">
        <v>0</v>
      </c>
      <c r="AD67" s="16">
        <v>0</v>
      </c>
      <c r="AE67" s="16">
        <v>1000</v>
      </c>
      <c r="AF67" s="16">
        <v>0</v>
      </c>
      <c r="AG67" s="16">
        <v>400</v>
      </c>
      <c r="AH67" s="16">
        <v>500</v>
      </c>
      <c r="AI67" s="16">
        <v>0</v>
      </c>
      <c r="AJ67" s="16">
        <v>1800</v>
      </c>
      <c r="AK67" s="16">
        <v>0</v>
      </c>
      <c r="AL67" s="16">
        <v>0</v>
      </c>
      <c r="AM67" s="16">
        <v>0</v>
      </c>
      <c r="AN67" s="16">
        <v>3000</v>
      </c>
      <c r="AO67" s="16">
        <v>0</v>
      </c>
      <c r="AP67" s="17">
        <f t="shared" si="17"/>
        <v>16700</v>
      </c>
      <c r="AQ67" s="18">
        <f t="shared" si="1"/>
        <v>484300000</v>
      </c>
      <c r="AR67" s="13"/>
      <c r="AS67" s="13"/>
      <c r="AT67" s="8"/>
      <c r="AU67" s="8"/>
      <c r="AV67" s="8"/>
      <c r="AW67" s="8"/>
    </row>
    <row r="68" spans="1:49" s="3" customFormat="1" ht="25.5" x14ac:dyDescent="0.25">
      <c r="A68" s="33" t="s">
        <v>2416</v>
      </c>
      <c r="B68" s="10" t="str">
        <f>IF(R68=0,"",SUBTOTAL(3,$R$7:R68))</f>
        <v/>
      </c>
      <c r="C68" s="10"/>
      <c r="D68" s="10"/>
      <c r="E68" s="10"/>
      <c r="F68" s="10"/>
      <c r="G68" s="10"/>
      <c r="H68" s="12" t="s">
        <v>178</v>
      </c>
      <c r="I68" s="13"/>
      <c r="J68" s="14"/>
      <c r="K68" s="13"/>
      <c r="L68" s="13"/>
      <c r="M68" s="13"/>
      <c r="N68" s="13"/>
      <c r="O68" s="13"/>
      <c r="P68" s="13"/>
      <c r="Q68" s="13"/>
      <c r="R68" s="14"/>
      <c r="S68" s="10"/>
      <c r="T68" s="21">
        <v>0</v>
      </c>
      <c r="U68" s="16"/>
      <c r="V68" s="16"/>
      <c r="W68" s="16"/>
      <c r="X68" s="16"/>
      <c r="Y68" s="16"/>
      <c r="Z68" s="16"/>
      <c r="AA68" s="16"/>
      <c r="AB68" s="16"/>
      <c r="AC68" s="16"/>
      <c r="AD68" s="16"/>
      <c r="AE68" s="16"/>
      <c r="AF68" s="16"/>
      <c r="AG68" s="16"/>
      <c r="AH68" s="16"/>
      <c r="AI68" s="16"/>
      <c r="AJ68" s="16"/>
      <c r="AK68" s="16"/>
      <c r="AL68" s="16"/>
      <c r="AM68" s="16"/>
      <c r="AN68" s="16"/>
      <c r="AO68" s="16"/>
      <c r="AP68" s="17">
        <f t="shared" si="17"/>
        <v>0</v>
      </c>
      <c r="AQ68" s="18">
        <f t="shared" si="1"/>
        <v>0</v>
      </c>
      <c r="AR68" s="13"/>
      <c r="AS68" s="13"/>
      <c r="AT68" s="8"/>
      <c r="AU68" s="8"/>
      <c r="AV68" s="8"/>
      <c r="AW68" s="8"/>
    </row>
    <row r="69" spans="1:49" s="3" customFormat="1" ht="51" customHeight="1" x14ac:dyDescent="0.25">
      <c r="A69" s="33" t="s">
        <v>2416</v>
      </c>
      <c r="B69" s="10">
        <f>IF(R69=0,"",SUBTOTAL(3,$R$7:R69))</f>
        <v>60</v>
      </c>
      <c r="C69" s="10" t="s">
        <v>73</v>
      </c>
      <c r="D69" s="10" t="s">
        <v>130</v>
      </c>
      <c r="E69" s="10" t="s">
        <v>130</v>
      </c>
      <c r="F69" s="10" t="s">
        <v>179</v>
      </c>
      <c r="G69" s="19">
        <v>3822</v>
      </c>
      <c r="H69" s="20" t="s">
        <v>180</v>
      </c>
      <c r="I69" s="13"/>
      <c r="J69" s="14" t="s">
        <v>1729</v>
      </c>
      <c r="K69" s="13"/>
      <c r="L69" s="13"/>
      <c r="M69" s="13"/>
      <c r="N69" s="13"/>
      <c r="O69" s="13"/>
      <c r="P69" s="13"/>
      <c r="Q69" s="13"/>
      <c r="R69" s="14" t="s">
        <v>75</v>
      </c>
      <c r="S69" s="10">
        <v>3</v>
      </c>
      <c r="T69" s="21">
        <v>5295000</v>
      </c>
      <c r="U69" s="16">
        <v>0</v>
      </c>
      <c r="V69" s="16">
        <v>0</v>
      </c>
      <c r="W69" s="16">
        <v>0</v>
      </c>
      <c r="X69" s="16">
        <v>2</v>
      </c>
      <c r="Y69" s="16">
        <v>0</v>
      </c>
      <c r="Z69" s="16">
        <v>0</v>
      </c>
      <c r="AA69" s="16">
        <v>0</v>
      </c>
      <c r="AB69" s="16">
        <v>0</v>
      </c>
      <c r="AC69" s="16">
        <v>0</v>
      </c>
      <c r="AD69" s="16">
        <v>0</v>
      </c>
      <c r="AE69" s="16">
        <v>0</v>
      </c>
      <c r="AF69" s="16">
        <v>0</v>
      </c>
      <c r="AG69" s="16">
        <v>0</v>
      </c>
      <c r="AH69" s="16">
        <v>0</v>
      </c>
      <c r="AI69" s="16">
        <v>0</v>
      </c>
      <c r="AJ69" s="16">
        <v>0</v>
      </c>
      <c r="AK69" s="16">
        <v>0</v>
      </c>
      <c r="AL69" s="16">
        <v>0</v>
      </c>
      <c r="AM69" s="16">
        <v>0</v>
      </c>
      <c r="AN69" s="16">
        <v>0</v>
      </c>
      <c r="AO69" s="16">
        <v>0</v>
      </c>
      <c r="AP69" s="17">
        <f t="shared" si="17"/>
        <v>2</v>
      </c>
      <c r="AQ69" s="18">
        <f t="shared" si="1"/>
        <v>10590000</v>
      </c>
      <c r="AR69" s="13"/>
      <c r="AS69" s="13"/>
      <c r="AT69" s="8"/>
      <c r="AU69" s="8"/>
      <c r="AV69" s="8"/>
      <c r="AW69" s="8"/>
    </row>
    <row r="70" spans="1:49" s="3" customFormat="1" ht="51" customHeight="1" x14ac:dyDescent="0.25">
      <c r="A70" s="33" t="s">
        <v>2416</v>
      </c>
      <c r="B70" s="10">
        <f>IF(R70=0,"",SUBTOTAL(3,$R$7:R70))</f>
        <v>61</v>
      </c>
      <c r="C70" s="10" t="s">
        <v>96</v>
      </c>
      <c r="D70" s="10" t="s">
        <v>132</v>
      </c>
      <c r="E70" s="10" t="s">
        <v>132</v>
      </c>
      <c r="F70" s="10" t="s">
        <v>181</v>
      </c>
      <c r="G70" s="19">
        <v>3822</v>
      </c>
      <c r="H70" s="20" t="s">
        <v>182</v>
      </c>
      <c r="I70" s="13"/>
      <c r="J70" s="14" t="s">
        <v>1730</v>
      </c>
      <c r="K70" s="13"/>
      <c r="L70" s="13"/>
      <c r="M70" s="13"/>
      <c r="N70" s="13"/>
      <c r="O70" s="13"/>
      <c r="P70" s="13"/>
      <c r="Q70" s="13"/>
      <c r="R70" s="14" t="s">
        <v>75</v>
      </c>
      <c r="S70" s="10">
        <v>3</v>
      </c>
      <c r="T70" s="21">
        <v>5295000</v>
      </c>
      <c r="U70" s="16">
        <v>0</v>
      </c>
      <c r="V70" s="16">
        <v>0</v>
      </c>
      <c r="W70" s="16">
        <v>0</v>
      </c>
      <c r="X70" s="16">
        <v>2</v>
      </c>
      <c r="Y70" s="16">
        <v>0</v>
      </c>
      <c r="Z70" s="16">
        <v>0</v>
      </c>
      <c r="AA70" s="16">
        <v>0</v>
      </c>
      <c r="AB70" s="16">
        <v>0</v>
      </c>
      <c r="AC70" s="16">
        <v>0</v>
      </c>
      <c r="AD70" s="16">
        <v>0</v>
      </c>
      <c r="AE70" s="16">
        <v>0</v>
      </c>
      <c r="AF70" s="16">
        <v>0</v>
      </c>
      <c r="AG70" s="16">
        <v>0</v>
      </c>
      <c r="AH70" s="16">
        <v>0</v>
      </c>
      <c r="AI70" s="16">
        <v>0</v>
      </c>
      <c r="AJ70" s="16">
        <v>0</v>
      </c>
      <c r="AK70" s="16">
        <v>0</v>
      </c>
      <c r="AL70" s="16">
        <v>0</v>
      </c>
      <c r="AM70" s="16">
        <v>0</v>
      </c>
      <c r="AN70" s="16">
        <v>0</v>
      </c>
      <c r="AO70" s="16">
        <v>0</v>
      </c>
      <c r="AP70" s="17">
        <f>SUM(U70:AO70)</f>
        <v>2</v>
      </c>
      <c r="AQ70" s="18">
        <f t="shared" si="1"/>
        <v>10590000</v>
      </c>
      <c r="AR70" s="13"/>
      <c r="AS70" s="13"/>
      <c r="AT70" s="8"/>
      <c r="AU70" s="8"/>
      <c r="AV70" s="8"/>
      <c r="AW70" s="8"/>
    </row>
    <row r="71" spans="1:49" s="3" customFormat="1" ht="51" customHeight="1" x14ac:dyDescent="0.25">
      <c r="A71" s="33" t="s">
        <v>2416</v>
      </c>
      <c r="B71" s="10">
        <f>IF(R71=0,"",SUBTOTAL(3,$R$7:R71))</f>
        <v>62</v>
      </c>
      <c r="C71" s="10" t="s">
        <v>98</v>
      </c>
      <c r="D71" s="10" t="s">
        <v>134</v>
      </c>
      <c r="E71" s="10" t="s">
        <v>134</v>
      </c>
      <c r="F71" s="10" t="s">
        <v>183</v>
      </c>
      <c r="G71" s="19">
        <v>3822</v>
      </c>
      <c r="H71" s="20" t="s">
        <v>184</v>
      </c>
      <c r="I71" s="13"/>
      <c r="J71" s="14" t="s">
        <v>1731</v>
      </c>
      <c r="K71" s="13"/>
      <c r="L71" s="13"/>
      <c r="M71" s="13"/>
      <c r="N71" s="13"/>
      <c r="O71" s="13"/>
      <c r="P71" s="13"/>
      <c r="Q71" s="13"/>
      <c r="R71" s="14" t="s">
        <v>75</v>
      </c>
      <c r="S71" s="10">
        <v>3</v>
      </c>
      <c r="T71" s="21">
        <v>5295000</v>
      </c>
      <c r="U71" s="16">
        <v>0</v>
      </c>
      <c r="V71" s="16">
        <v>0</v>
      </c>
      <c r="W71" s="16">
        <v>0</v>
      </c>
      <c r="X71" s="16">
        <v>2</v>
      </c>
      <c r="Y71" s="16">
        <v>0</v>
      </c>
      <c r="Z71" s="16">
        <v>0</v>
      </c>
      <c r="AA71" s="16">
        <v>0</v>
      </c>
      <c r="AB71" s="16">
        <v>0</v>
      </c>
      <c r="AC71" s="16">
        <v>0</v>
      </c>
      <c r="AD71" s="16">
        <v>0</v>
      </c>
      <c r="AE71" s="16">
        <v>0</v>
      </c>
      <c r="AF71" s="16">
        <v>0</v>
      </c>
      <c r="AG71" s="16">
        <v>0</v>
      </c>
      <c r="AH71" s="16">
        <v>0</v>
      </c>
      <c r="AI71" s="16">
        <v>0</v>
      </c>
      <c r="AJ71" s="16">
        <v>0</v>
      </c>
      <c r="AK71" s="16">
        <v>0</v>
      </c>
      <c r="AL71" s="16">
        <v>0</v>
      </c>
      <c r="AM71" s="16">
        <v>0</v>
      </c>
      <c r="AN71" s="16">
        <v>0</v>
      </c>
      <c r="AO71" s="16">
        <v>0</v>
      </c>
      <c r="AP71" s="17">
        <f>SUM(U71:AO71)</f>
        <v>2</v>
      </c>
      <c r="AQ71" s="18">
        <f t="shared" ref="AQ71:AQ134" si="18">AP71*T71</f>
        <v>10590000</v>
      </c>
      <c r="AR71" s="13"/>
      <c r="AS71" s="13"/>
      <c r="AT71" s="8"/>
      <c r="AU71" s="8"/>
      <c r="AV71" s="8"/>
      <c r="AW71" s="8"/>
    </row>
    <row r="72" spans="1:49" s="3" customFormat="1" ht="51" customHeight="1" x14ac:dyDescent="0.25">
      <c r="A72" s="33" t="s">
        <v>2416</v>
      </c>
      <c r="B72" s="10">
        <f>IF(R72=0,"",SUBTOTAL(3,$R$7:R72))</f>
        <v>63</v>
      </c>
      <c r="C72" s="10" t="s">
        <v>102</v>
      </c>
      <c r="D72" s="10" t="s">
        <v>137</v>
      </c>
      <c r="E72" s="10" t="s">
        <v>137</v>
      </c>
      <c r="F72" s="10" t="s">
        <v>185</v>
      </c>
      <c r="G72" s="19">
        <v>3822</v>
      </c>
      <c r="H72" s="20" t="s">
        <v>186</v>
      </c>
      <c r="I72" s="13"/>
      <c r="J72" s="14" t="s">
        <v>1732</v>
      </c>
      <c r="K72" s="13"/>
      <c r="L72" s="13"/>
      <c r="M72" s="13"/>
      <c r="N72" s="13"/>
      <c r="O72" s="13"/>
      <c r="P72" s="13"/>
      <c r="Q72" s="13"/>
      <c r="R72" s="14" t="s">
        <v>75</v>
      </c>
      <c r="S72" s="10">
        <v>6</v>
      </c>
      <c r="T72" s="21">
        <v>6655000</v>
      </c>
      <c r="U72" s="16">
        <v>0</v>
      </c>
      <c r="V72" s="16">
        <v>0</v>
      </c>
      <c r="W72" s="16">
        <v>0</v>
      </c>
      <c r="X72" s="16">
        <v>2</v>
      </c>
      <c r="Y72" s="16">
        <v>0</v>
      </c>
      <c r="Z72" s="16">
        <v>0</v>
      </c>
      <c r="AA72" s="16">
        <v>0</v>
      </c>
      <c r="AB72" s="16">
        <v>0</v>
      </c>
      <c r="AC72" s="16">
        <v>0</v>
      </c>
      <c r="AD72" s="16">
        <v>0</v>
      </c>
      <c r="AE72" s="16">
        <v>0</v>
      </c>
      <c r="AF72" s="16">
        <v>0</v>
      </c>
      <c r="AG72" s="16">
        <v>0</v>
      </c>
      <c r="AH72" s="16">
        <v>0</v>
      </c>
      <c r="AI72" s="16">
        <v>0</v>
      </c>
      <c r="AJ72" s="16">
        <v>0</v>
      </c>
      <c r="AK72" s="16">
        <v>0</v>
      </c>
      <c r="AL72" s="16">
        <v>0</v>
      </c>
      <c r="AM72" s="16">
        <v>0</v>
      </c>
      <c r="AN72" s="16">
        <v>0</v>
      </c>
      <c r="AO72" s="16">
        <v>0</v>
      </c>
      <c r="AP72" s="17">
        <f t="shared" ref="AP72:AP77" si="19">SUM(U72:AO72)</f>
        <v>2</v>
      </c>
      <c r="AQ72" s="18">
        <f t="shared" si="18"/>
        <v>13310000</v>
      </c>
      <c r="AR72" s="13"/>
      <c r="AS72" s="13"/>
      <c r="AT72" s="8"/>
      <c r="AU72" s="8"/>
      <c r="AV72" s="8"/>
      <c r="AW72" s="8"/>
    </row>
    <row r="73" spans="1:49" s="3" customFormat="1" ht="68.25" customHeight="1" x14ac:dyDescent="0.25">
      <c r="A73" s="33" t="s">
        <v>2416</v>
      </c>
      <c r="B73" s="10">
        <f>IF(R73=0,"",SUBTOTAL(3,$R$7:R73))</f>
        <v>64</v>
      </c>
      <c r="C73" s="10" t="s">
        <v>105</v>
      </c>
      <c r="D73" s="10" t="s">
        <v>151</v>
      </c>
      <c r="E73" s="10" t="s">
        <v>151</v>
      </c>
      <c r="F73" s="10" t="s">
        <v>187</v>
      </c>
      <c r="G73" s="19">
        <v>3822</v>
      </c>
      <c r="H73" s="20" t="s">
        <v>1676</v>
      </c>
      <c r="I73" s="13"/>
      <c r="J73" s="14" t="s">
        <v>1733</v>
      </c>
      <c r="K73" s="13"/>
      <c r="L73" s="13"/>
      <c r="M73" s="13"/>
      <c r="N73" s="13"/>
      <c r="O73" s="13"/>
      <c r="P73" s="13"/>
      <c r="Q73" s="13"/>
      <c r="R73" s="14" t="s">
        <v>75</v>
      </c>
      <c r="S73" s="10">
        <v>1</v>
      </c>
      <c r="T73" s="21">
        <v>3870000</v>
      </c>
      <c r="U73" s="16">
        <v>0</v>
      </c>
      <c r="V73" s="16">
        <v>0</v>
      </c>
      <c r="W73" s="16">
        <v>0</v>
      </c>
      <c r="X73" s="16">
        <v>2</v>
      </c>
      <c r="Y73" s="16">
        <v>0</v>
      </c>
      <c r="Z73" s="16">
        <v>0</v>
      </c>
      <c r="AA73" s="16">
        <v>0</v>
      </c>
      <c r="AB73" s="16">
        <v>0</v>
      </c>
      <c r="AC73" s="16">
        <v>0</v>
      </c>
      <c r="AD73" s="16">
        <v>0</v>
      </c>
      <c r="AE73" s="16">
        <v>0</v>
      </c>
      <c r="AF73" s="16">
        <v>0</v>
      </c>
      <c r="AG73" s="16">
        <v>0</v>
      </c>
      <c r="AH73" s="16">
        <v>0</v>
      </c>
      <c r="AI73" s="16">
        <v>0</v>
      </c>
      <c r="AJ73" s="16">
        <v>0</v>
      </c>
      <c r="AK73" s="16">
        <v>0</v>
      </c>
      <c r="AL73" s="16">
        <v>0</v>
      </c>
      <c r="AM73" s="16">
        <v>0</v>
      </c>
      <c r="AN73" s="16">
        <v>0</v>
      </c>
      <c r="AO73" s="16">
        <v>0</v>
      </c>
      <c r="AP73" s="17">
        <f t="shared" si="19"/>
        <v>2</v>
      </c>
      <c r="AQ73" s="18">
        <f t="shared" si="18"/>
        <v>7740000</v>
      </c>
      <c r="AR73" s="13"/>
      <c r="AS73" s="13"/>
      <c r="AT73" s="8"/>
      <c r="AU73" s="8"/>
      <c r="AV73" s="8"/>
      <c r="AW73" s="8"/>
    </row>
    <row r="74" spans="1:49" s="3" customFormat="1" ht="57" customHeight="1" x14ac:dyDescent="0.25">
      <c r="A74" s="33" t="s">
        <v>2416</v>
      </c>
      <c r="B74" s="10">
        <f>IF(R74=0,"",SUBTOTAL(3,$R$7:R74))</f>
        <v>65</v>
      </c>
      <c r="C74" s="10" t="s">
        <v>108</v>
      </c>
      <c r="D74" s="10" t="s">
        <v>154</v>
      </c>
      <c r="E74" s="10" t="s">
        <v>154</v>
      </c>
      <c r="F74" s="10" t="s">
        <v>188</v>
      </c>
      <c r="G74" s="19">
        <v>3822</v>
      </c>
      <c r="H74" s="20" t="s">
        <v>189</v>
      </c>
      <c r="I74" s="13"/>
      <c r="J74" s="14" t="s">
        <v>2570</v>
      </c>
      <c r="K74" s="13"/>
      <c r="L74" s="13"/>
      <c r="M74" s="13"/>
      <c r="N74" s="13"/>
      <c r="O74" s="13"/>
      <c r="P74" s="13"/>
      <c r="Q74" s="13"/>
      <c r="R74" s="14" t="s">
        <v>75</v>
      </c>
      <c r="S74" s="10">
        <v>3</v>
      </c>
      <c r="T74" s="21">
        <v>11124000</v>
      </c>
      <c r="U74" s="16">
        <v>0</v>
      </c>
      <c r="V74" s="16">
        <v>0</v>
      </c>
      <c r="W74" s="16">
        <v>0</v>
      </c>
      <c r="X74" s="16">
        <v>10</v>
      </c>
      <c r="Y74" s="16">
        <v>0</v>
      </c>
      <c r="Z74" s="16">
        <v>0</v>
      </c>
      <c r="AA74" s="16">
        <v>0</v>
      </c>
      <c r="AB74" s="16">
        <v>0</v>
      </c>
      <c r="AC74" s="16">
        <v>0</v>
      </c>
      <c r="AD74" s="16">
        <v>0</v>
      </c>
      <c r="AE74" s="16">
        <v>0</v>
      </c>
      <c r="AF74" s="16">
        <v>0</v>
      </c>
      <c r="AG74" s="16">
        <v>0</v>
      </c>
      <c r="AH74" s="16">
        <v>0</v>
      </c>
      <c r="AI74" s="16">
        <v>0</v>
      </c>
      <c r="AJ74" s="16">
        <v>0</v>
      </c>
      <c r="AK74" s="16">
        <v>0</v>
      </c>
      <c r="AL74" s="16">
        <v>0</v>
      </c>
      <c r="AM74" s="16">
        <v>0</v>
      </c>
      <c r="AN74" s="16">
        <v>0</v>
      </c>
      <c r="AO74" s="16">
        <v>0</v>
      </c>
      <c r="AP74" s="17">
        <f t="shared" si="19"/>
        <v>10</v>
      </c>
      <c r="AQ74" s="18">
        <f t="shared" si="18"/>
        <v>111240000</v>
      </c>
      <c r="AR74" s="13"/>
      <c r="AS74" s="13"/>
      <c r="AT74" s="8"/>
      <c r="AU74" s="8"/>
      <c r="AV74" s="8"/>
      <c r="AW74" s="8"/>
    </row>
    <row r="75" spans="1:49" s="3" customFormat="1" ht="42.75" customHeight="1" x14ac:dyDescent="0.25">
      <c r="A75" s="33" t="s">
        <v>2416</v>
      </c>
      <c r="B75" s="10">
        <f>IF(R75=0,"",SUBTOTAL(3,$R$7:R75))</f>
        <v>66</v>
      </c>
      <c r="C75" s="10" t="s">
        <v>2603</v>
      </c>
      <c r="D75" s="10" t="s">
        <v>190</v>
      </c>
      <c r="E75" s="10" t="s">
        <v>190</v>
      </c>
      <c r="F75" s="10" t="s">
        <v>191</v>
      </c>
      <c r="G75" s="19">
        <v>3822</v>
      </c>
      <c r="H75" s="20" t="s">
        <v>192</v>
      </c>
      <c r="I75" s="13"/>
      <c r="J75" s="10" t="s">
        <v>1734</v>
      </c>
      <c r="K75" s="13"/>
      <c r="L75" s="13"/>
      <c r="M75" s="13"/>
      <c r="N75" s="13"/>
      <c r="O75" s="13"/>
      <c r="P75" s="13"/>
      <c r="Q75" s="13"/>
      <c r="R75" s="14" t="s">
        <v>75</v>
      </c>
      <c r="S75" s="10">
        <v>6</v>
      </c>
      <c r="T75" s="21">
        <v>6655000</v>
      </c>
      <c r="U75" s="16">
        <v>0</v>
      </c>
      <c r="V75" s="16">
        <v>0</v>
      </c>
      <c r="W75" s="16">
        <v>0</v>
      </c>
      <c r="X75" s="16">
        <v>2</v>
      </c>
      <c r="Y75" s="16">
        <v>0</v>
      </c>
      <c r="Z75" s="16">
        <v>0</v>
      </c>
      <c r="AA75" s="16">
        <v>3</v>
      </c>
      <c r="AB75" s="16">
        <v>0</v>
      </c>
      <c r="AC75" s="16">
        <v>0</v>
      </c>
      <c r="AD75" s="16">
        <v>12</v>
      </c>
      <c r="AE75" s="16">
        <v>0</v>
      </c>
      <c r="AF75" s="16">
        <v>0</v>
      </c>
      <c r="AG75" s="16">
        <v>3</v>
      </c>
      <c r="AH75" s="16">
        <v>0</v>
      </c>
      <c r="AI75" s="16">
        <v>0</v>
      </c>
      <c r="AJ75" s="16">
        <v>0</v>
      </c>
      <c r="AK75" s="16">
        <v>0</v>
      </c>
      <c r="AL75" s="16">
        <v>0</v>
      </c>
      <c r="AM75" s="16">
        <v>0</v>
      </c>
      <c r="AN75" s="16">
        <v>0</v>
      </c>
      <c r="AO75" s="16">
        <v>0</v>
      </c>
      <c r="AP75" s="17">
        <f t="shared" si="19"/>
        <v>20</v>
      </c>
      <c r="AQ75" s="18">
        <f t="shared" si="18"/>
        <v>133100000</v>
      </c>
      <c r="AR75" s="13"/>
      <c r="AS75" s="13"/>
      <c r="AT75" s="8"/>
      <c r="AU75" s="8"/>
      <c r="AV75" s="8"/>
      <c r="AW75" s="8"/>
    </row>
    <row r="76" spans="1:49" s="3" customFormat="1" ht="42.75" customHeight="1" x14ac:dyDescent="0.25">
      <c r="A76" s="33" t="s">
        <v>2416</v>
      </c>
      <c r="B76" s="10">
        <f>IF(R76=0,"",SUBTOTAL(3,$R$7:R76))</f>
        <v>67</v>
      </c>
      <c r="C76" s="10" t="s">
        <v>79</v>
      </c>
      <c r="D76" s="10" t="s">
        <v>156</v>
      </c>
      <c r="E76" s="10" t="s">
        <v>156</v>
      </c>
      <c r="F76" s="10" t="s">
        <v>193</v>
      </c>
      <c r="G76" s="19">
        <v>3822</v>
      </c>
      <c r="H76" s="20" t="s">
        <v>194</v>
      </c>
      <c r="I76" s="13"/>
      <c r="J76" s="14" t="s">
        <v>1735</v>
      </c>
      <c r="K76" s="13"/>
      <c r="L76" s="13"/>
      <c r="M76" s="13"/>
      <c r="N76" s="13"/>
      <c r="O76" s="13"/>
      <c r="P76" s="13"/>
      <c r="Q76" s="13"/>
      <c r="R76" s="14" t="s">
        <v>75</v>
      </c>
      <c r="S76" s="10">
        <v>6</v>
      </c>
      <c r="T76" s="21">
        <v>6655000</v>
      </c>
      <c r="U76" s="16">
        <v>0</v>
      </c>
      <c r="V76" s="16">
        <v>0</v>
      </c>
      <c r="W76" s="16">
        <v>0</v>
      </c>
      <c r="X76" s="16">
        <v>3</v>
      </c>
      <c r="Y76" s="16">
        <v>0</v>
      </c>
      <c r="Z76" s="16">
        <v>0</v>
      </c>
      <c r="AA76" s="16">
        <v>0</v>
      </c>
      <c r="AB76" s="16">
        <v>0</v>
      </c>
      <c r="AC76" s="16">
        <v>0</v>
      </c>
      <c r="AD76" s="16">
        <v>0</v>
      </c>
      <c r="AE76" s="16">
        <v>0</v>
      </c>
      <c r="AF76" s="16">
        <v>3</v>
      </c>
      <c r="AG76" s="16">
        <v>0</v>
      </c>
      <c r="AH76" s="16">
        <v>0</v>
      </c>
      <c r="AI76" s="16">
        <v>0</v>
      </c>
      <c r="AJ76" s="16">
        <v>0</v>
      </c>
      <c r="AK76" s="16">
        <v>0</v>
      </c>
      <c r="AL76" s="16">
        <v>0</v>
      </c>
      <c r="AM76" s="16">
        <v>0</v>
      </c>
      <c r="AN76" s="16">
        <v>0</v>
      </c>
      <c r="AO76" s="16">
        <v>0</v>
      </c>
      <c r="AP76" s="17">
        <f t="shared" si="19"/>
        <v>6</v>
      </c>
      <c r="AQ76" s="18">
        <f t="shared" si="18"/>
        <v>39930000</v>
      </c>
      <c r="AR76" s="13"/>
      <c r="AS76" s="13"/>
      <c r="AT76" s="8"/>
      <c r="AU76" s="8"/>
      <c r="AV76" s="8"/>
      <c r="AW76" s="8"/>
    </row>
    <row r="77" spans="1:49" s="3" customFormat="1" ht="42.75" customHeight="1" x14ac:dyDescent="0.25">
      <c r="A77" s="33" t="s">
        <v>2416</v>
      </c>
      <c r="B77" s="10">
        <f>IF(R77=0,"",SUBTOTAL(3,$R$7:R77))</f>
        <v>68</v>
      </c>
      <c r="C77" s="10" t="s">
        <v>114</v>
      </c>
      <c r="D77" s="10" t="s">
        <v>158</v>
      </c>
      <c r="E77" s="10" t="s">
        <v>158</v>
      </c>
      <c r="F77" s="10" t="s">
        <v>195</v>
      </c>
      <c r="G77" s="19">
        <v>3822</v>
      </c>
      <c r="H77" s="20" t="s">
        <v>196</v>
      </c>
      <c r="I77" s="13"/>
      <c r="J77" s="14" t="s">
        <v>1736</v>
      </c>
      <c r="K77" s="13"/>
      <c r="L77" s="13"/>
      <c r="M77" s="13"/>
      <c r="N77" s="13"/>
      <c r="O77" s="13"/>
      <c r="P77" s="13"/>
      <c r="Q77" s="13"/>
      <c r="R77" s="14" t="s">
        <v>75</v>
      </c>
      <c r="S77" s="10">
        <v>6</v>
      </c>
      <c r="T77" s="21">
        <v>10896000</v>
      </c>
      <c r="U77" s="16">
        <v>0</v>
      </c>
      <c r="V77" s="16">
        <v>0</v>
      </c>
      <c r="W77" s="16">
        <v>0</v>
      </c>
      <c r="X77" s="16">
        <v>0</v>
      </c>
      <c r="Y77" s="16">
        <v>0</v>
      </c>
      <c r="Z77" s="16">
        <v>0</v>
      </c>
      <c r="AA77" s="16">
        <v>0</v>
      </c>
      <c r="AB77" s="16">
        <v>0</v>
      </c>
      <c r="AC77" s="16">
        <v>0</v>
      </c>
      <c r="AD77" s="16">
        <v>0</v>
      </c>
      <c r="AE77" s="16">
        <v>0</v>
      </c>
      <c r="AF77" s="16">
        <v>0</v>
      </c>
      <c r="AG77" s="16">
        <v>3</v>
      </c>
      <c r="AH77" s="16">
        <v>0</v>
      </c>
      <c r="AI77" s="16">
        <v>0</v>
      </c>
      <c r="AJ77" s="16">
        <v>0</v>
      </c>
      <c r="AK77" s="16">
        <v>0</v>
      </c>
      <c r="AL77" s="16">
        <v>0</v>
      </c>
      <c r="AM77" s="16">
        <v>0</v>
      </c>
      <c r="AN77" s="16">
        <v>0</v>
      </c>
      <c r="AO77" s="16">
        <v>0</v>
      </c>
      <c r="AP77" s="17">
        <f t="shared" si="19"/>
        <v>3</v>
      </c>
      <c r="AQ77" s="18">
        <f t="shared" si="18"/>
        <v>32688000</v>
      </c>
      <c r="AR77" s="13"/>
      <c r="AS77" s="13"/>
      <c r="AT77" s="8"/>
      <c r="AU77" s="8"/>
      <c r="AV77" s="8"/>
      <c r="AW77" s="8"/>
    </row>
    <row r="78" spans="1:49" s="3" customFormat="1" ht="44.25" customHeight="1" x14ac:dyDescent="0.25">
      <c r="A78" s="33" t="s">
        <v>2416</v>
      </c>
      <c r="B78" s="10">
        <f>IF(R78=0,"",SUBTOTAL(3,$R$7:R78))</f>
        <v>69</v>
      </c>
      <c r="C78" s="10" t="s">
        <v>117</v>
      </c>
      <c r="D78" s="10" t="s">
        <v>160</v>
      </c>
      <c r="E78" s="10" t="s">
        <v>160</v>
      </c>
      <c r="F78" s="10" t="s">
        <v>197</v>
      </c>
      <c r="G78" s="19">
        <v>3822</v>
      </c>
      <c r="H78" s="20" t="s">
        <v>198</v>
      </c>
      <c r="I78" s="13"/>
      <c r="J78" s="14" t="s">
        <v>1737</v>
      </c>
      <c r="K78" s="13"/>
      <c r="L78" s="13"/>
      <c r="M78" s="13"/>
      <c r="N78" s="13"/>
      <c r="O78" s="13"/>
      <c r="P78" s="13"/>
      <c r="Q78" s="13"/>
      <c r="R78" s="14" t="s">
        <v>75</v>
      </c>
      <c r="S78" s="10">
        <v>3</v>
      </c>
      <c r="T78" s="21">
        <v>4301000</v>
      </c>
      <c r="U78" s="16">
        <v>1</v>
      </c>
      <c r="V78" s="16">
        <v>4</v>
      </c>
      <c r="W78" s="16">
        <v>4</v>
      </c>
      <c r="X78" s="16">
        <v>5</v>
      </c>
      <c r="Y78" s="16">
        <v>0</v>
      </c>
      <c r="Z78" s="16">
        <v>0</v>
      </c>
      <c r="AA78" s="16">
        <v>5</v>
      </c>
      <c r="AB78" s="16">
        <v>0</v>
      </c>
      <c r="AC78" s="16">
        <v>0</v>
      </c>
      <c r="AD78" s="16">
        <v>12</v>
      </c>
      <c r="AE78" s="16">
        <v>0</v>
      </c>
      <c r="AF78" s="16">
        <v>0</v>
      </c>
      <c r="AG78" s="16">
        <v>5</v>
      </c>
      <c r="AH78" s="16">
        <v>0</v>
      </c>
      <c r="AI78" s="16">
        <v>0</v>
      </c>
      <c r="AJ78" s="16">
        <v>4</v>
      </c>
      <c r="AK78" s="16">
        <v>4</v>
      </c>
      <c r="AL78" s="16">
        <v>0</v>
      </c>
      <c r="AM78" s="16">
        <v>0</v>
      </c>
      <c r="AN78" s="16">
        <v>0</v>
      </c>
      <c r="AO78" s="16">
        <v>0</v>
      </c>
      <c r="AP78" s="17">
        <f t="shared" ref="AP78:AP91" si="20">SUM(U78:AO78)</f>
        <v>44</v>
      </c>
      <c r="AQ78" s="18">
        <f t="shared" si="18"/>
        <v>189244000</v>
      </c>
      <c r="AR78" s="13"/>
      <c r="AS78" s="13"/>
      <c r="AT78" s="8"/>
      <c r="AU78" s="8"/>
      <c r="AV78" s="8"/>
      <c r="AW78" s="8"/>
    </row>
    <row r="79" spans="1:49" s="3" customFormat="1" ht="44.25" customHeight="1" x14ac:dyDescent="0.25">
      <c r="A79" s="33" t="s">
        <v>2416</v>
      </c>
      <c r="B79" s="10">
        <f>IF(R79=0,"",SUBTOTAL(3,$R$7:R79))</f>
        <v>70</v>
      </c>
      <c r="C79" s="10" t="s">
        <v>2604</v>
      </c>
      <c r="D79" s="10" t="s">
        <v>161</v>
      </c>
      <c r="E79" s="10" t="s">
        <v>161</v>
      </c>
      <c r="F79" s="10" t="s">
        <v>199</v>
      </c>
      <c r="G79" s="19">
        <v>3822</v>
      </c>
      <c r="H79" s="20" t="s">
        <v>200</v>
      </c>
      <c r="I79" s="13"/>
      <c r="J79" s="14" t="s">
        <v>1738</v>
      </c>
      <c r="K79" s="13"/>
      <c r="L79" s="13"/>
      <c r="M79" s="13"/>
      <c r="N79" s="13"/>
      <c r="O79" s="13"/>
      <c r="P79" s="13"/>
      <c r="Q79" s="13"/>
      <c r="R79" s="14" t="s">
        <v>75</v>
      </c>
      <c r="S79" s="10">
        <v>6</v>
      </c>
      <c r="T79" s="21">
        <v>7340000</v>
      </c>
      <c r="U79" s="16">
        <v>0</v>
      </c>
      <c r="V79" s="16">
        <v>0</v>
      </c>
      <c r="W79" s="16">
        <v>0</v>
      </c>
      <c r="X79" s="16">
        <v>2</v>
      </c>
      <c r="Y79" s="16">
        <v>0</v>
      </c>
      <c r="Z79" s="16">
        <v>0</v>
      </c>
      <c r="AA79" s="16">
        <v>0</v>
      </c>
      <c r="AB79" s="16">
        <v>0</v>
      </c>
      <c r="AC79" s="16">
        <v>0</v>
      </c>
      <c r="AD79" s="16">
        <v>0</v>
      </c>
      <c r="AE79" s="16">
        <v>0</v>
      </c>
      <c r="AF79" s="16">
        <v>0</v>
      </c>
      <c r="AG79" s="16">
        <v>0</v>
      </c>
      <c r="AH79" s="16">
        <v>0</v>
      </c>
      <c r="AI79" s="16">
        <v>0</v>
      </c>
      <c r="AJ79" s="16">
        <v>0</v>
      </c>
      <c r="AK79" s="16">
        <v>0</v>
      </c>
      <c r="AL79" s="16">
        <v>0</v>
      </c>
      <c r="AM79" s="16">
        <v>0</v>
      </c>
      <c r="AN79" s="16">
        <v>0</v>
      </c>
      <c r="AO79" s="16">
        <v>0</v>
      </c>
      <c r="AP79" s="17">
        <f t="shared" si="20"/>
        <v>2</v>
      </c>
      <c r="AQ79" s="18">
        <f t="shared" si="18"/>
        <v>14680000</v>
      </c>
      <c r="AR79" s="13"/>
      <c r="AS79" s="13"/>
      <c r="AT79" s="8"/>
      <c r="AU79" s="8"/>
      <c r="AV79" s="8"/>
      <c r="AW79" s="8"/>
    </row>
    <row r="80" spans="1:49" s="3" customFormat="1" ht="44.25" customHeight="1" x14ac:dyDescent="0.25">
      <c r="A80" s="33" t="s">
        <v>2416</v>
      </c>
      <c r="B80" s="10">
        <f>IF(R80=0,"",SUBTOTAL(3,$R$7:R80))</f>
        <v>71</v>
      </c>
      <c r="C80" s="10" t="s">
        <v>82</v>
      </c>
      <c r="D80" s="10" t="s">
        <v>163</v>
      </c>
      <c r="E80" s="10" t="s">
        <v>163</v>
      </c>
      <c r="F80" s="10" t="s">
        <v>201</v>
      </c>
      <c r="G80" s="19">
        <v>3822</v>
      </c>
      <c r="H80" s="20" t="s">
        <v>202</v>
      </c>
      <c r="I80" s="13"/>
      <c r="J80" s="14" t="s">
        <v>1739</v>
      </c>
      <c r="K80" s="13"/>
      <c r="L80" s="13"/>
      <c r="M80" s="13"/>
      <c r="N80" s="13"/>
      <c r="O80" s="13"/>
      <c r="P80" s="13"/>
      <c r="Q80" s="13"/>
      <c r="R80" s="14" t="s">
        <v>75</v>
      </c>
      <c r="S80" s="10">
        <v>6</v>
      </c>
      <c r="T80" s="21">
        <v>12200010</v>
      </c>
      <c r="U80" s="16">
        <v>0</v>
      </c>
      <c r="V80" s="16">
        <v>0</v>
      </c>
      <c r="W80" s="16">
        <v>0</v>
      </c>
      <c r="X80" s="16">
        <v>2</v>
      </c>
      <c r="Y80" s="16">
        <v>0</v>
      </c>
      <c r="Z80" s="16">
        <v>0</v>
      </c>
      <c r="AA80" s="16">
        <v>0</v>
      </c>
      <c r="AB80" s="16">
        <v>0</v>
      </c>
      <c r="AC80" s="16">
        <v>0</v>
      </c>
      <c r="AD80" s="16">
        <v>0</v>
      </c>
      <c r="AE80" s="16">
        <v>0</v>
      </c>
      <c r="AF80" s="16">
        <v>0</v>
      </c>
      <c r="AG80" s="16">
        <v>3</v>
      </c>
      <c r="AH80" s="16">
        <v>0</v>
      </c>
      <c r="AI80" s="16">
        <v>0</v>
      </c>
      <c r="AJ80" s="16">
        <v>0</v>
      </c>
      <c r="AK80" s="16">
        <v>0</v>
      </c>
      <c r="AL80" s="16">
        <v>0</v>
      </c>
      <c r="AM80" s="16">
        <v>0</v>
      </c>
      <c r="AN80" s="16">
        <v>0</v>
      </c>
      <c r="AO80" s="16">
        <v>0</v>
      </c>
      <c r="AP80" s="17">
        <f t="shared" si="20"/>
        <v>5</v>
      </c>
      <c r="AQ80" s="18">
        <f t="shared" si="18"/>
        <v>61000050</v>
      </c>
      <c r="AR80" s="13"/>
      <c r="AS80" s="13"/>
      <c r="AT80" s="8"/>
      <c r="AU80" s="8"/>
      <c r="AV80" s="8"/>
      <c r="AW80" s="8"/>
    </row>
    <row r="81" spans="1:49" s="3" customFormat="1" ht="44.25" customHeight="1" x14ac:dyDescent="0.25">
      <c r="A81" s="33" t="s">
        <v>2416</v>
      </c>
      <c r="B81" s="10">
        <f>IF(R81=0,"",SUBTOTAL(3,$R$7:R81))</f>
        <v>72</v>
      </c>
      <c r="C81" s="10" t="s">
        <v>85</v>
      </c>
      <c r="D81" s="10" t="s">
        <v>165</v>
      </c>
      <c r="E81" s="10" t="s">
        <v>165</v>
      </c>
      <c r="F81" s="10" t="s">
        <v>203</v>
      </c>
      <c r="G81" s="19">
        <v>3822</v>
      </c>
      <c r="H81" s="20" t="s">
        <v>204</v>
      </c>
      <c r="I81" s="13"/>
      <c r="J81" s="14" t="s">
        <v>1740</v>
      </c>
      <c r="K81" s="13"/>
      <c r="L81" s="13"/>
      <c r="M81" s="13"/>
      <c r="N81" s="13"/>
      <c r="O81" s="13"/>
      <c r="P81" s="13"/>
      <c r="Q81" s="13"/>
      <c r="R81" s="14" t="s">
        <v>75</v>
      </c>
      <c r="S81" s="10">
        <v>6</v>
      </c>
      <c r="T81" s="21">
        <v>8365000</v>
      </c>
      <c r="U81" s="16">
        <v>2</v>
      </c>
      <c r="V81" s="16">
        <v>0</v>
      </c>
      <c r="W81" s="16">
        <v>0</v>
      </c>
      <c r="X81" s="16">
        <v>2</v>
      </c>
      <c r="Y81" s="16">
        <v>0</v>
      </c>
      <c r="Z81" s="16">
        <v>0</v>
      </c>
      <c r="AA81" s="16">
        <v>0</v>
      </c>
      <c r="AB81" s="16">
        <v>0</v>
      </c>
      <c r="AC81" s="16">
        <v>0</v>
      </c>
      <c r="AD81" s="16">
        <v>0</v>
      </c>
      <c r="AE81" s="16">
        <v>0</v>
      </c>
      <c r="AF81" s="16">
        <v>0</v>
      </c>
      <c r="AG81" s="16">
        <v>0</v>
      </c>
      <c r="AH81" s="16">
        <v>0</v>
      </c>
      <c r="AI81" s="16">
        <v>0</v>
      </c>
      <c r="AJ81" s="16">
        <v>0</v>
      </c>
      <c r="AK81" s="16">
        <v>0</v>
      </c>
      <c r="AL81" s="16">
        <v>0</v>
      </c>
      <c r="AM81" s="16">
        <v>0</v>
      </c>
      <c r="AN81" s="16">
        <v>0</v>
      </c>
      <c r="AO81" s="16">
        <v>0</v>
      </c>
      <c r="AP81" s="17">
        <f t="shared" si="20"/>
        <v>4</v>
      </c>
      <c r="AQ81" s="18">
        <f t="shared" si="18"/>
        <v>33460000</v>
      </c>
      <c r="AR81" s="13"/>
      <c r="AS81" s="13"/>
      <c r="AT81" s="8"/>
      <c r="AU81" s="8"/>
      <c r="AV81" s="8"/>
      <c r="AW81" s="8"/>
    </row>
    <row r="82" spans="1:49" s="3" customFormat="1" ht="51.75" customHeight="1" x14ac:dyDescent="0.25">
      <c r="A82" s="33" t="s">
        <v>2416</v>
      </c>
      <c r="B82" s="10">
        <f>IF(R82=0,"",SUBTOTAL(3,$R$7:R82))</f>
        <v>73</v>
      </c>
      <c r="C82" s="10" t="s">
        <v>86</v>
      </c>
      <c r="D82" s="10" t="s">
        <v>168</v>
      </c>
      <c r="E82" s="10" t="s">
        <v>168</v>
      </c>
      <c r="F82" s="10" t="s">
        <v>205</v>
      </c>
      <c r="G82" s="19">
        <v>3822</v>
      </c>
      <c r="H82" s="20" t="s">
        <v>206</v>
      </c>
      <c r="I82" s="13"/>
      <c r="J82" s="14" t="s">
        <v>1741</v>
      </c>
      <c r="K82" s="13"/>
      <c r="L82" s="13"/>
      <c r="M82" s="13"/>
      <c r="N82" s="13"/>
      <c r="O82" s="13"/>
      <c r="P82" s="13"/>
      <c r="Q82" s="13"/>
      <c r="R82" s="14" t="s">
        <v>75</v>
      </c>
      <c r="S82" s="10">
        <v>6</v>
      </c>
      <c r="T82" s="21">
        <v>9390000</v>
      </c>
      <c r="U82" s="16">
        <v>0</v>
      </c>
      <c r="V82" s="16">
        <v>0</v>
      </c>
      <c r="W82" s="16">
        <v>0</v>
      </c>
      <c r="X82" s="16">
        <v>0</v>
      </c>
      <c r="Y82" s="16">
        <v>0</v>
      </c>
      <c r="Z82" s="16">
        <v>0</v>
      </c>
      <c r="AA82" s="16">
        <v>0</v>
      </c>
      <c r="AB82" s="16">
        <v>0</v>
      </c>
      <c r="AC82" s="16">
        <v>0</v>
      </c>
      <c r="AD82" s="16">
        <v>0</v>
      </c>
      <c r="AE82" s="16">
        <v>0</v>
      </c>
      <c r="AF82" s="16">
        <v>0</v>
      </c>
      <c r="AG82" s="16">
        <v>3</v>
      </c>
      <c r="AH82" s="16">
        <v>0</v>
      </c>
      <c r="AI82" s="16">
        <v>0</v>
      </c>
      <c r="AJ82" s="16">
        <v>0</v>
      </c>
      <c r="AK82" s="16">
        <v>0</v>
      </c>
      <c r="AL82" s="16">
        <v>0</v>
      </c>
      <c r="AM82" s="16">
        <v>0</v>
      </c>
      <c r="AN82" s="16">
        <v>0</v>
      </c>
      <c r="AO82" s="16">
        <v>0</v>
      </c>
      <c r="AP82" s="17">
        <f t="shared" si="20"/>
        <v>3</v>
      </c>
      <c r="AQ82" s="18">
        <f t="shared" si="18"/>
        <v>28170000</v>
      </c>
      <c r="AR82" s="13"/>
      <c r="AS82" s="13"/>
      <c r="AT82" s="8"/>
      <c r="AU82" s="8"/>
      <c r="AV82" s="8"/>
      <c r="AW82" s="8"/>
    </row>
    <row r="83" spans="1:49" s="3" customFormat="1" ht="45" customHeight="1" x14ac:dyDescent="0.25">
      <c r="A83" s="33" t="s">
        <v>2416</v>
      </c>
      <c r="B83" s="10">
        <f>IF(R83=0,"",SUBTOTAL(3,$R$7:R83))</f>
        <v>74</v>
      </c>
      <c r="C83" s="10" t="s">
        <v>88</v>
      </c>
      <c r="D83" s="10" t="s">
        <v>171</v>
      </c>
      <c r="E83" s="10" t="s">
        <v>171</v>
      </c>
      <c r="F83" s="10" t="s">
        <v>207</v>
      </c>
      <c r="G83" s="19">
        <v>3822</v>
      </c>
      <c r="H83" s="20" t="s">
        <v>208</v>
      </c>
      <c r="I83" s="13"/>
      <c r="J83" s="14" t="s">
        <v>1742</v>
      </c>
      <c r="K83" s="13"/>
      <c r="L83" s="13"/>
      <c r="M83" s="13"/>
      <c r="N83" s="13"/>
      <c r="O83" s="13"/>
      <c r="P83" s="13"/>
      <c r="Q83" s="13"/>
      <c r="R83" s="14" t="s">
        <v>75</v>
      </c>
      <c r="S83" s="10">
        <v>6</v>
      </c>
      <c r="T83" s="21">
        <v>7280000</v>
      </c>
      <c r="U83" s="16">
        <v>1</v>
      </c>
      <c r="V83" s="16">
        <v>2</v>
      </c>
      <c r="W83" s="16">
        <v>2</v>
      </c>
      <c r="X83" s="16">
        <v>2</v>
      </c>
      <c r="Y83" s="16">
        <v>0</v>
      </c>
      <c r="Z83" s="16">
        <v>0</v>
      </c>
      <c r="AA83" s="16">
        <v>3</v>
      </c>
      <c r="AB83" s="16">
        <v>0</v>
      </c>
      <c r="AC83" s="16">
        <v>0</v>
      </c>
      <c r="AD83" s="16">
        <v>12</v>
      </c>
      <c r="AE83" s="16">
        <v>0</v>
      </c>
      <c r="AF83" s="16">
        <v>3</v>
      </c>
      <c r="AG83" s="16">
        <v>3</v>
      </c>
      <c r="AH83" s="16">
        <v>0</v>
      </c>
      <c r="AI83" s="16">
        <v>0</v>
      </c>
      <c r="AJ83" s="16">
        <v>2</v>
      </c>
      <c r="AK83" s="16">
        <v>2</v>
      </c>
      <c r="AL83" s="16">
        <v>0</v>
      </c>
      <c r="AM83" s="16">
        <v>0</v>
      </c>
      <c r="AN83" s="16">
        <v>2</v>
      </c>
      <c r="AO83" s="16">
        <v>3</v>
      </c>
      <c r="AP83" s="17">
        <f t="shared" si="20"/>
        <v>37</v>
      </c>
      <c r="AQ83" s="18">
        <f t="shared" si="18"/>
        <v>269360000</v>
      </c>
      <c r="AR83" s="13"/>
      <c r="AS83" s="13"/>
      <c r="AT83" s="8"/>
      <c r="AU83" s="8"/>
      <c r="AV83" s="8"/>
      <c r="AW83" s="8"/>
    </row>
    <row r="84" spans="1:49" s="3" customFormat="1" ht="42.75" customHeight="1" x14ac:dyDescent="0.25">
      <c r="A84" s="33" t="s">
        <v>2416</v>
      </c>
      <c r="B84" s="10">
        <f>IF(R84=0,"",SUBTOTAL(3,$R$7:R84))</f>
        <v>75</v>
      </c>
      <c r="C84" s="10" t="s">
        <v>89</v>
      </c>
      <c r="D84" s="10" t="s">
        <v>209</v>
      </c>
      <c r="E84" s="10" t="s">
        <v>209</v>
      </c>
      <c r="F84" s="10" t="s">
        <v>210</v>
      </c>
      <c r="G84" s="19">
        <v>3822</v>
      </c>
      <c r="H84" s="20" t="s">
        <v>211</v>
      </c>
      <c r="I84" s="13"/>
      <c r="J84" s="14" t="s">
        <v>1743</v>
      </c>
      <c r="K84" s="13"/>
      <c r="L84" s="13"/>
      <c r="M84" s="13"/>
      <c r="N84" s="13"/>
      <c r="O84" s="13"/>
      <c r="P84" s="13"/>
      <c r="Q84" s="13"/>
      <c r="R84" s="14" t="s">
        <v>75</v>
      </c>
      <c r="S84" s="10">
        <v>6</v>
      </c>
      <c r="T84" s="21">
        <v>9400000</v>
      </c>
      <c r="U84" s="16">
        <v>0</v>
      </c>
      <c r="V84" s="16">
        <v>0</v>
      </c>
      <c r="W84" s="16">
        <v>0</v>
      </c>
      <c r="X84" s="16">
        <v>2</v>
      </c>
      <c r="Y84" s="16">
        <v>0</v>
      </c>
      <c r="Z84" s="16">
        <v>0</v>
      </c>
      <c r="AA84" s="16">
        <v>0</v>
      </c>
      <c r="AB84" s="16">
        <v>0</v>
      </c>
      <c r="AC84" s="16">
        <v>0</v>
      </c>
      <c r="AD84" s="16">
        <v>0</v>
      </c>
      <c r="AE84" s="16">
        <v>0</v>
      </c>
      <c r="AF84" s="16">
        <v>0</v>
      </c>
      <c r="AG84" s="16">
        <v>0</v>
      </c>
      <c r="AH84" s="16">
        <v>0</v>
      </c>
      <c r="AI84" s="16">
        <v>0</v>
      </c>
      <c r="AJ84" s="16">
        <v>0</v>
      </c>
      <c r="AK84" s="16">
        <v>0</v>
      </c>
      <c r="AL84" s="16">
        <v>0</v>
      </c>
      <c r="AM84" s="16">
        <v>0</v>
      </c>
      <c r="AN84" s="16">
        <v>0</v>
      </c>
      <c r="AO84" s="16">
        <v>0</v>
      </c>
      <c r="AP84" s="17">
        <f t="shared" si="20"/>
        <v>2</v>
      </c>
      <c r="AQ84" s="18">
        <f t="shared" si="18"/>
        <v>18800000</v>
      </c>
      <c r="AR84" s="13"/>
      <c r="AS84" s="13"/>
      <c r="AT84" s="8"/>
      <c r="AU84" s="8"/>
      <c r="AV84" s="8"/>
      <c r="AW84" s="8"/>
    </row>
    <row r="85" spans="1:49" s="3" customFormat="1" ht="54.75" customHeight="1" x14ac:dyDescent="0.25">
      <c r="A85" s="33" t="s">
        <v>2416</v>
      </c>
      <c r="B85" s="10">
        <f>IF(R85=0,"",SUBTOTAL(3,$R$7:R85))</f>
        <v>76</v>
      </c>
      <c r="C85" s="10" t="s">
        <v>91</v>
      </c>
      <c r="D85" s="10" t="s">
        <v>174</v>
      </c>
      <c r="E85" s="10" t="s">
        <v>174</v>
      </c>
      <c r="F85" s="10" t="s">
        <v>212</v>
      </c>
      <c r="G85" s="19">
        <v>3822</v>
      </c>
      <c r="H85" s="20" t="s">
        <v>213</v>
      </c>
      <c r="I85" s="13"/>
      <c r="J85" s="14" t="s">
        <v>1744</v>
      </c>
      <c r="K85" s="13"/>
      <c r="L85" s="13"/>
      <c r="M85" s="13"/>
      <c r="N85" s="13"/>
      <c r="O85" s="13"/>
      <c r="P85" s="13"/>
      <c r="Q85" s="13"/>
      <c r="R85" s="14" t="s">
        <v>75</v>
      </c>
      <c r="S85" s="10">
        <v>1</v>
      </c>
      <c r="T85" s="21">
        <v>6420000</v>
      </c>
      <c r="U85" s="16">
        <v>0</v>
      </c>
      <c r="V85" s="16">
        <v>0</v>
      </c>
      <c r="W85" s="16">
        <v>0</v>
      </c>
      <c r="X85" s="16">
        <v>3</v>
      </c>
      <c r="Y85" s="16">
        <v>0</v>
      </c>
      <c r="Z85" s="16">
        <v>0</v>
      </c>
      <c r="AA85" s="16">
        <v>0</v>
      </c>
      <c r="AB85" s="16">
        <v>0</v>
      </c>
      <c r="AC85" s="16">
        <v>0</v>
      </c>
      <c r="AD85" s="16">
        <v>0</v>
      </c>
      <c r="AE85" s="16">
        <v>0</v>
      </c>
      <c r="AF85" s="16">
        <v>0</v>
      </c>
      <c r="AG85" s="16">
        <v>0</v>
      </c>
      <c r="AH85" s="16">
        <v>0</v>
      </c>
      <c r="AI85" s="16">
        <v>0</v>
      </c>
      <c r="AJ85" s="16">
        <v>0</v>
      </c>
      <c r="AK85" s="16">
        <v>0</v>
      </c>
      <c r="AL85" s="16">
        <v>0</v>
      </c>
      <c r="AM85" s="16">
        <v>0</v>
      </c>
      <c r="AN85" s="16">
        <v>0</v>
      </c>
      <c r="AO85" s="16">
        <v>0</v>
      </c>
      <c r="AP85" s="17">
        <f t="shared" si="20"/>
        <v>3</v>
      </c>
      <c r="AQ85" s="18">
        <f t="shared" si="18"/>
        <v>19260000</v>
      </c>
      <c r="AR85" s="13"/>
      <c r="AS85" s="13"/>
      <c r="AT85" s="8"/>
      <c r="AU85" s="8"/>
      <c r="AV85" s="8"/>
      <c r="AW85" s="8"/>
    </row>
    <row r="86" spans="1:49" s="3" customFormat="1" ht="54" customHeight="1" x14ac:dyDescent="0.25">
      <c r="A86" s="33" t="s">
        <v>2416</v>
      </c>
      <c r="B86" s="10">
        <f>IF(R86=0,"",SUBTOTAL(3,$R$7:R86))</f>
        <v>77</v>
      </c>
      <c r="C86" s="10" t="s">
        <v>92</v>
      </c>
      <c r="D86" s="10" t="s">
        <v>179</v>
      </c>
      <c r="E86" s="10" t="s">
        <v>179</v>
      </c>
      <c r="F86" s="10" t="s">
        <v>214</v>
      </c>
      <c r="G86" s="19">
        <v>3822</v>
      </c>
      <c r="H86" s="20" t="s">
        <v>215</v>
      </c>
      <c r="I86" s="13"/>
      <c r="J86" s="14" t="s">
        <v>1744</v>
      </c>
      <c r="K86" s="13"/>
      <c r="L86" s="13"/>
      <c r="M86" s="13"/>
      <c r="N86" s="13"/>
      <c r="O86" s="13"/>
      <c r="P86" s="13"/>
      <c r="Q86" s="13"/>
      <c r="R86" s="14" t="s">
        <v>75</v>
      </c>
      <c r="S86" s="10">
        <v>1</v>
      </c>
      <c r="T86" s="21">
        <v>6420000</v>
      </c>
      <c r="U86" s="16">
        <v>0</v>
      </c>
      <c r="V86" s="16">
        <v>0</v>
      </c>
      <c r="W86" s="16">
        <v>0</v>
      </c>
      <c r="X86" s="16">
        <v>3</v>
      </c>
      <c r="Y86" s="16">
        <v>0</v>
      </c>
      <c r="Z86" s="16">
        <v>0</v>
      </c>
      <c r="AA86" s="16">
        <v>0</v>
      </c>
      <c r="AB86" s="16">
        <v>0</v>
      </c>
      <c r="AC86" s="16">
        <v>0</v>
      </c>
      <c r="AD86" s="16">
        <v>0</v>
      </c>
      <c r="AE86" s="16">
        <v>0</v>
      </c>
      <c r="AF86" s="16">
        <v>0</v>
      </c>
      <c r="AG86" s="16">
        <v>0</v>
      </c>
      <c r="AH86" s="16">
        <v>0</v>
      </c>
      <c r="AI86" s="16">
        <v>0</v>
      </c>
      <c r="AJ86" s="16">
        <v>0</v>
      </c>
      <c r="AK86" s="16">
        <v>0</v>
      </c>
      <c r="AL86" s="16">
        <v>0</v>
      </c>
      <c r="AM86" s="16">
        <v>0</v>
      </c>
      <c r="AN86" s="16">
        <v>0</v>
      </c>
      <c r="AO86" s="16">
        <v>0</v>
      </c>
      <c r="AP86" s="17">
        <f t="shared" si="20"/>
        <v>3</v>
      </c>
      <c r="AQ86" s="18">
        <f t="shared" si="18"/>
        <v>19260000</v>
      </c>
      <c r="AR86" s="13"/>
      <c r="AS86" s="13"/>
      <c r="AT86" s="8"/>
      <c r="AU86" s="8"/>
      <c r="AV86" s="8"/>
      <c r="AW86" s="8"/>
    </row>
    <row r="87" spans="1:49" s="3" customFormat="1" ht="53.25" customHeight="1" x14ac:dyDescent="0.25">
      <c r="A87" s="33" t="s">
        <v>2416</v>
      </c>
      <c r="B87" s="10">
        <f>IF(R87=0,"",SUBTOTAL(3,$R$7:R87))</f>
        <v>78</v>
      </c>
      <c r="C87" s="10" t="s">
        <v>94</v>
      </c>
      <c r="D87" s="10" t="s">
        <v>181</v>
      </c>
      <c r="E87" s="10" t="s">
        <v>181</v>
      </c>
      <c r="F87" s="10" t="s">
        <v>216</v>
      </c>
      <c r="G87" s="19">
        <v>3822</v>
      </c>
      <c r="H87" s="20" t="s">
        <v>217</v>
      </c>
      <c r="I87" s="13"/>
      <c r="J87" s="14" t="s">
        <v>1744</v>
      </c>
      <c r="K87" s="13"/>
      <c r="L87" s="13"/>
      <c r="M87" s="13"/>
      <c r="N87" s="13"/>
      <c r="O87" s="13"/>
      <c r="P87" s="13"/>
      <c r="Q87" s="13"/>
      <c r="R87" s="14" t="s">
        <v>75</v>
      </c>
      <c r="S87" s="10">
        <v>1</v>
      </c>
      <c r="T87" s="21">
        <v>6420000</v>
      </c>
      <c r="U87" s="16">
        <v>0</v>
      </c>
      <c r="V87" s="16">
        <v>0</v>
      </c>
      <c r="W87" s="16">
        <v>0</v>
      </c>
      <c r="X87" s="16">
        <v>3</v>
      </c>
      <c r="Y87" s="16">
        <v>0</v>
      </c>
      <c r="Z87" s="16">
        <v>0</v>
      </c>
      <c r="AA87" s="16">
        <v>0</v>
      </c>
      <c r="AB87" s="16">
        <v>0</v>
      </c>
      <c r="AC87" s="16">
        <v>0</v>
      </c>
      <c r="AD87" s="16">
        <v>0</v>
      </c>
      <c r="AE87" s="16">
        <v>0</v>
      </c>
      <c r="AF87" s="16">
        <v>0</v>
      </c>
      <c r="AG87" s="16">
        <v>0</v>
      </c>
      <c r="AH87" s="16">
        <v>0</v>
      </c>
      <c r="AI87" s="16">
        <v>0</v>
      </c>
      <c r="AJ87" s="16">
        <v>0</v>
      </c>
      <c r="AK87" s="16">
        <v>0</v>
      </c>
      <c r="AL87" s="16">
        <v>0</v>
      </c>
      <c r="AM87" s="16">
        <v>0</v>
      </c>
      <c r="AN87" s="16">
        <v>0</v>
      </c>
      <c r="AO87" s="16">
        <v>0</v>
      </c>
      <c r="AP87" s="17">
        <f t="shared" si="20"/>
        <v>3</v>
      </c>
      <c r="AQ87" s="18">
        <f t="shared" si="18"/>
        <v>19260000</v>
      </c>
      <c r="AR87" s="13"/>
      <c r="AS87" s="13"/>
      <c r="AT87" s="8"/>
      <c r="AU87" s="8"/>
      <c r="AV87" s="8"/>
      <c r="AW87" s="8"/>
    </row>
    <row r="88" spans="1:49" s="3" customFormat="1" ht="44.25" customHeight="1" x14ac:dyDescent="0.25">
      <c r="A88" s="33" t="s">
        <v>2416</v>
      </c>
      <c r="B88" s="10">
        <f>IF(R88=0,"",SUBTOTAL(3,$R$7:R88))</f>
        <v>79</v>
      </c>
      <c r="C88" s="10" t="s">
        <v>97</v>
      </c>
      <c r="D88" s="10" t="s">
        <v>183</v>
      </c>
      <c r="E88" s="10" t="s">
        <v>183</v>
      </c>
      <c r="F88" s="10" t="s">
        <v>218</v>
      </c>
      <c r="G88" s="19">
        <v>3822</v>
      </c>
      <c r="H88" s="20" t="s">
        <v>219</v>
      </c>
      <c r="I88" s="13"/>
      <c r="J88" s="14" t="s">
        <v>1745</v>
      </c>
      <c r="K88" s="13"/>
      <c r="L88" s="13"/>
      <c r="M88" s="13"/>
      <c r="N88" s="13"/>
      <c r="O88" s="13"/>
      <c r="P88" s="13"/>
      <c r="Q88" s="13"/>
      <c r="R88" s="14" t="s">
        <v>75</v>
      </c>
      <c r="S88" s="10">
        <v>3</v>
      </c>
      <c r="T88" s="21">
        <v>6660000</v>
      </c>
      <c r="U88" s="16">
        <v>0</v>
      </c>
      <c r="V88" s="16">
        <v>0</v>
      </c>
      <c r="W88" s="16">
        <v>0</v>
      </c>
      <c r="X88" s="16">
        <v>4</v>
      </c>
      <c r="Y88" s="16">
        <v>0</v>
      </c>
      <c r="Z88" s="16">
        <v>0</v>
      </c>
      <c r="AA88" s="16">
        <v>0</v>
      </c>
      <c r="AB88" s="16">
        <v>0</v>
      </c>
      <c r="AC88" s="16">
        <v>0</v>
      </c>
      <c r="AD88" s="16">
        <v>0</v>
      </c>
      <c r="AE88" s="16">
        <v>0</v>
      </c>
      <c r="AF88" s="16">
        <v>0</v>
      </c>
      <c r="AG88" s="16">
        <v>0</v>
      </c>
      <c r="AH88" s="16">
        <v>0</v>
      </c>
      <c r="AI88" s="16">
        <v>0</v>
      </c>
      <c r="AJ88" s="16">
        <v>0</v>
      </c>
      <c r="AK88" s="16">
        <v>0</v>
      </c>
      <c r="AL88" s="16">
        <v>0</v>
      </c>
      <c r="AM88" s="16">
        <v>0</v>
      </c>
      <c r="AN88" s="16">
        <v>0</v>
      </c>
      <c r="AO88" s="16">
        <v>0</v>
      </c>
      <c r="AP88" s="17">
        <f t="shared" si="20"/>
        <v>4</v>
      </c>
      <c r="AQ88" s="18">
        <f t="shared" si="18"/>
        <v>26640000</v>
      </c>
      <c r="AR88" s="13"/>
      <c r="AS88" s="13"/>
      <c r="AT88" s="8"/>
      <c r="AU88" s="8"/>
      <c r="AV88" s="8"/>
      <c r="AW88" s="8"/>
    </row>
    <row r="89" spans="1:49" s="3" customFormat="1" ht="44.25" customHeight="1" x14ac:dyDescent="0.25">
      <c r="A89" s="33" t="s">
        <v>2416</v>
      </c>
      <c r="B89" s="10">
        <f>IF(R89=0,"",SUBTOTAL(3,$R$7:R89))</f>
        <v>80</v>
      </c>
      <c r="C89" s="10" t="s">
        <v>99</v>
      </c>
      <c r="D89" s="10" t="s">
        <v>185</v>
      </c>
      <c r="E89" s="10" t="s">
        <v>185</v>
      </c>
      <c r="F89" s="10" t="s">
        <v>220</v>
      </c>
      <c r="G89" s="19">
        <v>3822</v>
      </c>
      <c r="H89" s="20" t="s">
        <v>221</v>
      </c>
      <c r="I89" s="13"/>
      <c r="J89" s="14" t="s">
        <v>1745</v>
      </c>
      <c r="K89" s="13"/>
      <c r="L89" s="13"/>
      <c r="M89" s="13"/>
      <c r="N89" s="13"/>
      <c r="O89" s="13"/>
      <c r="P89" s="13"/>
      <c r="Q89" s="13"/>
      <c r="R89" s="14" t="s">
        <v>75</v>
      </c>
      <c r="S89" s="10">
        <v>3</v>
      </c>
      <c r="T89" s="21">
        <v>6660000</v>
      </c>
      <c r="U89" s="16">
        <v>0</v>
      </c>
      <c r="V89" s="16">
        <v>0</v>
      </c>
      <c r="W89" s="16">
        <v>0</v>
      </c>
      <c r="X89" s="16">
        <v>4</v>
      </c>
      <c r="Y89" s="16">
        <v>0</v>
      </c>
      <c r="Z89" s="16">
        <v>0</v>
      </c>
      <c r="AA89" s="16">
        <v>0</v>
      </c>
      <c r="AB89" s="16">
        <v>0</v>
      </c>
      <c r="AC89" s="16">
        <v>0</v>
      </c>
      <c r="AD89" s="16">
        <v>0</v>
      </c>
      <c r="AE89" s="16">
        <v>0</v>
      </c>
      <c r="AF89" s="16">
        <v>0</v>
      </c>
      <c r="AG89" s="16">
        <v>0</v>
      </c>
      <c r="AH89" s="16">
        <v>0</v>
      </c>
      <c r="AI89" s="16">
        <v>0</v>
      </c>
      <c r="AJ89" s="16">
        <v>0</v>
      </c>
      <c r="AK89" s="16">
        <v>0</v>
      </c>
      <c r="AL89" s="16">
        <v>0</v>
      </c>
      <c r="AM89" s="16">
        <v>0</v>
      </c>
      <c r="AN89" s="16">
        <v>0</v>
      </c>
      <c r="AO89" s="16">
        <v>0</v>
      </c>
      <c r="AP89" s="17">
        <f t="shared" si="20"/>
        <v>4</v>
      </c>
      <c r="AQ89" s="18">
        <f t="shared" si="18"/>
        <v>26640000</v>
      </c>
      <c r="AR89" s="13"/>
      <c r="AS89" s="13"/>
      <c r="AT89" s="8"/>
      <c r="AU89" s="8"/>
      <c r="AV89" s="8"/>
      <c r="AW89" s="8"/>
    </row>
    <row r="90" spans="1:49" s="3" customFormat="1" ht="44.25" customHeight="1" x14ac:dyDescent="0.25">
      <c r="A90" s="33" t="s">
        <v>2416</v>
      </c>
      <c r="B90" s="10">
        <f>IF(R90=0,"",SUBTOTAL(3,$R$7:R90))</f>
        <v>81</v>
      </c>
      <c r="C90" s="10" t="s">
        <v>103</v>
      </c>
      <c r="D90" s="10" t="s">
        <v>222</v>
      </c>
      <c r="E90" s="10" t="s">
        <v>222</v>
      </c>
      <c r="F90" s="10" t="s">
        <v>223</v>
      </c>
      <c r="G90" s="19">
        <v>3822</v>
      </c>
      <c r="H90" s="20" t="s">
        <v>224</v>
      </c>
      <c r="I90" s="13"/>
      <c r="J90" s="14" t="s">
        <v>1745</v>
      </c>
      <c r="K90" s="13"/>
      <c r="L90" s="13"/>
      <c r="M90" s="13"/>
      <c r="N90" s="13"/>
      <c r="O90" s="13"/>
      <c r="P90" s="13"/>
      <c r="Q90" s="13"/>
      <c r="R90" s="14" t="s">
        <v>75</v>
      </c>
      <c r="S90" s="10">
        <v>3</v>
      </c>
      <c r="T90" s="21">
        <v>6660000</v>
      </c>
      <c r="U90" s="16">
        <v>0</v>
      </c>
      <c r="V90" s="16">
        <v>0</v>
      </c>
      <c r="W90" s="16">
        <v>0</v>
      </c>
      <c r="X90" s="16">
        <v>4</v>
      </c>
      <c r="Y90" s="16">
        <v>0</v>
      </c>
      <c r="Z90" s="16">
        <v>0</v>
      </c>
      <c r="AA90" s="16">
        <v>0</v>
      </c>
      <c r="AB90" s="16">
        <v>0</v>
      </c>
      <c r="AC90" s="16">
        <v>0</v>
      </c>
      <c r="AD90" s="16">
        <v>0</v>
      </c>
      <c r="AE90" s="16">
        <v>0</v>
      </c>
      <c r="AF90" s="16">
        <v>0</v>
      </c>
      <c r="AG90" s="16">
        <v>0</v>
      </c>
      <c r="AH90" s="16">
        <v>0</v>
      </c>
      <c r="AI90" s="16">
        <v>0</v>
      </c>
      <c r="AJ90" s="16">
        <v>0</v>
      </c>
      <c r="AK90" s="16">
        <v>0</v>
      </c>
      <c r="AL90" s="16">
        <v>0</v>
      </c>
      <c r="AM90" s="16">
        <v>0</v>
      </c>
      <c r="AN90" s="16">
        <v>0</v>
      </c>
      <c r="AO90" s="16">
        <v>0</v>
      </c>
      <c r="AP90" s="17">
        <f t="shared" si="20"/>
        <v>4</v>
      </c>
      <c r="AQ90" s="18">
        <f t="shared" si="18"/>
        <v>26640000</v>
      </c>
      <c r="AR90" s="13"/>
      <c r="AS90" s="13"/>
      <c r="AT90" s="8"/>
      <c r="AU90" s="8"/>
      <c r="AV90" s="8"/>
      <c r="AW90" s="8"/>
    </row>
    <row r="91" spans="1:49" s="3" customFormat="1" ht="38.25" x14ac:dyDescent="0.25">
      <c r="A91" s="33" t="s">
        <v>2416</v>
      </c>
      <c r="B91" s="10">
        <f>IF(R91=0,"",SUBTOTAL(3,$R$7:R91))</f>
        <v>82</v>
      </c>
      <c r="C91" s="10" t="s">
        <v>106</v>
      </c>
      <c r="D91" s="10" t="s">
        <v>225</v>
      </c>
      <c r="E91" s="10" t="s">
        <v>225</v>
      </c>
      <c r="F91" s="10" t="s">
        <v>226</v>
      </c>
      <c r="G91" s="19">
        <v>3822</v>
      </c>
      <c r="H91" s="20" t="s">
        <v>227</v>
      </c>
      <c r="I91" s="13"/>
      <c r="J91" s="14" t="s">
        <v>1746</v>
      </c>
      <c r="K91" s="13"/>
      <c r="L91" s="13"/>
      <c r="M91" s="13"/>
      <c r="N91" s="13"/>
      <c r="O91" s="13"/>
      <c r="P91" s="13"/>
      <c r="Q91" s="13"/>
      <c r="R91" s="14" t="s">
        <v>75</v>
      </c>
      <c r="S91" s="10">
        <v>1</v>
      </c>
      <c r="T91" s="21">
        <v>6420000</v>
      </c>
      <c r="U91" s="16">
        <v>0</v>
      </c>
      <c r="V91" s="16">
        <v>0</v>
      </c>
      <c r="W91" s="16">
        <v>0</v>
      </c>
      <c r="X91" s="16">
        <v>3</v>
      </c>
      <c r="Y91" s="16">
        <v>0</v>
      </c>
      <c r="Z91" s="16">
        <v>0</v>
      </c>
      <c r="AA91" s="16">
        <v>0</v>
      </c>
      <c r="AB91" s="16">
        <v>0</v>
      </c>
      <c r="AC91" s="16">
        <v>0</v>
      </c>
      <c r="AD91" s="16">
        <v>0</v>
      </c>
      <c r="AE91" s="16">
        <v>0</v>
      </c>
      <c r="AF91" s="16">
        <v>0</v>
      </c>
      <c r="AG91" s="16">
        <v>0</v>
      </c>
      <c r="AH91" s="16">
        <v>0</v>
      </c>
      <c r="AI91" s="16">
        <v>0</v>
      </c>
      <c r="AJ91" s="16">
        <v>0</v>
      </c>
      <c r="AK91" s="16">
        <v>0</v>
      </c>
      <c r="AL91" s="16">
        <v>0</v>
      </c>
      <c r="AM91" s="16">
        <v>0</v>
      </c>
      <c r="AN91" s="16">
        <v>0</v>
      </c>
      <c r="AO91" s="16">
        <v>0</v>
      </c>
      <c r="AP91" s="17">
        <f t="shared" si="20"/>
        <v>3</v>
      </c>
      <c r="AQ91" s="18">
        <f t="shared" si="18"/>
        <v>19260000</v>
      </c>
      <c r="AR91" s="13"/>
      <c r="AS91" s="13"/>
      <c r="AT91" s="8"/>
      <c r="AU91" s="8"/>
      <c r="AV91" s="8"/>
      <c r="AW91" s="8"/>
    </row>
    <row r="92" spans="1:49" s="3" customFormat="1" ht="38.25" x14ac:dyDescent="0.25">
      <c r="A92" s="33" t="s">
        <v>2416</v>
      </c>
      <c r="B92" s="10">
        <f>IF(R92=0,"",SUBTOTAL(3,$R$7:R92))</f>
        <v>83</v>
      </c>
      <c r="C92" s="10" t="s">
        <v>109</v>
      </c>
      <c r="D92" s="10" t="s">
        <v>228</v>
      </c>
      <c r="E92" s="10" t="s">
        <v>228</v>
      </c>
      <c r="F92" s="10" t="s">
        <v>229</v>
      </c>
      <c r="G92" s="19">
        <v>3822</v>
      </c>
      <c r="H92" s="20" t="s">
        <v>230</v>
      </c>
      <c r="I92" s="13"/>
      <c r="J92" s="14" t="s">
        <v>1747</v>
      </c>
      <c r="K92" s="13"/>
      <c r="L92" s="13"/>
      <c r="M92" s="13"/>
      <c r="N92" s="13"/>
      <c r="O92" s="13"/>
      <c r="P92" s="13"/>
      <c r="Q92" s="13"/>
      <c r="R92" s="14" t="s">
        <v>75</v>
      </c>
      <c r="S92" s="10">
        <v>1</v>
      </c>
      <c r="T92" s="21">
        <v>6420000</v>
      </c>
      <c r="U92" s="16">
        <v>0</v>
      </c>
      <c r="V92" s="16">
        <v>0</v>
      </c>
      <c r="W92" s="16">
        <v>0</v>
      </c>
      <c r="X92" s="16">
        <v>3</v>
      </c>
      <c r="Y92" s="16">
        <v>0</v>
      </c>
      <c r="Z92" s="16">
        <v>0</v>
      </c>
      <c r="AA92" s="16">
        <v>0</v>
      </c>
      <c r="AB92" s="16">
        <v>0</v>
      </c>
      <c r="AC92" s="16">
        <v>0</v>
      </c>
      <c r="AD92" s="16">
        <v>0</v>
      </c>
      <c r="AE92" s="16">
        <v>0</v>
      </c>
      <c r="AF92" s="16">
        <v>0</v>
      </c>
      <c r="AG92" s="16">
        <v>0</v>
      </c>
      <c r="AH92" s="16">
        <v>0</v>
      </c>
      <c r="AI92" s="16">
        <v>0</v>
      </c>
      <c r="AJ92" s="16">
        <v>0</v>
      </c>
      <c r="AK92" s="16">
        <v>0</v>
      </c>
      <c r="AL92" s="16">
        <v>0</v>
      </c>
      <c r="AM92" s="16">
        <v>0</v>
      </c>
      <c r="AN92" s="16">
        <v>0</v>
      </c>
      <c r="AO92" s="16">
        <v>0</v>
      </c>
      <c r="AP92" s="17">
        <f>SUM(U92:AO92)</f>
        <v>3</v>
      </c>
      <c r="AQ92" s="18">
        <f t="shared" si="18"/>
        <v>19260000</v>
      </c>
      <c r="AR92" s="13"/>
      <c r="AS92" s="13"/>
      <c r="AT92" s="8"/>
      <c r="AU92" s="8"/>
      <c r="AV92" s="8"/>
      <c r="AW92" s="8"/>
    </row>
    <row r="93" spans="1:49" s="3" customFormat="1" ht="47.25" customHeight="1" x14ac:dyDescent="0.25">
      <c r="A93" s="33" t="s">
        <v>2416</v>
      </c>
      <c r="B93" s="10">
        <f>IF(R93=0,"",SUBTOTAL(3,$R$7:R93))</f>
        <v>84</v>
      </c>
      <c r="C93" s="10" t="s">
        <v>141</v>
      </c>
      <c r="D93" s="10" t="s">
        <v>187</v>
      </c>
      <c r="E93" s="10" t="s">
        <v>187</v>
      </c>
      <c r="F93" s="10" t="s">
        <v>231</v>
      </c>
      <c r="G93" s="19">
        <v>3822</v>
      </c>
      <c r="H93" s="20" t="s">
        <v>232</v>
      </c>
      <c r="I93" s="13"/>
      <c r="J93" s="14" t="s">
        <v>1746</v>
      </c>
      <c r="K93" s="13"/>
      <c r="L93" s="13"/>
      <c r="M93" s="13"/>
      <c r="N93" s="13"/>
      <c r="O93" s="13"/>
      <c r="P93" s="13"/>
      <c r="Q93" s="13"/>
      <c r="R93" s="14" t="s">
        <v>75</v>
      </c>
      <c r="S93" s="10">
        <v>1</v>
      </c>
      <c r="T93" s="21">
        <v>6420000</v>
      </c>
      <c r="U93" s="16">
        <v>0</v>
      </c>
      <c r="V93" s="16">
        <v>0</v>
      </c>
      <c r="W93" s="16">
        <v>0</v>
      </c>
      <c r="X93" s="16">
        <v>3</v>
      </c>
      <c r="Y93" s="16">
        <v>0</v>
      </c>
      <c r="Z93" s="16">
        <v>0</v>
      </c>
      <c r="AA93" s="16">
        <v>0</v>
      </c>
      <c r="AB93" s="16">
        <v>0</v>
      </c>
      <c r="AC93" s="16">
        <v>0</v>
      </c>
      <c r="AD93" s="16">
        <v>0</v>
      </c>
      <c r="AE93" s="16">
        <v>0</v>
      </c>
      <c r="AF93" s="16">
        <v>0</v>
      </c>
      <c r="AG93" s="16">
        <v>0</v>
      </c>
      <c r="AH93" s="16">
        <v>0</v>
      </c>
      <c r="AI93" s="16">
        <v>0</v>
      </c>
      <c r="AJ93" s="16">
        <v>0</v>
      </c>
      <c r="AK93" s="16">
        <v>0</v>
      </c>
      <c r="AL93" s="16">
        <v>0</v>
      </c>
      <c r="AM93" s="16">
        <v>0</v>
      </c>
      <c r="AN93" s="16">
        <v>0</v>
      </c>
      <c r="AO93" s="16">
        <v>0</v>
      </c>
      <c r="AP93" s="17">
        <f>SUM(U93:AO93)</f>
        <v>3</v>
      </c>
      <c r="AQ93" s="18">
        <f t="shared" si="18"/>
        <v>19260000</v>
      </c>
      <c r="AR93" s="13"/>
      <c r="AS93" s="13"/>
      <c r="AT93" s="8"/>
      <c r="AU93" s="8"/>
      <c r="AV93" s="8"/>
      <c r="AW93" s="8"/>
    </row>
    <row r="94" spans="1:49" s="3" customFormat="1" ht="53.25" customHeight="1" x14ac:dyDescent="0.25">
      <c r="A94" s="33" t="s">
        <v>2416</v>
      </c>
      <c r="B94" s="10">
        <f>IF(R94=0,"",SUBTOTAL(3,$R$7:R94))</f>
        <v>85</v>
      </c>
      <c r="C94" s="10" t="s">
        <v>111</v>
      </c>
      <c r="D94" s="10" t="s">
        <v>188</v>
      </c>
      <c r="E94" s="10" t="s">
        <v>188</v>
      </c>
      <c r="F94" s="10" t="s">
        <v>233</v>
      </c>
      <c r="G94" s="19">
        <v>3822</v>
      </c>
      <c r="H94" s="20" t="s">
        <v>234</v>
      </c>
      <c r="I94" s="13"/>
      <c r="J94" s="14" t="s">
        <v>1748</v>
      </c>
      <c r="K94" s="13"/>
      <c r="L94" s="13"/>
      <c r="M94" s="13"/>
      <c r="N94" s="13"/>
      <c r="O94" s="13"/>
      <c r="P94" s="13"/>
      <c r="Q94" s="13"/>
      <c r="R94" s="14" t="s">
        <v>75</v>
      </c>
      <c r="S94" s="10">
        <v>3</v>
      </c>
      <c r="T94" s="21">
        <v>2050000</v>
      </c>
      <c r="U94" s="16">
        <v>0</v>
      </c>
      <c r="V94" s="16">
        <v>0</v>
      </c>
      <c r="W94" s="16">
        <v>0</v>
      </c>
      <c r="X94" s="16">
        <v>0</v>
      </c>
      <c r="Y94" s="16">
        <v>0</v>
      </c>
      <c r="Z94" s="16">
        <v>0</v>
      </c>
      <c r="AA94" s="16">
        <v>0</v>
      </c>
      <c r="AB94" s="16">
        <v>0</v>
      </c>
      <c r="AC94" s="16">
        <v>0</v>
      </c>
      <c r="AD94" s="16">
        <v>0</v>
      </c>
      <c r="AE94" s="16">
        <v>0</v>
      </c>
      <c r="AF94" s="16">
        <v>0</v>
      </c>
      <c r="AG94" s="16">
        <v>2</v>
      </c>
      <c r="AH94" s="16">
        <v>0</v>
      </c>
      <c r="AI94" s="16">
        <v>0</v>
      </c>
      <c r="AJ94" s="16">
        <v>0</v>
      </c>
      <c r="AK94" s="16">
        <v>0</v>
      </c>
      <c r="AL94" s="16">
        <v>0</v>
      </c>
      <c r="AM94" s="16">
        <v>0</v>
      </c>
      <c r="AN94" s="16">
        <v>0</v>
      </c>
      <c r="AO94" s="16">
        <v>0</v>
      </c>
      <c r="AP94" s="17">
        <f t="shared" ref="AP94:AP96" si="21">SUM(U94:AO94)</f>
        <v>2</v>
      </c>
      <c r="AQ94" s="18">
        <f t="shared" si="18"/>
        <v>4100000</v>
      </c>
      <c r="AR94" s="13"/>
      <c r="AS94" s="13"/>
      <c r="AT94" s="8"/>
      <c r="AU94" s="8"/>
      <c r="AV94" s="8"/>
      <c r="AW94" s="8"/>
    </row>
    <row r="95" spans="1:49" s="3" customFormat="1" ht="51.75" customHeight="1" x14ac:dyDescent="0.25">
      <c r="A95" s="33" t="s">
        <v>2416</v>
      </c>
      <c r="B95" s="10">
        <f>IF(R95=0,"",SUBTOTAL(3,$R$7:R95))</f>
        <v>86</v>
      </c>
      <c r="C95" s="10" t="s">
        <v>112</v>
      </c>
      <c r="D95" s="10" t="s">
        <v>191</v>
      </c>
      <c r="E95" s="10" t="s">
        <v>191</v>
      </c>
      <c r="F95" s="10" t="s">
        <v>235</v>
      </c>
      <c r="G95" s="19">
        <v>3822</v>
      </c>
      <c r="H95" s="20" t="s">
        <v>236</v>
      </c>
      <c r="I95" s="13"/>
      <c r="J95" s="14" t="s">
        <v>1749</v>
      </c>
      <c r="K95" s="13"/>
      <c r="L95" s="13"/>
      <c r="M95" s="13"/>
      <c r="N95" s="13"/>
      <c r="O95" s="13"/>
      <c r="P95" s="13"/>
      <c r="Q95" s="13"/>
      <c r="R95" s="14" t="s">
        <v>75</v>
      </c>
      <c r="S95" s="10">
        <v>3</v>
      </c>
      <c r="T95" s="21">
        <v>2050000</v>
      </c>
      <c r="U95" s="16">
        <v>0</v>
      </c>
      <c r="V95" s="16">
        <v>0</v>
      </c>
      <c r="W95" s="16">
        <v>0</v>
      </c>
      <c r="X95" s="16">
        <v>0</v>
      </c>
      <c r="Y95" s="16">
        <v>0</v>
      </c>
      <c r="Z95" s="16">
        <v>0</v>
      </c>
      <c r="AA95" s="16">
        <v>0</v>
      </c>
      <c r="AB95" s="16">
        <v>0</v>
      </c>
      <c r="AC95" s="16">
        <v>0</v>
      </c>
      <c r="AD95" s="16">
        <v>0</v>
      </c>
      <c r="AE95" s="16">
        <v>0</v>
      </c>
      <c r="AF95" s="16">
        <v>0</v>
      </c>
      <c r="AG95" s="16">
        <v>2</v>
      </c>
      <c r="AH95" s="16">
        <v>0</v>
      </c>
      <c r="AI95" s="16">
        <v>0</v>
      </c>
      <c r="AJ95" s="16">
        <v>0</v>
      </c>
      <c r="AK95" s="16">
        <v>0</v>
      </c>
      <c r="AL95" s="16">
        <v>0</v>
      </c>
      <c r="AM95" s="16">
        <v>0</v>
      </c>
      <c r="AN95" s="16">
        <v>0</v>
      </c>
      <c r="AO95" s="16">
        <v>0</v>
      </c>
      <c r="AP95" s="17">
        <f t="shared" si="21"/>
        <v>2</v>
      </c>
      <c r="AQ95" s="18">
        <f t="shared" si="18"/>
        <v>4100000</v>
      </c>
      <c r="AR95" s="13"/>
      <c r="AS95" s="13"/>
      <c r="AT95" s="8"/>
      <c r="AU95" s="8"/>
      <c r="AV95" s="8"/>
      <c r="AW95" s="8"/>
    </row>
    <row r="96" spans="1:49" s="3" customFormat="1" ht="66.75" customHeight="1" x14ac:dyDescent="0.25">
      <c r="A96" s="33" t="s">
        <v>2416</v>
      </c>
      <c r="B96" s="10">
        <f>IF(R96=0,"",SUBTOTAL(3,$R$7:R96))</f>
        <v>87</v>
      </c>
      <c r="C96" s="10" t="s">
        <v>115</v>
      </c>
      <c r="D96" s="10" t="s">
        <v>197</v>
      </c>
      <c r="E96" s="10" t="s">
        <v>197</v>
      </c>
      <c r="F96" s="10" t="s">
        <v>237</v>
      </c>
      <c r="G96" s="19">
        <v>3822</v>
      </c>
      <c r="H96" s="20" t="s">
        <v>238</v>
      </c>
      <c r="I96" s="13"/>
      <c r="J96" s="14" t="s">
        <v>1750</v>
      </c>
      <c r="K96" s="13"/>
      <c r="L96" s="13"/>
      <c r="M96" s="13"/>
      <c r="N96" s="13"/>
      <c r="O96" s="13"/>
      <c r="P96" s="13"/>
      <c r="Q96" s="13"/>
      <c r="R96" s="14" t="s">
        <v>75</v>
      </c>
      <c r="S96" s="10">
        <v>1</v>
      </c>
      <c r="T96" s="21">
        <v>5976600</v>
      </c>
      <c r="U96" s="16">
        <v>0</v>
      </c>
      <c r="V96" s="16">
        <v>0</v>
      </c>
      <c r="W96" s="16">
        <v>0</v>
      </c>
      <c r="X96" s="16">
        <v>4</v>
      </c>
      <c r="Y96" s="16">
        <v>0</v>
      </c>
      <c r="Z96" s="16">
        <v>0</v>
      </c>
      <c r="AA96" s="16">
        <v>0</v>
      </c>
      <c r="AB96" s="16">
        <v>0</v>
      </c>
      <c r="AC96" s="16">
        <v>0</v>
      </c>
      <c r="AD96" s="16">
        <v>0</v>
      </c>
      <c r="AE96" s="16">
        <v>0</v>
      </c>
      <c r="AF96" s="16">
        <v>0</v>
      </c>
      <c r="AG96" s="16">
        <v>0</v>
      </c>
      <c r="AH96" s="16">
        <v>0</v>
      </c>
      <c r="AI96" s="16">
        <v>0</v>
      </c>
      <c r="AJ96" s="16">
        <v>0</v>
      </c>
      <c r="AK96" s="16">
        <v>0</v>
      </c>
      <c r="AL96" s="16">
        <v>0</v>
      </c>
      <c r="AM96" s="16">
        <v>0</v>
      </c>
      <c r="AN96" s="16">
        <v>0</v>
      </c>
      <c r="AO96" s="16">
        <v>0</v>
      </c>
      <c r="AP96" s="17">
        <f t="shared" si="21"/>
        <v>4</v>
      </c>
      <c r="AQ96" s="18">
        <f t="shared" si="18"/>
        <v>23906400</v>
      </c>
      <c r="AR96" s="13"/>
      <c r="AS96" s="13"/>
      <c r="AT96" s="8"/>
      <c r="AU96" s="8"/>
      <c r="AV96" s="8"/>
      <c r="AW96" s="8"/>
    </row>
    <row r="97" spans="1:49" s="3" customFormat="1" ht="66" customHeight="1" x14ac:dyDescent="0.25">
      <c r="A97" s="33" t="s">
        <v>2416</v>
      </c>
      <c r="B97" s="10">
        <f>IF(R97=0,"",SUBTOTAL(3,$R$7:R97))</f>
        <v>88</v>
      </c>
      <c r="C97" s="10" t="s">
        <v>148</v>
      </c>
      <c r="D97" s="10" t="s">
        <v>199</v>
      </c>
      <c r="E97" s="10" t="s">
        <v>199</v>
      </c>
      <c r="F97" s="10" t="s">
        <v>239</v>
      </c>
      <c r="G97" s="19">
        <v>3822</v>
      </c>
      <c r="H97" s="20" t="s">
        <v>240</v>
      </c>
      <c r="I97" s="13"/>
      <c r="J97" s="14" t="s">
        <v>1750</v>
      </c>
      <c r="K97" s="13"/>
      <c r="L97" s="13"/>
      <c r="M97" s="13"/>
      <c r="N97" s="13"/>
      <c r="O97" s="13"/>
      <c r="P97" s="13"/>
      <c r="Q97" s="13"/>
      <c r="R97" s="14" t="s">
        <v>75</v>
      </c>
      <c r="S97" s="10">
        <v>1</v>
      </c>
      <c r="T97" s="21">
        <v>3870000</v>
      </c>
      <c r="U97" s="16">
        <v>0</v>
      </c>
      <c r="V97" s="16">
        <v>0</v>
      </c>
      <c r="W97" s="16">
        <v>0</v>
      </c>
      <c r="X97" s="16">
        <v>4</v>
      </c>
      <c r="Y97" s="16">
        <v>0</v>
      </c>
      <c r="Z97" s="16">
        <v>0</v>
      </c>
      <c r="AA97" s="16">
        <v>0</v>
      </c>
      <c r="AB97" s="16">
        <v>0</v>
      </c>
      <c r="AC97" s="16">
        <v>0</v>
      </c>
      <c r="AD97" s="16">
        <v>0</v>
      </c>
      <c r="AE97" s="16">
        <v>0</v>
      </c>
      <c r="AF97" s="16">
        <v>0</v>
      </c>
      <c r="AG97" s="16">
        <v>0</v>
      </c>
      <c r="AH97" s="16">
        <v>0</v>
      </c>
      <c r="AI97" s="16">
        <v>0</v>
      </c>
      <c r="AJ97" s="16">
        <v>0</v>
      </c>
      <c r="AK97" s="16">
        <v>0</v>
      </c>
      <c r="AL97" s="16">
        <v>0</v>
      </c>
      <c r="AM97" s="16">
        <v>0</v>
      </c>
      <c r="AN97" s="16">
        <v>0</v>
      </c>
      <c r="AO97" s="16">
        <v>0</v>
      </c>
      <c r="AP97" s="17">
        <f>SUM(U97:AO97)</f>
        <v>4</v>
      </c>
      <c r="AQ97" s="18">
        <f t="shared" si="18"/>
        <v>15480000</v>
      </c>
      <c r="AR97" s="13"/>
      <c r="AS97" s="13"/>
      <c r="AT97" s="8"/>
      <c r="AU97" s="8"/>
      <c r="AV97" s="8"/>
      <c r="AW97" s="8"/>
    </row>
    <row r="98" spans="1:49" s="3" customFormat="1" ht="66" customHeight="1" x14ac:dyDescent="0.25">
      <c r="A98" s="33" t="s">
        <v>2416</v>
      </c>
      <c r="B98" s="10">
        <f>IF(R98=0,"",SUBTOTAL(3,$R$7:R98))</f>
        <v>89</v>
      </c>
      <c r="C98" s="10" t="s">
        <v>118</v>
      </c>
      <c r="D98" s="10" t="s">
        <v>201</v>
      </c>
      <c r="E98" s="10" t="s">
        <v>201</v>
      </c>
      <c r="F98" s="10" t="s">
        <v>241</v>
      </c>
      <c r="G98" s="19">
        <v>3822</v>
      </c>
      <c r="H98" s="20" t="s">
        <v>242</v>
      </c>
      <c r="I98" s="13"/>
      <c r="J98" s="14" t="s">
        <v>1750</v>
      </c>
      <c r="K98" s="13"/>
      <c r="L98" s="13"/>
      <c r="M98" s="13"/>
      <c r="N98" s="13"/>
      <c r="O98" s="13"/>
      <c r="P98" s="13"/>
      <c r="Q98" s="13"/>
      <c r="R98" s="14" t="s">
        <v>75</v>
      </c>
      <c r="S98" s="10">
        <v>1</v>
      </c>
      <c r="T98" s="21">
        <v>4170000</v>
      </c>
      <c r="U98" s="16">
        <v>0</v>
      </c>
      <c r="V98" s="16">
        <v>0</v>
      </c>
      <c r="W98" s="16">
        <v>0</v>
      </c>
      <c r="X98" s="16">
        <v>4</v>
      </c>
      <c r="Y98" s="16">
        <v>0</v>
      </c>
      <c r="Z98" s="16">
        <v>0</v>
      </c>
      <c r="AA98" s="16">
        <v>0</v>
      </c>
      <c r="AB98" s="16">
        <v>0</v>
      </c>
      <c r="AC98" s="16">
        <v>0</v>
      </c>
      <c r="AD98" s="16">
        <v>0</v>
      </c>
      <c r="AE98" s="16">
        <v>0</v>
      </c>
      <c r="AF98" s="16">
        <v>0</v>
      </c>
      <c r="AG98" s="16">
        <v>0</v>
      </c>
      <c r="AH98" s="16">
        <v>0</v>
      </c>
      <c r="AI98" s="16">
        <v>0</v>
      </c>
      <c r="AJ98" s="16">
        <v>0</v>
      </c>
      <c r="AK98" s="16">
        <v>0</v>
      </c>
      <c r="AL98" s="16">
        <v>0</v>
      </c>
      <c r="AM98" s="16">
        <v>0</v>
      </c>
      <c r="AN98" s="16">
        <v>0</v>
      </c>
      <c r="AO98" s="16">
        <v>0</v>
      </c>
      <c r="AP98" s="17">
        <f>SUM(U98:AO98)</f>
        <v>4</v>
      </c>
      <c r="AQ98" s="18">
        <f t="shared" si="18"/>
        <v>16680000</v>
      </c>
      <c r="AR98" s="13"/>
      <c r="AS98" s="13"/>
      <c r="AT98" s="8"/>
      <c r="AU98" s="8"/>
      <c r="AV98" s="8"/>
      <c r="AW98" s="8"/>
    </row>
    <row r="99" spans="1:49" s="3" customFormat="1" ht="45" customHeight="1" x14ac:dyDescent="0.25">
      <c r="A99" s="33" t="s">
        <v>2416</v>
      </c>
      <c r="B99" s="10">
        <f>IF(R99=0,"",SUBTOTAL(3,$R$7:R99))</f>
        <v>90</v>
      </c>
      <c r="C99" s="10" t="s">
        <v>153</v>
      </c>
      <c r="D99" s="10" t="s">
        <v>210</v>
      </c>
      <c r="E99" s="10" t="s">
        <v>210</v>
      </c>
      <c r="F99" s="10" t="s">
        <v>243</v>
      </c>
      <c r="G99" s="19">
        <v>3822</v>
      </c>
      <c r="H99" s="20" t="s">
        <v>244</v>
      </c>
      <c r="I99" s="13"/>
      <c r="J99" s="14" t="s">
        <v>1751</v>
      </c>
      <c r="K99" s="13"/>
      <c r="L99" s="13"/>
      <c r="M99" s="13"/>
      <c r="N99" s="13"/>
      <c r="O99" s="13"/>
      <c r="P99" s="13"/>
      <c r="Q99" s="13"/>
      <c r="R99" s="14" t="s">
        <v>75</v>
      </c>
      <c r="S99" s="10">
        <v>1</v>
      </c>
      <c r="T99" s="21">
        <v>4680000</v>
      </c>
      <c r="U99" s="16">
        <v>0</v>
      </c>
      <c r="V99" s="16">
        <v>0</v>
      </c>
      <c r="W99" s="16">
        <v>0</v>
      </c>
      <c r="X99" s="16">
        <v>1</v>
      </c>
      <c r="Y99" s="16">
        <v>0</v>
      </c>
      <c r="Z99" s="16">
        <v>0</v>
      </c>
      <c r="AA99" s="16">
        <v>0</v>
      </c>
      <c r="AB99" s="16">
        <v>0</v>
      </c>
      <c r="AC99" s="16">
        <v>0</v>
      </c>
      <c r="AD99" s="16">
        <v>0</v>
      </c>
      <c r="AE99" s="16">
        <v>0</v>
      </c>
      <c r="AF99" s="16">
        <v>0</v>
      </c>
      <c r="AG99" s="16">
        <v>0</v>
      </c>
      <c r="AH99" s="16">
        <v>0</v>
      </c>
      <c r="AI99" s="16">
        <v>0</v>
      </c>
      <c r="AJ99" s="16">
        <v>0</v>
      </c>
      <c r="AK99" s="16">
        <v>0</v>
      </c>
      <c r="AL99" s="16">
        <v>0</v>
      </c>
      <c r="AM99" s="16">
        <v>0</v>
      </c>
      <c r="AN99" s="16">
        <v>0</v>
      </c>
      <c r="AO99" s="16">
        <v>0</v>
      </c>
      <c r="AP99" s="17">
        <f t="shared" ref="AP99:AP105" si="22">SUM(U99:AO99)</f>
        <v>1</v>
      </c>
      <c r="AQ99" s="18">
        <f t="shared" si="18"/>
        <v>4680000</v>
      </c>
      <c r="AR99" s="13"/>
      <c r="AS99" s="13"/>
      <c r="AT99" s="8"/>
      <c r="AU99" s="8"/>
      <c r="AV99" s="8"/>
      <c r="AW99" s="8"/>
    </row>
    <row r="100" spans="1:49" s="3" customFormat="1" ht="46.5" customHeight="1" x14ac:dyDescent="0.25">
      <c r="A100" s="33" t="s">
        <v>2416</v>
      </c>
      <c r="B100" s="10">
        <f>IF(R100=0,"",SUBTOTAL(3,$R$7:R100))</f>
        <v>91</v>
      </c>
      <c r="C100" s="10" t="s">
        <v>2605</v>
      </c>
      <c r="D100" s="10" t="s">
        <v>212</v>
      </c>
      <c r="E100" s="10" t="s">
        <v>212</v>
      </c>
      <c r="F100" s="10" t="s">
        <v>245</v>
      </c>
      <c r="G100" s="19">
        <v>3822</v>
      </c>
      <c r="H100" s="20" t="s">
        <v>246</v>
      </c>
      <c r="I100" s="13"/>
      <c r="J100" s="14" t="s">
        <v>1752</v>
      </c>
      <c r="K100" s="13"/>
      <c r="L100" s="13"/>
      <c r="M100" s="13"/>
      <c r="N100" s="13"/>
      <c r="O100" s="13"/>
      <c r="P100" s="13"/>
      <c r="Q100" s="13"/>
      <c r="R100" s="14" t="s">
        <v>75</v>
      </c>
      <c r="S100" s="10">
        <v>1</v>
      </c>
      <c r="T100" s="21">
        <v>4680000</v>
      </c>
      <c r="U100" s="16">
        <v>0</v>
      </c>
      <c r="V100" s="16">
        <v>0</v>
      </c>
      <c r="W100" s="16">
        <v>0</v>
      </c>
      <c r="X100" s="16">
        <v>1</v>
      </c>
      <c r="Y100" s="16">
        <v>0</v>
      </c>
      <c r="Z100" s="16">
        <v>0</v>
      </c>
      <c r="AA100" s="16">
        <v>0</v>
      </c>
      <c r="AB100" s="16">
        <v>0</v>
      </c>
      <c r="AC100" s="16">
        <v>0</v>
      </c>
      <c r="AD100" s="16">
        <v>0</v>
      </c>
      <c r="AE100" s="16">
        <v>0</v>
      </c>
      <c r="AF100" s="16">
        <v>0</v>
      </c>
      <c r="AG100" s="16">
        <v>0</v>
      </c>
      <c r="AH100" s="16">
        <v>0</v>
      </c>
      <c r="AI100" s="16">
        <v>0</v>
      </c>
      <c r="AJ100" s="16">
        <v>0</v>
      </c>
      <c r="AK100" s="16">
        <v>0</v>
      </c>
      <c r="AL100" s="16">
        <v>0</v>
      </c>
      <c r="AM100" s="16">
        <v>0</v>
      </c>
      <c r="AN100" s="16">
        <v>0</v>
      </c>
      <c r="AO100" s="16">
        <v>0</v>
      </c>
      <c r="AP100" s="17">
        <f t="shared" si="22"/>
        <v>1</v>
      </c>
      <c r="AQ100" s="18">
        <f t="shared" si="18"/>
        <v>4680000</v>
      </c>
      <c r="AR100" s="13"/>
      <c r="AS100" s="13"/>
      <c r="AT100" s="8"/>
      <c r="AU100" s="8"/>
      <c r="AV100" s="8"/>
      <c r="AW100" s="8"/>
    </row>
    <row r="101" spans="1:49" s="3" customFormat="1" ht="141" customHeight="1" x14ac:dyDescent="0.25">
      <c r="A101" s="33" t="s">
        <v>2416</v>
      </c>
      <c r="B101" s="10">
        <f>IF(R101=0,"",SUBTOTAL(3,$R$7:R101))</f>
        <v>92</v>
      </c>
      <c r="C101" s="10" t="s">
        <v>119</v>
      </c>
      <c r="D101" s="10" t="s">
        <v>214</v>
      </c>
      <c r="E101" s="10" t="s">
        <v>214</v>
      </c>
      <c r="F101" s="10" t="s">
        <v>247</v>
      </c>
      <c r="G101" s="19">
        <v>3822</v>
      </c>
      <c r="H101" s="20" t="s">
        <v>248</v>
      </c>
      <c r="I101" s="13"/>
      <c r="J101" s="14" t="s">
        <v>2571</v>
      </c>
      <c r="K101" s="13"/>
      <c r="L101" s="13"/>
      <c r="M101" s="13"/>
      <c r="N101" s="13"/>
      <c r="O101" s="13"/>
      <c r="P101" s="13"/>
      <c r="Q101" s="13"/>
      <c r="R101" s="14" t="s">
        <v>75</v>
      </c>
      <c r="S101" s="10">
        <v>1</v>
      </c>
      <c r="T101" s="21">
        <v>4050000</v>
      </c>
      <c r="U101" s="16">
        <v>0</v>
      </c>
      <c r="V101" s="16">
        <v>0</v>
      </c>
      <c r="W101" s="16">
        <v>0</v>
      </c>
      <c r="X101" s="16">
        <v>4</v>
      </c>
      <c r="Y101" s="16">
        <v>0</v>
      </c>
      <c r="Z101" s="16">
        <v>0</v>
      </c>
      <c r="AA101" s="16">
        <v>0</v>
      </c>
      <c r="AB101" s="16">
        <v>0</v>
      </c>
      <c r="AC101" s="16">
        <v>0</v>
      </c>
      <c r="AD101" s="16">
        <v>0</v>
      </c>
      <c r="AE101" s="16">
        <v>0</v>
      </c>
      <c r="AF101" s="16">
        <v>0</v>
      </c>
      <c r="AG101" s="16">
        <v>0</v>
      </c>
      <c r="AH101" s="16">
        <v>0</v>
      </c>
      <c r="AI101" s="16">
        <v>0</v>
      </c>
      <c r="AJ101" s="16">
        <v>0</v>
      </c>
      <c r="AK101" s="16">
        <v>0</v>
      </c>
      <c r="AL101" s="16">
        <v>0</v>
      </c>
      <c r="AM101" s="16">
        <v>0</v>
      </c>
      <c r="AN101" s="16">
        <v>0</v>
      </c>
      <c r="AO101" s="16">
        <v>4</v>
      </c>
      <c r="AP101" s="17">
        <f t="shared" si="22"/>
        <v>8</v>
      </c>
      <c r="AQ101" s="18">
        <f t="shared" si="18"/>
        <v>32400000</v>
      </c>
      <c r="AR101" s="13"/>
      <c r="AS101" s="13"/>
      <c r="AT101" s="8"/>
      <c r="AU101" s="8"/>
      <c r="AV101" s="8"/>
      <c r="AW101" s="8"/>
    </row>
    <row r="102" spans="1:49" s="3" customFormat="1" ht="135" customHeight="1" x14ac:dyDescent="0.25">
      <c r="A102" s="33" t="s">
        <v>2416</v>
      </c>
      <c r="B102" s="10">
        <f>IF(R102=0,"",SUBTOTAL(3,$R$7:R102))</f>
        <v>93</v>
      </c>
      <c r="C102" s="10" t="s">
        <v>122</v>
      </c>
      <c r="D102" s="10" t="s">
        <v>216</v>
      </c>
      <c r="E102" s="10" t="s">
        <v>216</v>
      </c>
      <c r="F102" s="10" t="s">
        <v>249</v>
      </c>
      <c r="G102" s="19">
        <v>3822</v>
      </c>
      <c r="H102" s="20" t="s">
        <v>250</v>
      </c>
      <c r="I102" s="13"/>
      <c r="J102" s="14" t="s">
        <v>2571</v>
      </c>
      <c r="K102" s="13"/>
      <c r="L102" s="13"/>
      <c r="M102" s="13"/>
      <c r="N102" s="13"/>
      <c r="O102" s="13"/>
      <c r="P102" s="13"/>
      <c r="Q102" s="13"/>
      <c r="R102" s="14" t="s">
        <v>75</v>
      </c>
      <c r="S102" s="10">
        <v>1</v>
      </c>
      <c r="T102" s="21">
        <v>4050000</v>
      </c>
      <c r="U102" s="16">
        <v>0</v>
      </c>
      <c r="V102" s="16">
        <v>0</v>
      </c>
      <c r="W102" s="16">
        <v>0</v>
      </c>
      <c r="X102" s="16">
        <v>4</v>
      </c>
      <c r="Y102" s="16">
        <v>0</v>
      </c>
      <c r="Z102" s="16">
        <v>0</v>
      </c>
      <c r="AA102" s="16">
        <v>0</v>
      </c>
      <c r="AB102" s="16">
        <v>0</v>
      </c>
      <c r="AC102" s="16">
        <v>0</v>
      </c>
      <c r="AD102" s="16">
        <v>0</v>
      </c>
      <c r="AE102" s="16">
        <v>0</v>
      </c>
      <c r="AF102" s="16">
        <v>0</v>
      </c>
      <c r="AG102" s="16">
        <v>0</v>
      </c>
      <c r="AH102" s="16">
        <v>0</v>
      </c>
      <c r="AI102" s="16">
        <v>0</v>
      </c>
      <c r="AJ102" s="16">
        <v>0</v>
      </c>
      <c r="AK102" s="16">
        <v>0</v>
      </c>
      <c r="AL102" s="16">
        <v>0</v>
      </c>
      <c r="AM102" s="16">
        <v>0</v>
      </c>
      <c r="AN102" s="16">
        <v>0</v>
      </c>
      <c r="AO102" s="16">
        <v>2</v>
      </c>
      <c r="AP102" s="17">
        <f t="shared" si="22"/>
        <v>6</v>
      </c>
      <c r="AQ102" s="18">
        <f t="shared" si="18"/>
        <v>24300000</v>
      </c>
      <c r="AR102" s="13"/>
      <c r="AS102" s="13"/>
      <c r="AT102" s="8"/>
      <c r="AU102" s="8"/>
      <c r="AV102" s="8"/>
      <c r="AW102" s="8"/>
    </row>
    <row r="103" spans="1:49" s="3" customFormat="1" ht="25.5" x14ac:dyDescent="0.25">
      <c r="A103" s="33" t="s">
        <v>2416</v>
      </c>
      <c r="B103" s="10" t="str">
        <f>IF(R103=0,"",SUBTOTAL(3,$R$7:R103))</f>
        <v/>
      </c>
      <c r="C103" s="10"/>
      <c r="D103" s="10"/>
      <c r="E103" s="10"/>
      <c r="F103" s="10"/>
      <c r="G103" s="10"/>
      <c r="H103" s="12" t="s">
        <v>251</v>
      </c>
      <c r="I103" s="13"/>
      <c r="J103" s="14"/>
      <c r="K103" s="13"/>
      <c r="L103" s="13"/>
      <c r="M103" s="13"/>
      <c r="N103" s="13"/>
      <c r="O103" s="13"/>
      <c r="P103" s="13"/>
      <c r="Q103" s="13"/>
      <c r="R103" s="14"/>
      <c r="S103" s="10"/>
      <c r="T103" s="21">
        <v>0</v>
      </c>
      <c r="U103" s="16"/>
      <c r="V103" s="16"/>
      <c r="W103" s="16"/>
      <c r="X103" s="16"/>
      <c r="Y103" s="16"/>
      <c r="Z103" s="16"/>
      <c r="AA103" s="16"/>
      <c r="AB103" s="16"/>
      <c r="AC103" s="16"/>
      <c r="AD103" s="16"/>
      <c r="AE103" s="16"/>
      <c r="AF103" s="16"/>
      <c r="AG103" s="16"/>
      <c r="AH103" s="16"/>
      <c r="AI103" s="16"/>
      <c r="AJ103" s="16"/>
      <c r="AK103" s="16"/>
      <c r="AL103" s="16"/>
      <c r="AM103" s="16"/>
      <c r="AN103" s="16"/>
      <c r="AO103" s="16"/>
      <c r="AP103" s="17">
        <f t="shared" si="22"/>
        <v>0</v>
      </c>
      <c r="AQ103" s="18">
        <f t="shared" si="18"/>
        <v>0</v>
      </c>
      <c r="AR103" s="13"/>
      <c r="AS103" s="13"/>
      <c r="AT103" s="8"/>
      <c r="AU103" s="8"/>
      <c r="AV103" s="8"/>
      <c r="AW103" s="8"/>
    </row>
    <row r="104" spans="1:49" s="3" customFormat="1" ht="93" customHeight="1" x14ac:dyDescent="0.25">
      <c r="A104" s="33" t="s">
        <v>2416</v>
      </c>
      <c r="B104" s="10">
        <f>IF(R104=0,"",SUBTOTAL(3,$R$7:R104))</f>
        <v>94</v>
      </c>
      <c r="C104" s="10" t="s">
        <v>123</v>
      </c>
      <c r="D104" s="10" t="s">
        <v>235</v>
      </c>
      <c r="E104" s="10" t="s">
        <v>235</v>
      </c>
      <c r="F104" s="10" t="s">
        <v>252</v>
      </c>
      <c r="G104" s="19">
        <v>3822</v>
      </c>
      <c r="H104" s="20" t="s">
        <v>253</v>
      </c>
      <c r="I104" s="13"/>
      <c r="J104" s="14" t="s">
        <v>1753</v>
      </c>
      <c r="K104" s="13"/>
      <c r="L104" s="13"/>
      <c r="M104" s="13"/>
      <c r="N104" s="13"/>
      <c r="O104" s="13"/>
      <c r="P104" s="13"/>
      <c r="Q104" s="13"/>
      <c r="R104" s="14" t="s">
        <v>254</v>
      </c>
      <c r="S104" s="10">
        <v>6</v>
      </c>
      <c r="T104" s="21">
        <v>48000</v>
      </c>
      <c r="U104" s="16">
        <v>0</v>
      </c>
      <c r="V104" s="16">
        <v>0</v>
      </c>
      <c r="W104" s="16">
        <v>0</v>
      </c>
      <c r="X104" s="16">
        <v>259</v>
      </c>
      <c r="Y104" s="16">
        <v>0</v>
      </c>
      <c r="Z104" s="16">
        <v>0</v>
      </c>
      <c r="AA104" s="16">
        <v>0</v>
      </c>
      <c r="AB104" s="16">
        <v>0</v>
      </c>
      <c r="AC104" s="16">
        <v>0</v>
      </c>
      <c r="AD104" s="16">
        <v>0</v>
      </c>
      <c r="AE104" s="16">
        <v>0</v>
      </c>
      <c r="AF104" s="16">
        <v>0</v>
      </c>
      <c r="AG104" s="16">
        <v>100</v>
      </c>
      <c r="AH104" s="16">
        <v>0</v>
      </c>
      <c r="AI104" s="16">
        <v>0</v>
      </c>
      <c r="AJ104" s="16">
        <v>0</v>
      </c>
      <c r="AK104" s="16">
        <v>0</v>
      </c>
      <c r="AL104" s="16">
        <v>0</v>
      </c>
      <c r="AM104" s="16">
        <v>0</v>
      </c>
      <c r="AN104" s="16">
        <v>0</v>
      </c>
      <c r="AO104" s="16">
        <v>0</v>
      </c>
      <c r="AP104" s="17">
        <f t="shared" si="22"/>
        <v>359</v>
      </c>
      <c r="AQ104" s="18">
        <f t="shared" si="18"/>
        <v>17232000</v>
      </c>
      <c r="AR104" s="13"/>
      <c r="AS104" s="13"/>
      <c r="AT104" s="8"/>
      <c r="AU104" s="8"/>
      <c r="AV104" s="8"/>
      <c r="AW104" s="8"/>
    </row>
    <row r="105" spans="1:49" s="3" customFormat="1" ht="86.25" customHeight="1" x14ac:dyDescent="0.25">
      <c r="A105" s="33" t="s">
        <v>2416</v>
      </c>
      <c r="B105" s="10">
        <f>IF(R105=0,"",SUBTOTAL(3,$R$7:R105))</f>
        <v>95</v>
      </c>
      <c r="C105" s="10" t="s">
        <v>125</v>
      </c>
      <c r="D105" s="10" t="s">
        <v>255</v>
      </c>
      <c r="E105" s="10" t="s">
        <v>255</v>
      </c>
      <c r="F105" s="10" t="s">
        <v>256</v>
      </c>
      <c r="G105" s="19">
        <v>3822</v>
      </c>
      <c r="H105" s="20" t="s">
        <v>257</v>
      </c>
      <c r="I105" s="13"/>
      <c r="J105" s="14" t="s">
        <v>1754</v>
      </c>
      <c r="K105" s="13"/>
      <c r="L105" s="13"/>
      <c r="M105" s="13"/>
      <c r="N105" s="13"/>
      <c r="O105" s="13"/>
      <c r="P105" s="13"/>
      <c r="Q105" s="13"/>
      <c r="R105" s="14" t="s">
        <v>254</v>
      </c>
      <c r="S105" s="10">
        <v>6</v>
      </c>
      <c r="T105" s="21">
        <v>75000</v>
      </c>
      <c r="U105" s="16">
        <v>0</v>
      </c>
      <c r="V105" s="16">
        <v>0</v>
      </c>
      <c r="W105" s="16">
        <v>0</v>
      </c>
      <c r="X105" s="16">
        <v>1000</v>
      </c>
      <c r="Y105" s="16">
        <v>0</v>
      </c>
      <c r="Z105" s="16">
        <v>0</v>
      </c>
      <c r="AA105" s="16">
        <v>0</v>
      </c>
      <c r="AB105" s="16">
        <v>0</v>
      </c>
      <c r="AC105" s="16">
        <v>0</v>
      </c>
      <c r="AD105" s="16">
        <v>0</v>
      </c>
      <c r="AE105" s="16">
        <v>0</v>
      </c>
      <c r="AF105" s="16">
        <v>0</v>
      </c>
      <c r="AG105" s="16">
        <v>100</v>
      </c>
      <c r="AH105" s="16">
        <v>0</v>
      </c>
      <c r="AI105" s="16">
        <v>0</v>
      </c>
      <c r="AJ105" s="16">
        <v>0</v>
      </c>
      <c r="AK105" s="16">
        <v>0</v>
      </c>
      <c r="AL105" s="16">
        <v>0</v>
      </c>
      <c r="AM105" s="16">
        <v>0</v>
      </c>
      <c r="AN105" s="16">
        <v>0</v>
      </c>
      <c r="AO105" s="16">
        <v>0</v>
      </c>
      <c r="AP105" s="17">
        <f t="shared" si="22"/>
        <v>1100</v>
      </c>
      <c r="AQ105" s="18">
        <f t="shared" si="18"/>
        <v>82500000</v>
      </c>
      <c r="AR105" s="13"/>
      <c r="AS105" s="13"/>
      <c r="AT105" s="8"/>
      <c r="AU105" s="8"/>
      <c r="AV105" s="8"/>
      <c r="AW105" s="8"/>
    </row>
    <row r="106" spans="1:49" s="3" customFormat="1" ht="80.25" customHeight="1" x14ac:dyDescent="0.25">
      <c r="A106" s="33" t="s">
        <v>2416</v>
      </c>
      <c r="B106" s="10">
        <f>IF(R106=0,"",SUBTOTAL(3,$R$7:R106))</f>
        <v>96</v>
      </c>
      <c r="C106" s="10" t="s">
        <v>127</v>
      </c>
      <c r="D106" s="10" t="s">
        <v>258</v>
      </c>
      <c r="E106" s="10" t="s">
        <v>258</v>
      </c>
      <c r="F106" s="10" t="s">
        <v>259</v>
      </c>
      <c r="G106" s="19">
        <v>3822</v>
      </c>
      <c r="H106" s="20" t="s">
        <v>260</v>
      </c>
      <c r="I106" s="13"/>
      <c r="J106" s="14" t="s">
        <v>1755</v>
      </c>
      <c r="K106" s="13"/>
      <c r="L106" s="13"/>
      <c r="M106" s="13"/>
      <c r="N106" s="13"/>
      <c r="O106" s="13"/>
      <c r="P106" s="13"/>
      <c r="Q106" s="13"/>
      <c r="R106" s="14" t="s">
        <v>254</v>
      </c>
      <c r="S106" s="10">
        <v>6</v>
      </c>
      <c r="T106" s="21">
        <v>84000</v>
      </c>
      <c r="U106" s="16">
        <v>0</v>
      </c>
      <c r="V106" s="16">
        <v>0</v>
      </c>
      <c r="W106" s="16">
        <v>0</v>
      </c>
      <c r="X106" s="16">
        <v>840</v>
      </c>
      <c r="Y106" s="16">
        <v>0</v>
      </c>
      <c r="Z106" s="16">
        <v>0</v>
      </c>
      <c r="AA106" s="16">
        <v>0</v>
      </c>
      <c r="AB106" s="16">
        <v>0</v>
      </c>
      <c r="AC106" s="16">
        <v>0</v>
      </c>
      <c r="AD106" s="16">
        <v>0</v>
      </c>
      <c r="AE106" s="16">
        <v>0</v>
      </c>
      <c r="AF106" s="16">
        <v>0</v>
      </c>
      <c r="AG106" s="16">
        <v>0</v>
      </c>
      <c r="AH106" s="16">
        <v>0</v>
      </c>
      <c r="AI106" s="16">
        <v>0</v>
      </c>
      <c r="AJ106" s="16">
        <v>0</v>
      </c>
      <c r="AK106" s="16">
        <v>0</v>
      </c>
      <c r="AL106" s="16">
        <v>0</v>
      </c>
      <c r="AM106" s="16">
        <v>0</v>
      </c>
      <c r="AN106" s="16">
        <v>0</v>
      </c>
      <c r="AO106" s="16">
        <v>0</v>
      </c>
      <c r="AP106" s="17">
        <f t="shared" ref="AP106" si="23">SUM(U106:AO106)</f>
        <v>840</v>
      </c>
      <c r="AQ106" s="18">
        <f t="shared" si="18"/>
        <v>70560000</v>
      </c>
      <c r="AR106" s="13"/>
      <c r="AS106" s="13"/>
      <c r="AT106" s="8"/>
      <c r="AU106" s="8"/>
      <c r="AV106" s="8"/>
      <c r="AW106" s="8"/>
    </row>
    <row r="107" spans="1:49" s="3" customFormat="1" ht="93" customHeight="1" x14ac:dyDescent="0.25">
      <c r="A107" s="33" t="s">
        <v>2416</v>
      </c>
      <c r="B107" s="10">
        <f>IF(R107=0,"",SUBTOTAL(3,$R$7:R107))</f>
        <v>97</v>
      </c>
      <c r="C107" s="10" t="s">
        <v>128</v>
      </c>
      <c r="D107" s="10" t="s">
        <v>237</v>
      </c>
      <c r="E107" s="10" t="s">
        <v>237</v>
      </c>
      <c r="F107" s="10" t="s">
        <v>261</v>
      </c>
      <c r="G107" s="19">
        <v>3822</v>
      </c>
      <c r="H107" s="20" t="s">
        <v>262</v>
      </c>
      <c r="I107" s="13"/>
      <c r="J107" s="14" t="s">
        <v>1756</v>
      </c>
      <c r="K107" s="13"/>
      <c r="L107" s="13"/>
      <c r="M107" s="13"/>
      <c r="N107" s="13"/>
      <c r="O107" s="13"/>
      <c r="P107" s="13"/>
      <c r="Q107" s="13"/>
      <c r="R107" s="14" t="s">
        <v>254</v>
      </c>
      <c r="S107" s="10">
        <v>6</v>
      </c>
      <c r="T107" s="21">
        <v>50000</v>
      </c>
      <c r="U107" s="16">
        <v>0</v>
      </c>
      <c r="V107" s="16">
        <v>0</v>
      </c>
      <c r="W107" s="16">
        <v>0</v>
      </c>
      <c r="X107" s="16">
        <v>240</v>
      </c>
      <c r="Y107" s="16">
        <v>0</v>
      </c>
      <c r="Z107" s="16">
        <v>0</v>
      </c>
      <c r="AA107" s="16">
        <v>0</v>
      </c>
      <c r="AB107" s="16">
        <v>0</v>
      </c>
      <c r="AC107" s="16">
        <v>0</v>
      </c>
      <c r="AD107" s="16">
        <v>0</v>
      </c>
      <c r="AE107" s="16">
        <v>0</v>
      </c>
      <c r="AF107" s="16">
        <v>0</v>
      </c>
      <c r="AG107" s="16">
        <v>0</v>
      </c>
      <c r="AH107" s="16">
        <v>0</v>
      </c>
      <c r="AI107" s="16">
        <v>0</v>
      </c>
      <c r="AJ107" s="16">
        <v>0</v>
      </c>
      <c r="AK107" s="16">
        <v>0</v>
      </c>
      <c r="AL107" s="16">
        <v>0</v>
      </c>
      <c r="AM107" s="16">
        <v>0</v>
      </c>
      <c r="AN107" s="16">
        <v>0</v>
      </c>
      <c r="AO107" s="16">
        <v>0</v>
      </c>
      <c r="AP107" s="17">
        <f>SUM(U107:AO107)</f>
        <v>240</v>
      </c>
      <c r="AQ107" s="18">
        <f t="shared" si="18"/>
        <v>12000000</v>
      </c>
      <c r="AR107" s="13"/>
      <c r="AS107" s="13"/>
      <c r="AT107" s="8"/>
      <c r="AU107" s="8"/>
      <c r="AV107" s="8"/>
      <c r="AW107" s="8"/>
    </row>
    <row r="108" spans="1:49" s="3" customFormat="1" ht="39.75" customHeight="1" x14ac:dyDescent="0.25">
      <c r="A108" s="33" t="s">
        <v>2416</v>
      </c>
      <c r="B108" s="10">
        <f>IF(R108=0,"",SUBTOTAL(3,$R$7:R108))</f>
        <v>98</v>
      </c>
      <c r="C108" s="10" t="s">
        <v>167</v>
      </c>
      <c r="D108" s="10" t="s">
        <v>239</v>
      </c>
      <c r="E108" s="10" t="s">
        <v>239</v>
      </c>
      <c r="F108" s="10" t="s">
        <v>263</v>
      </c>
      <c r="G108" s="19">
        <v>3822</v>
      </c>
      <c r="H108" s="20" t="s">
        <v>264</v>
      </c>
      <c r="I108" s="13"/>
      <c r="J108" s="14" t="s">
        <v>1757</v>
      </c>
      <c r="K108" s="13"/>
      <c r="L108" s="13"/>
      <c r="M108" s="13"/>
      <c r="N108" s="13"/>
      <c r="O108" s="13"/>
      <c r="P108" s="13"/>
      <c r="Q108" s="13"/>
      <c r="R108" s="14" t="s">
        <v>47</v>
      </c>
      <c r="S108" s="10">
        <v>6</v>
      </c>
      <c r="T108" s="21">
        <v>1000000</v>
      </c>
      <c r="U108" s="16">
        <v>0</v>
      </c>
      <c r="V108" s="16">
        <v>0</v>
      </c>
      <c r="W108" s="16">
        <v>0</v>
      </c>
      <c r="X108" s="16">
        <v>2</v>
      </c>
      <c r="Y108" s="16">
        <v>0</v>
      </c>
      <c r="Z108" s="16">
        <v>0</v>
      </c>
      <c r="AA108" s="16">
        <v>0</v>
      </c>
      <c r="AB108" s="16">
        <v>0</v>
      </c>
      <c r="AC108" s="16">
        <v>0</v>
      </c>
      <c r="AD108" s="16">
        <v>0</v>
      </c>
      <c r="AE108" s="16">
        <v>0</v>
      </c>
      <c r="AF108" s="16">
        <v>0</v>
      </c>
      <c r="AG108" s="16">
        <v>1</v>
      </c>
      <c r="AH108" s="16">
        <v>0</v>
      </c>
      <c r="AI108" s="16">
        <v>0</v>
      </c>
      <c r="AJ108" s="16">
        <v>0</v>
      </c>
      <c r="AK108" s="16">
        <v>0</v>
      </c>
      <c r="AL108" s="16">
        <v>0</v>
      </c>
      <c r="AM108" s="16">
        <v>0</v>
      </c>
      <c r="AN108" s="16">
        <v>0</v>
      </c>
      <c r="AO108" s="16">
        <v>0</v>
      </c>
      <c r="AP108" s="17">
        <f t="shared" ref="AP108:AP109" si="24">SUM(U108:AO108)</f>
        <v>3</v>
      </c>
      <c r="AQ108" s="18">
        <f t="shared" si="18"/>
        <v>3000000</v>
      </c>
      <c r="AR108" s="13"/>
      <c r="AS108" s="13"/>
      <c r="AT108" s="8"/>
      <c r="AU108" s="8"/>
      <c r="AV108" s="8"/>
      <c r="AW108" s="8"/>
    </row>
    <row r="109" spans="1:49" s="3" customFormat="1" ht="102.75" customHeight="1" x14ac:dyDescent="0.25">
      <c r="A109" s="33" t="s">
        <v>2416</v>
      </c>
      <c r="B109" s="10">
        <f>IF(R109=0,"",SUBTOTAL(3,$R$7:R109))</f>
        <v>99</v>
      </c>
      <c r="C109" s="10" t="s">
        <v>170</v>
      </c>
      <c r="D109" s="10" t="s">
        <v>241</v>
      </c>
      <c r="E109" s="10" t="s">
        <v>241</v>
      </c>
      <c r="F109" s="10" t="s">
        <v>265</v>
      </c>
      <c r="G109" s="19">
        <v>3822</v>
      </c>
      <c r="H109" s="20" t="s">
        <v>266</v>
      </c>
      <c r="I109" s="13"/>
      <c r="J109" s="14" t="s">
        <v>1758</v>
      </c>
      <c r="K109" s="13"/>
      <c r="L109" s="13"/>
      <c r="M109" s="13"/>
      <c r="N109" s="13"/>
      <c r="O109" s="13"/>
      <c r="P109" s="13"/>
      <c r="Q109" s="13"/>
      <c r="R109" s="14" t="s">
        <v>145</v>
      </c>
      <c r="S109" s="10">
        <v>3</v>
      </c>
      <c r="T109" s="21">
        <v>560000</v>
      </c>
      <c r="U109" s="16">
        <v>0</v>
      </c>
      <c r="V109" s="16">
        <v>0</v>
      </c>
      <c r="W109" s="16">
        <v>0</v>
      </c>
      <c r="X109" s="16">
        <v>6</v>
      </c>
      <c r="Y109" s="16">
        <v>0</v>
      </c>
      <c r="Z109" s="16">
        <v>0</v>
      </c>
      <c r="AA109" s="16">
        <v>0</v>
      </c>
      <c r="AB109" s="16">
        <v>0</v>
      </c>
      <c r="AC109" s="16">
        <v>0</v>
      </c>
      <c r="AD109" s="16">
        <v>0</v>
      </c>
      <c r="AE109" s="16">
        <v>0</v>
      </c>
      <c r="AF109" s="16">
        <v>0</v>
      </c>
      <c r="AG109" s="16">
        <v>0</v>
      </c>
      <c r="AH109" s="16">
        <v>0</v>
      </c>
      <c r="AI109" s="16">
        <v>0</v>
      </c>
      <c r="AJ109" s="16">
        <v>0</v>
      </c>
      <c r="AK109" s="16">
        <v>0</v>
      </c>
      <c r="AL109" s="16">
        <v>0</v>
      </c>
      <c r="AM109" s="16">
        <v>0</v>
      </c>
      <c r="AN109" s="16">
        <v>0</v>
      </c>
      <c r="AO109" s="16">
        <v>0</v>
      </c>
      <c r="AP109" s="17">
        <f t="shared" si="24"/>
        <v>6</v>
      </c>
      <c r="AQ109" s="18">
        <f t="shared" si="18"/>
        <v>3360000</v>
      </c>
      <c r="AR109" s="13"/>
      <c r="AS109" s="13"/>
      <c r="AT109" s="8"/>
      <c r="AU109" s="8"/>
      <c r="AV109" s="8"/>
      <c r="AW109" s="8"/>
    </row>
    <row r="110" spans="1:49" s="3" customFormat="1" ht="117" customHeight="1" x14ac:dyDescent="0.25">
      <c r="A110" s="33" t="s">
        <v>2416</v>
      </c>
      <c r="B110" s="10">
        <f>IF(R110=0,"",SUBTOTAL(3,$R$7:R110))</f>
        <v>100</v>
      </c>
      <c r="C110" s="10" t="s">
        <v>173</v>
      </c>
      <c r="D110" s="10" t="s">
        <v>1760</v>
      </c>
      <c r="E110" s="10"/>
      <c r="F110" s="10" t="s">
        <v>267</v>
      </c>
      <c r="G110" s="19">
        <v>3822</v>
      </c>
      <c r="H110" s="20" t="s">
        <v>268</v>
      </c>
      <c r="I110" s="13"/>
      <c r="J110" s="34" t="s">
        <v>1759</v>
      </c>
      <c r="K110" s="13"/>
      <c r="L110" s="13"/>
      <c r="M110" s="13"/>
      <c r="N110" s="13"/>
      <c r="O110" s="13"/>
      <c r="P110" s="13"/>
      <c r="Q110" s="13"/>
      <c r="R110" s="14" t="s">
        <v>84</v>
      </c>
      <c r="S110" s="10" t="s">
        <v>269</v>
      </c>
      <c r="T110" s="21">
        <v>17325</v>
      </c>
      <c r="U110" s="16"/>
      <c r="V110" s="16"/>
      <c r="W110" s="16"/>
      <c r="X110" s="16">
        <v>14424</v>
      </c>
      <c r="Y110" s="16"/>
      <c r="Z110" s="16"/>
      <c r="AA110" s="16"/>
      <c r="AB110" s="16"/>
      <c r="AC110" s="16"/>
      <c r="AD110" s="16"/>
      <c r="AE110" s="16"/>
      <c r="AF110" s="16"/>
      <c r="AG110" s="16">
        <v>2150</v>
      </c>
      <c r="AH110" s="16"/>
      <c r="AI110" s="16"/>
      <c r="AJ110" s="16"/>
      <c r="AK110" s="16"/>
      <c r="AL110" s="16"/>
      <c r="AM110" s="16"/>
      <c r="AN110" s="16"/>
      <c r="AO110" s="16"/>
      <c r="AP110" s="17">
        <f t="shared" ref="AP110:AP111" si="25">SUM(U110:AO110)</f>
        <v>16574</v>
      </c>
      <c r="AQ110" s="18">
        <f t="shared" si="18"/>
        <v>287144550</v>
      </c>
      <c r="AR110" s="13"/>
      <c r="AS110" s="13"/>
      <c r="AT110" s="8"/>
      <c r="AU110" s="8"/>
      <c r="AV110" s="8"/>
      <c r="AW110" s="8"/>
    </row>
    <row r="111" spans="1:49" s="3" customFormat="1" ht="25.5" x14ac:dyDescent="0.25">
      <c r="A111" s="33" t="s">
        <v>2416</v>
      </c>
      <c r="B111" s="10">
        <f>IF(R111=0,"",SUBTOTAL(3,$R$7:R111))</f>
        <v>101</v>
      </c>
      <c r="C111" s="10" t="s">
        <v>176</v>
      </c>
      <c r="D111" s="10" t="s">
        <v>270</v>
      </c>
      <c r="E111" s="10" t="s">
        <v>270</v>
      </c>
      <c r="F111" s="10" t="s">
        <v>271</v>
      </c>
      <c r="G111" s="19">
        <v>3822</v>
      </c>
      <c r="H111" s="20" t="s">
        <v>272</v>
      </c>
      <c r="I111" s="13"/>
      <c r="J111" s="14" t="s">
        <v>1761</v>
      </c>
      <c r="K111" s="13"/>
      <c r="L111" s="13"/>
      <c r="M111" s="13"/>
      <c r="N111" s="13"/>
      <c r="O111" s="13"/>
      <c r="P111" s="13"/>
      <c r="Q111" s="13"/>
      <c r="R111" s="14" t="s">
        <v>57</v>
      </c>
      <c r="S111" s="10">
        <v>6</v>
      </c>
      <c r="T111" s="21">
        <v>89250</v>
      </c>
      <c r="U111" s="16">
        <v>0</v>
      </c>
      <c r="V111" s="16">
        <v>3</v>
      </c>
      <c r="W111" s="16">
        <v>0</v>
      </c>
      <c r="X111" s="16">
        <v>12</v>
      </c>
      <c r="Y111" s="16">
        <v>2</v>
      </c>
      <c r="Z111" s="16">
        <v>0</v>
      </c>
      <c r="AA111" s="16">
        <v>10</v>
      </c>
      <c r="AB111" s="16">
        <v>0</v>
      </c>
      <c r="AC111" s="16">
        <v>0</v>
      </c>
      <c r="AD111" s="16">
        <v>0</v>
      </c>
      <c r="AE111" s="16">
        <v>0</v>
      </c>
      <c r="AF111" s="16">
        <v>0</v>
      </c>
      <c r="AG111" s="16">
        <v>120</v>
      </c>
      <c r="AH111" s="16">
        <v>0</v>
      </c>
      <c r="AI111" s="16">
        <v>0</v>
      </c>
      <c r="AJ111" s="16">
        <v>0</v>
      </c>
      <c r="AK111" s="16">
        <v>0</v>
      </c>
      <c r="AL111" s="16">
        <v>0</v>
      </c>
      <c r="AM111" s="16">
        <v>0</v>
      </c>
      <c r="AN111" s="16">
        <v>1</v>
      </c>
      <c r="AO111" s="16">
        <v>0</v>
      </c>
      <c r="AP111" s="17">
        <f t="shared" si="25"/>
        <v>148</v>
      </c>
      <c r="AQ111" s="18">
        <f t="shared" si="18"/>
        <v>13209000</v>
      </c>
      <c r="AR111" s="13"/>
      <c r="AS111" s="13"/>
      <c r="AT111" s="8"/>
      <c r="AU111" s="8"/>
      <c r="AV111" s="8"/>
      <c r="AW111" s="8"/>
    </row>
    <row r="112" spans="1:49" s="3" customFormat="1" ht="25.5" x14ac:dyDescent="0.25">
      <c r="A112" s="33" t="s">
        <v>2416</v>
      </c>
      <c r="B112" s="10">
        <f>IF(R112=0,"",SUBTOTAL(3,$R$7:R112))</f>
        <v>102</v>
      </c>
      <c r="C112" s="10" t="s">
        <v>130</v>
      </c>
      <c r="D112" s="10" t="s">
        <v>273</v>
      </c>
      <c r="E112" s="10" t="s">
        <v>273</v>
      </c>
      <c r="F112" s="10" t="s">
        <v>274</v>
      </c>
      <c r="G112" s="19">
        <v>3822</v>
      </c>
      <c r="H112" s="20" t="s">
        <v>275</v>
      </c>
      <c r="I112" s="13"/>
      <c r="J112" s="14" t="s">
        <v>1762</v>
      </c>
      <c r="K112" s="13"/>
      <c r="L112" s="13"/>
      <c r="M112" s="13"/>
      <c r="N112" s="13"/>
      <c r="O112" s="13"/>
      <c r="P112" s="13"/>
      <c r="Q112" s="13"/>
      <c r="R112" s="14" t="s">
        <v>57</v>
      </c>
      <c r="S112" s="10">
        <v>6</v>
      </c>
      <c r="T112" s="21">
        <v>89250</v>
      </c>
      <c r="U112" s="16">
        <v>0</v>
      </c>
      <c r="V112" s="16">
        <v>3</v>
      </c>
      <c r="W112" s="16">
        <v>0</v>
      </c>
      <c r="X112" s="16">
        <v>12</v>
      </c>
      <c r="Y112" s="16">
        <v>2</v>
      </c>
      <c r="Z112" s="16">
        <v>0</v>
      </c>
      <c r="AA112" s="16">
        <v>10</v>
      </c>
      <c r="AB112" s="16">
        <v>0</v>
      </c>
      <c r="AC112" s="16">
        <v>0</v>
      </c>
      <c r="AD112" s="16">
        <v>0</v>
      </c>
      <c r="AE112" s="16">
        <v>0</v>
      </c>
      <c r="AF112" s="16">
        <v>0</v>
      </c>
      <c r="AG112" s="16">
        <v>120</v>
      </c>
      <c r="AH112" s="16">
        <v>0</v>
      </c>
      <c r="AI112" s="16">
        <v>0</v>
      </c>
      <c r="AJ112" s="16">
        <v>0</v>
      </c>
      <c r="AK112" s="16">
        <v>0</v>
      </c>
      <c r="AL112" s="16">
        <v>0</v>
      </c>
      <c r="AM112" s="16">
        <v>0</v>
      </c>
      <c r="AN112" s="16">
        <v>1</v>
      </c>
      <c r="AO112" s="16">
        <v>0</v>
      </c>
      <c r="AP112" s="17">
        <f t="shared" ref="AP112" si="26">SUM(U112:AO112)</f>
        <v>148</v>
      </c>
      <c r="AQ112" s="18">
        <f t="shared" si="18"/>
        <v>13209000</v>
      </c>
      <c r="AR112" s="13"/>
      <c r="AS112" s="13"/>
      <c r="AT112" s="8"/>
      <c r="AU112" s="8"/>
      <c r="AV112" s="8"/>
      <c r="AW112" s="8"/>
    </row>
    <row r="113" spans="1:49" s="3" customFormat="1" ht="25.5" x14ac:dyDescent="0.25">
      <c r="A113" s="33" t="s">
        <v>2416</v>
      </c>
      <c r="B113" s="10">
        <f>IF(R113=0,"",SUBTOTAL(3,$R$7:R113))</f>
        <v>103</v>
      </c>
      <c r="C113" s="10" t="s">
        <v>132</v>
      </c>
      <c r="D113" s="10" t="s">
        <v>243</v>
      </c>
      <c r="E113" s="10" t="s">
        <v>243</v>
      </c>
      <c r="F113" s="10" t="s">
        <v>276</v>
      </c>
      <c r="G113" s="19">
        <v>3822</v>
      </c>
      <c r="H113" s="20" t="s">
        <v>277</v>
      </c>
      <c r="I113" s="13"/>
      <c r="J113" s="14" t="s">
        <v>1763</v>
      </c>
      <c r="K113" s="13"/>
      <c r="L113" s="13"/>
      <c r="M113" s="13"/>
      <c r="N113" s="13"/>
      <c r="O113" s="13"/>
      <c r="P113" s="13"/>
      <c r="Q113" s="13"/>
      <c r="R113" s="14" t="s">
        <v>57</v>
      </c>
      <c r="S113" s="10">
        <v>6</v>
      </c>
      <c r="T113" s="21">
        <v>84400</v>
      </c>
      <c r="U113" s="16">
        <v>0</v>
      </c>
      <c r="V113" s="16">
        <v>3</v>
      </c>
      <c r="W113" s="16">
        <v>0</v>
      </c>
      <c r="X113" s="16">
        <v>6</v>
      </c>
      <c r="Y113" s="16">
        <v>2</v>
      </c>
      <c r="Z113" s="16">
        <v>0</v>
      </c>
      <c r="AA113" s="16">
        <v>10</v>
      </c>
      <c r="AB113" s="16">
        <v>0</v>
      </c>
      <c r="AC113" s="16">
        <v>0</v>
      </c>
      <c r="AD113" s="16">
        <v>0</v>
      </c>
      <c r="AE113" s="16">
        <v>0</v>
      </c>
      <c r="AF113" s="16">
        <v>0</v>
      </c>
      <c r="AG113" s="16">
        <v>120</v>
      </c>
      <c r="AH113" s="16">
        <v>0</v>
      </c>
      <c r="AI113" s="16">
        <v>0</v>
      </c>
      <c r="AJ113" s="16">
        <v>0</v>
      </c>
      <c r="AK113" s="16">
        <v>0</v>
      </c>
      <c r="AL113" s="16">
        <v>0</v>
      </c>
      <c r="AM113" s="16">
        <v>0</v>
      </c>
      <c r="AN113" s="16">
        <v>1</v>
      </c>
      <c r="AO113" s="16">
        <v>0</v>
      </c>
      <c r="AP113" s="17">
        <f t="shared" ref="AP113" si="27">SUM(U113:AO113)</f>
        <v>142</v>
      </c>
      <c r="AQ113" s="18">
        <f t="shared" si="18"/>
        <v>11984800</v>
      </c>
      <c r="AR113" s="13"/>
      <c r="AS113" s="13"/>
      <c r="AT113" s="8"/>
      <c r="AU113" s="8"/>
      <c r="AV113" s="8"/>
      <c r="AW113" s="8"/>
    </row>
    <row r="114" spans="1:49" s="3" customFormat="1" ht="25.5" x14ac:dyDescent="0.25">
      <c r="A114" s="33" t="s">
        <v>2416</v>
      </c>
      <c r="B114" s="10">
        <f>IF(R114=0,"",SUBTOTAL(3,$R$7:R114))</f>
        <v>104</v>
      </c>
      <c r="C114" s="10" t="s">
        <v>134</v>
      </c>
      <c r="D114" s="10" t="s">
        <v>245</v>
      </c>
      <c r="E114" s="10" t="s">
        <v>245</v>
      </c>
      <c r="F114" s="10" t="s">
        <v>278</v>
      </c>
      <c r="G114" s="19">
        <v>3822</v>
      </c>
      <c r="H114" s="20" t="s">
        <v>279</v>
      </c>
      <c r="I114" s="13"/>
      <c r="J114" s="14" t="s">
        <v>1764</v>
      </c>
      <c r="K114" s="13"/>
      <c r="L114" s="13"/>
      <c r="M114" s="13"/>
      <c r="N114" s="13"/>
      <c r="O114" s="13"/>
      <c r="P114" s="13"/>
      <c r="Q114" s="13"/>
      <c r="R114" s="14" t="s">
        <v>57</v>
      </c>
      <c r="S114" s="10">
        <v>6</v>
      </c>
      <c r="T114" s="21">
        <v>155400</v>
      </c>
      <c r="U114" s="16">
        <v>0</v>
      </c>
      <c r="V114" s="16">
        <v>0</v>
      </c>
      <c r="W114" s="16">
        <v>0</v>
      </c>
      <c r="X114" s="16">
        <v>0</v>
      </c>
      <c r="Y114" s="16">
        <v>0</v>
      </c>
      <c r="Z114" s="16">
        <v>0</v>
      </c>
      <c r="AA114" s="16">
        <v>10</v>
      </c>
      <c r="AB114" s="16">
        <v>0</v>
      </c>
      <c r="AC114" s="16">
        <v>0</v>
      </c>
      <c r="AD114" s="16">
        <v>0</v>
      </c>
      <c r="AE114" s="16">
        <v>0</v>
      </c>
      <c r="AF114" s="16">
        <v>0</v>
      </c>
      <c r="AG114" s="16">
        <v>120</v>
      </c>
      <c r="AH114" s="16">
        <v>0</v>
      </c>
      <c r="AI114" s="16">
        <v>0</v>
      </c>
      <c r="AJ114" s="16">
        <v>0</v>
      </c>
      <c r="AK114" s="16">
        <v>0</v>
      </c>
      <c r="AL114" s="16">
        <v>0</v>
      </c>
      <c r="AM114" s="16">
        <v>0</v>
      </c>
      <c r="AN114" s="16">
        <v>0</v>
      </c>
      <c r="AO114" s="16">
        <v>0</v>
      </c>
      <c r="AP114" s="17">
        <f t="shared" ref="AP114" si="28">SUM(U114:AO114)</f>
        <v>130</v>
      </c>
      <c r="AQ114" s="18">
        <f t="shared" si="18"/>
        <v>20202000</v>
      </c>
      <c r="AR114" s="13"/>
      <c r="AS114" s="13"/>
      <c r="AT114" s="8"/>
      <c r="AU114" s="8"/>
      <c r="AV114" s="8"/>
      <c r="AW114" s="8"/>
    </row>
    <row r="115" spans="1:49" s="3" customFormat="1" ht="68.25" customHeight="1" x14ac:dyDescent="0.25">
      <c r="A115" s="33" t="s">
        <v>2416</v>
      </c>
      <c r="B115" s="10">
        <f>IF(R115=0,"",SUBTOTAL(3,$R$7:R115))</f>
        <v>105</v>
      </c>
      <c r="C115" s="10" t="s">
        <v>137</v>
      </c>
      <c r="D115" s="10" t="s">
        <v>247</v>
      </c>
      <c r="E115" s="10" t="s">
        <v>247</v>
      </c>
      <c r="F115" s="10" t="s">
        <v>280</v>
      </c>
      <c r="G115" s="19">
        <v>3822</v>
      </c>
      <c r="H115" s="20" t="s">
        <v>281</v>
      </c>
      <c r="I115" s="13"/>
      <c r="J115" s="14" t="s">
        <v>1765</v>
      </c>
      <c r="K115" s="13"/>
      <c r="L115" s="13"/>
      <c r="M115" s="13"/>
      <c r="N115" s="13"/>
      <c r="O115" s="13"/>
      <c r="P115" s="13"/>
      <c r="Q115" s="13"/>
      <c r="R115" s="14" t="s">
        <v>57</v>
      </c>
      <c r="S115" s="10">
        <v>6</v>
      </c>
      <c r="T115" s="21">
        <v>199000</v>
      </c>
      <c r="U115" s="16">
        <v>0</v>
      </c>
      <c r="V115" s="16">
        <v>0</v>
      </c>
      <c r="W115" s="16">
        <v>0</v>
      </c>
      <c r="X115" s="16">
        <v>0</v>
      </c>
      <c r="Y115" s="16">
        <v>0</v>
      </c>
      <c r="Z115" s="16">
        <v>0</v>
      </c>
      <c r="AA115" s="16">
        <v>4</v>
      </c>
      <c r="AB115" s="16">
        <v>0</v>
      </c>
      <c r="AC115" s="16">
        <v>0</v>
      </c>
      <c r="AD115" s="16">
        <v>0</v>
      </c>
      <c r="AE115" s="16">
        <v>0</v>
      </c>
      <c r="AF115" s="16">
        <v>0</v>
      </c>
      <c r="AG115" s="16">
        <v>20</v>
      </c>
      <c r="AH115" s="16">
        <v>0</v>
      </c>
      <c r="AI115" s="16">
        <v>0</v>
      </c>
      <c r="AJ115" s="16">
        <v>0</v>
      </c>
      <c r="AK115" s="16">
        <v>0</v>
      </c>
      <c r="AL115" s="16">
        <v>0</v>
      </c>
      <c r="AM115" s="16">
        <v>0</v>
      </c>
      <c r="AN115" s="16">
        <v>1</v>
      </c>
      <c r="AO115" s="16">
        <v>0</v>
      </c>
      <c r="AP115" s="17">
        <f t="shared" ref="AP115:AP116" si="29">SUM(U115:AO115)</f>
        <v>25</v>
      </c>
      <c r="AQ115" s="18">
        <f t="shared" si="18"/>
        <v>4975000</v>
      </c>
      <c r="AR115" s="13"/>
      <c r="AS115" s="13"/>
      <c r="AT115" s="8"/>
      <c r="AU115" s="8"/>
      <c r="AV115" s="8"/>
      <c r="AW115" s="8"/>
    </row>
    <row r="116" spans="1:49" s="3" customFormat="1" ht="79.5" customHeight="1" x14ac:dyDescent="0.25">
      <c r="A116" s="33" t="s">
        <v>2416</v>
      </c>
      <c r="B116" s="10">
        <f>IF(R116=0,"",SUBTOTAL(3,$R$7:R116))</f>
        <v>106</v>
      </c>
      <c r="C116" s="10" t="s">
        <v>146</v>
      </c>
      <c r="D116" s="10" t="s">
        <v>249</v>
      </c>
      <c r="E116" s="10" t="s">
        <v>249</v>
      </c>
      <c r="F116" s="10" t="s">
        <v>282</v>
      </c>
      <c r="G116" s="19">
        <v>3822</v>
      </c>
      <c r="H116" s="20" t="s">
        <v>283</v>
      </c>
      <c r="I116" s="13"/>
      <c r="J116" s="14" t="s">
        <v>1766</v>
      </c>
      <c r="K116" s="13"/>
      <c r="L116" s="13"/>
      <c r="M116" s="13"/>
      <c r="N116" s="13"/>
      <c r="O116" s="13"/>
      <c r="P116" s="13"/>
      <c r="Q116" s="13"/>
      <c r="R116" s="14" t="s">
        <v>254</v>
      </c>
      <c r="S116" s="10">
        <v>6</v>
      </c>
      <c r="T116" s="21">
        <v>44000</v>
      </c>
      <c r="U116" s="16">
        <v>0</v>
      </c>
      <c r="V116" s="16">
        <v>0</v>
      </c>
      <c r="W116" s="16">
        <v>0</v>
      </c>
      <c r="X116" s="16">
        <v>600</v>
      </c>
      <c r="Y116" s="16">
        <v>0</v>
      </c>
      <c r="Z116" s="16">
        <v>0</v>
      </c>
      <c r="AA116" s="16">
        <v>0</v>
      </c>
      <c r="AB116" s="16">
        <v>0</v>
      </c>
      <c r="AC116" s="16">
        <v>0</v>
      </c>
      <c r="AD116" s="16">
        <v>0</v>
      </c>
      <c r="AE116" s="16">
        <v>0</v>
      </c>
      <c r="AF116" s="16">
        <v>0</v>
      </c>
      <c r="AG116" s="16">
        <v>0</v>
      </c>
      <c r="AH116" s="16">
        <v>0</v>
      </c>
      <c r="AI116" s="16">
        <v>0</v>
      </c>
      <c r="AJ116" s="16">
        <v>0</v>
      </c>
      <c r="AK116" s="16">
        <v>0</v>
      </c>
      <c r="AL116" s="16">
        <v>0</v>
      </c>
      <c r="AM116" s="16">
        <v>0</v>
      </c>
      <c r="AN116" s="16">
        <v>0</v>
      </c>
      <c r="AO116" s="16">
        <v>0</v>
      </c>
      <c r="AP116" s="17">
        <f t="shared" si="29"/>
        <v>600</v>
      </c>
      <c r="AQ116" s="18">
        <f t="shared" si="18"/>
        <v>26400000</v>
      </c>
      <c r="AR116" s="13"/>
      <c r="AS116" s="13"/>
      <c r="AT116" s="8"/>
      <c r="AU116" s="8"/>
      <c r="AV116" s="8"/>
      <c r="AW116" s="8"/>
    </row>
    <row r="117" spans="1:49" s="3" customFormat="1" ht="104.25" customHeight="1" x14ac:dyDescent="0.25">
      <c r="A117" s="33" t="s">
        <v>2416</v>
      </c>
      <c r="B117" s="10">
        <f>IF(R117=0,"",SUBTOTAL(3,$R$7:R117))</f>
        <v>107</v>
      </c>
      <c r="C117" s="10" t="s">
        <v>2606</v>
      </c>
      <c r="D117" s="10" t="s">
        <v>284</v>
      </c>
      <c r="E117" s="10" t="s">
        <v>284</v>
      </c>
      <c r="F117" s="10" t="s">
        <v>285</v>
      </c>
      <c r="G117" s="19">
        <v>3822</v>
      </c>
      <c r="H117" s="20" t="s">
        <v>286</v>
      </c>
      <c r="I117" s="13"/>
      <c r="J117" s="14" t="s">
        <v>1767</v>
      </c>
      <c r="K117" s="13"/>
      <c r="L117" s="13"/>
      <c r="M117" s="13"/>
      <c r="N117" s="13"/>
      <c r="O117" s="13"/>
      <c r="P117" s="13"/>
      <c r="Q117" s="13"/>
      <c r="R117" s="14" t="s">
        <v>254</v>
      </c>
      <c r="S117" s="10">
        <v>6</v>
      </c>
      <c r="T117" s="21">
        <v>75000</v>
      </c>
      <c r="U117" s="16">
        <v>0</v>
      </c>
      <c r="V117" s="16">
        <v>0</v>
      </c>
      <c r="W117" s="16">
        <v>0</v>
      </c>
      <c r="X117" s="16">
        <v>600</v>
      </c>
      <c r="Y117" s="16">
        <v>0</v>
      </c>
      <c r="Z117" s="16">
        <v>0</v>
      </c>
      <c r="AA117" s="16">
        <v>0</v>
      </c>
      <c r="AB117" s="16">
        <v>0</v>
      </c>
      <c r="AC117" s="16">
        <v>0</v>
      </c>
      <c r="AD117" s="16">
        <v>0</v>
      </c>
      <c r="AE117" s="16">
        <v>0</v>
      </c>
      <c r="AF117" s="16">
        <v>0</v>
      </c>
      <c r="AG117" s="16">
        <v>0</v>
      </c>
      <c r="AH117" s="16">
        <v>0</v>
      </c>
      <c r="AI117" s="16">
        <v>0</v>
      </c>
      <c r="AJ117" s="16">
        <v>0</v>
      </c>
      <c r="AK117" s="16">
        <v>0</v>
      </c>
      <c r="AL117" s="16">
        <v>0</v>
      </c>
      <c r="AM117" s="16">
        <v>0</v>
      </c>
      <c r="AN117" s="16">
        <v>0</v>
      </c>
      <c r="AO117" s="16">
        <v>0</v>
      </c>
      <c r="AP117" s="17">
        <f t="shared" ref="AP117" si="30">SUM(U117:AO117)</f>
        <v>600</v>
      </c>
      <c r="AQ117" s="18">
        <f t="shared" si="18"/>
        <v>45000000</v>
      </c>
      <c r="AR117" s="13"/>
      <c r="AS117" s="13"/>
      <c r="AT117" s="8"/>
      <c r="AU117" s="8"/>
      <c r="AV117" s="8"/>
      <c r="AW117" s="8"/>
    </row>
    <row r="118" spans="1:49" s="3" customFormat="1" ht="57" customHeight="1" x14ac:dyDescent="0.25">
      <c r="A118" s="33" t="s">
        <v>2416</v>
      </c>
      <c r="B118" s="10">
        <f>IF(R118=0,"",SUBTOTAL(3,$R$7:R118))</f>
        <v>108</v>
      </c>
      <c r="C118" s="10" t="s">
        <v>149</v>
      </c>
      <c r="D118" s="10" t="s">
        <v>287</v>
      </c>
      <c r="E118" s="10" t="s">
        <v>287</v>
      </c>
      <c r="F118" s="10" t="s">
        <v>288</v>
      </c>
      <c r="G118" s="19">
        <v>3822</v>
      </c>
      <c r="H118" s="20" t="s">
        <v>289</v>
      </c>
      <c r="I118" s="13"/>
      <c r="J118" s="14" t="s">
        <v>1768</v>
      </c>
      <c r="K118" s="13"/>
      <c r="L118" s="13"/>
      <c r="M118" s="13"/>
      <c r="N118" s="13"/>
      <c r="O118" s="13"/>
      <c r="P118" s="13"/>
      <c r="Q118" s="13"/>
      <c r="R118" s="14" t="s">
        <v>145</v>
      </c>
      <c r="S118" s="10">
        <v>6</v>
      </c>
      <c r="T118" s="21">
        <v>267750</v>
      </c>
      <c r="U118" s="16">
        <v>0</v>
      </c>
      <c r="V118" s="16">
        <v>0</v>
      </c>
      <c r="W118" s="16">
        <v>0</v>
      </c>
      <c r="X118" s="16">
        <v>0</v>
      </c>
      <c r="Y118" s="16">
        <v>0</v>
      </c>
      <c r="Z118" s="16">
        <v>0</v>
      </c>
      <c r="AA118" s="16">
        <v>0</v>
      </c>
      <c r="AB118" s="16">
        <v>0</v>
      </c>
      <c r="AC118" s="16">
        <v>0</v>
      </c>
      <c r="AD118" s="16">
        <v>0</v>
      </c>
      <c r="AE118" s="16">
        <v>1</v>
      </c>
      <c r="AF118" s="16">
        <v>0</v>
      </c>
      <c r="AG118" s="16">
        <v>0</v>
      </c>
      <c r="AH118" s="16">
        <v>0</v>
      </c>
      <c r="AI118" s="16">
        <v>0</v>
      </c>
      <c r="AJ118" s="16">
        <v>0</v>
      </c>
      <c r="AK118" s="16">
        <v>0</v>
      </c>
      <c r="AL118" s="16">
        <v>0</v>
      </c>
      <c r="AM118" s="16">
        <v>0</v>
      </c>
      <c r="AN118" s="16">
        <v>1</v>
      </c>
      <c r="AO118" s="16">
        <v>0</v>
      </c>
      <c r="AP118" s="17">
        <f t="shared" ref="AP118" si="31">SUM(U118:AO118)</f>
        <v>2</v>
      </c>
      <c r="AQ118" s="18">
        <f t="shared" si="18"/>
        <v>535500</v>
      </c>
      <c r="AR118" s="13"/>
      <c r="AS118" s="13"/>
      <c r="AT118" s="8"/>
      <c r="AU118" s="8"/>
      <c r="AV118" s="8"/>
      <c r="AW118" s="8"/>
    </row>
    <row r="119" spans="1:49" s="3" customFormat="1" ht="39.75" customHeight="1" x14ac:dyDescent="0.25">
      <c r="A119" s="33" t="s">
        <v>2416</v>
      </c>
      <c r="B119" s="10">
        <f>IF(R119=0,"",SUBTOTAL(3,$R$7:R119))</f>
        <v>109</v>
      </c>
      <c r="C119" s="10" t="s">
        <v>151</v>
      </c>
      <c r="D119" s="10" t="s">
        <v>290</v>
      </c>
      <c r="E119" s="10" t="s">
        <v>290</v>
      </c>
      <c r="F119" s="10" t="s">
        <v>291</v>
      </c>
      <c r="G119" s="19">
        <v>3822</v>
      </c>
      <c r="H119" s="20" t="s">
        <v>292</v>
      </c>
      <c r="I119" s="13"/>
      <c r="J119" s="14" t="s">
        <v>1769</v>
      </c>
      <c r="K119" s="13"/>
      <c r="L119" s="13"/>
      <c r="M119" s="13"/>
      <c r="N119" s="13"/>
      <c r="O119" s="13"/>
      <c r="P119" s="13"/>
      <c r="Q119" s="13"/>
      <c r="R119" s="14" t="s">
        <v>57</v>
      </c>
      <c r="S119" s="10">
        <v>3</v>
      </c>
      <c r="T119" s="21">
        <v>115500</v>
      </c>
      <c r="U119" s="16">
        <v>0</v>
      </c>
      <c r="V119" s="16">
        <v>0</v>
      </c>
      <c r="W119" s="16">
        <v>0</v>
      </c>
      <c r="X119" s="16">
        <v>540</v>
      </c>
      <c r="Y119" s="16">
        <v>0</v>
      </c>
      <c r="Z119" s="15">
        <v>2</v>
      </c>
      <c r="AA119" s="16">
        <v>10</v>
      </c>
      <c r="AB119" s="16">
        <v>0</v>
      </c>
      <c r="AC119" s="16">
        <v>0</v>
      </c>
      <c r="AD119" s="16">
        <v>12</v>
      </c>
      <c r="AE119" s="16">
        <v>1</v>
      </c>
      <c r="AF119" s="16">
        <v>0</v>
      </c>
      <c r="AG119" s="16">
        <v>120</v>
      </c>
      <c r="AH119" s="16">
        <v>3</v>
      </c>
      <c r="AI119" s="16">
        <v>0</v>
      </c>
      <c r="AJ119" s="16">
        <v>3</v>
      </c>
      <c r="AK119" s="16">
        <v>0</v>
      </c>
      <c r="AL119" s="16">
        <v>0</v>
      </c>
      <c r="AM119" s="16">
        <v>0</v>
      </c>
      <c r="AN119" s="16">
        <v>0</v>
      </c>
      <c r="AO119" s="16">
        <v>0</v>
      </c>
      <c r="AP119" s="17">
        <f t="shared" ref="AP119:AP123" si="32">SUM(U119:AO119)</f>
        <v>691</v>
      </c>
      <c r="AQ119" s="18">
        <f t="shared" si="18"/>
        <v>79810500</v>
      </c>
      <c r="AR119" s="13"/>
      <c r="AS119" s="13"/>
      <c r="AT119" s="8"/>
      <c r="AU119" s="8"/>
      <c r="AV119" s="8"/>
      <c r="AW119" s="8"/>
    </row>
    <row r="120" spans="1:49" s="3" customFormat="1" ht="39.75" customHeight="1" x14ac:dyDescent="0.25">
      <c r="A120" s="33" t="s">
        <v>2416</v>
      </c>
      <c r="B120" s="10">
        <f>IF(R120=0,"",SUBTOTAL(3,$R$7:R120))</f>
        <v>110</v>
      </c>
      <c r="C120" s="10" t="s">
        <v>154</v>
      </c>
      <c r="D120" s="10" t="s">
        <v>293</v>
      </c>
      <c r="E120" s="10" t="s">
        <v>293</v>
      </c>
      <c r="F120" s="10" t="s">
        <v>294</v>
      </c>
      <c r="G120" s="19">
        <v>3822</v>
      </c>
      <c r="H120" s="20" t="s">
        <v>295</v>
      </c>
      <c r="I120" s="13"/>
      <c r="J120" s="14" t="s">
        <v>1770</v>
      </c>
      <c r="K120" s="13"/>
      <c r="L120" s="13"/>
      <c r="M120" s="13"/>
      <c r="N120" s="13"/>
      <c r="O120" s="13"/>
      <c r="P120" s="13"/>
      <c r="Q120" s="13"/>
      <c r="R120" s="14" t="s">
        <v>57</v>
      </c>
      <c r="S120" s="10">
        <v>3</v>
      </c>
      <c r="T120" s="21">
        <v>115500</v>
      </c>
      <c r="U120" s="16">
        <v>0</v>
      </c>
      <c r="V120" s="16">
        <v>0</v>
      </c>
      <c r="W120" s="16">
        <v>0</v>
      </c>
      <c r="X120" s="16">
        <v>330</v>
      </c>
      <c r="Y120" s="16">
        <v>0</v>
      </c>
      <c r="Z120" s="15">
        <v>2</v>
      </c>
      <c r="AA120" s="16">
        <v>10</v>
      </c>
      <c r="AB120" s="16">
        <v>0</v>
      </c>
      <c r="AC120" s="16">
        <v>0</v>
      </c>
      <c r="AD120" s="16">
        <v>12</v>
      </c>
      <c r="AE120" s="16">
        <v>1</v>
      </c>
      <c r="AF120" s="16">
        <v>0</v>
      </c>
      <c r="AG120" s="16">
        <v>120</v>
      </c>
      <c r="AH120" s="16">
        <v>3</v>
      </c>
      <c r="AI120" s="16">
        <v>0</v>
      </c>
      <c r="AJ120" s="16">
        <v>3</v>
      </c>
      <c r="AK120" s="16">
        <v>0</v>
      </c>
      <c r="AL120" s="16">
        <v>0</v>
      </c>
      <c r="AM120" s="16">
        <v>0</v>
      </c>
      <c r="AN120" s="16">
        <v>0</v>
      </c>
      <c r="AO120" s="16">
        <v>0</v>
      </c>
      <c r="AP120" s="17">
        <f t="shared" si="32"/>
        <v>481</v>
      </c>
      <c r="AQ120" s="18">
        <f t="shared" si="18"/>
        <v>55555500</v>
      </c>
      <c r="AR120" s="13"/>
      <c r="AS120" s="13"/>
      <c r="AT120" s="8"/>
      <c r="AU120" s="8"/>
      <c r="AV120" s="8"/>
      <c r="AW120" s="8"/>
    </row>
    <row r="121" spans="1:49" s="3" customFormat="1" ht="39.75" customHeight="1" x14ac:dyDescent="0.25">
      <c r="A121" s="33" t="s">
        <v>2416</v>
      </c>
      <c r="B121" s="10">
        <f>IF(R121=0,"",SUBTOTAL(3,$R$7:R121))</f>
        <v>111</v>
      </c>
      <c r="C121" s="10" t="s">
        <v>190</v>
      </c>
      <c r="D121" s="10" t="s">
        <v>296</v>
      </c>
      <c r="E121" s="10" t="s">
        <v>296</v>
      </c>
      <c r="F121" s="10" t="s">
        <v>297</v>
      </c>
      <c r="G121" s="19">
        <v>3822</v>
      </c>
      <c r="H121" s="20" t="s">
        <v>298</v>
      </c>
      <c r="I121" s="13"/>
      <c r="J121" s="14" t="s">
        <v>1771</v>
      </c>
      <c r="K121" s="13"/>
      <c r="L121" s="13"/>
      <c r="M121" s="13"/>
      <c r="N121" s="13"/>
      <c r="O121" s="13"/>
      <c r="P121" s="13"/>
      <c r="Q121" s="13"/>
      <c r="R121" s="14" t="s">
        <v>57</v>
      </c>
      <c r="S121" s="10">
        <v>3</v>
      </c>
      <c r="T121" s="21">
        <v>115500</v>
      </c>
      <c r="U121" s="16">
        <v>0</v>
      </c>
      <c r="V121" s="16">
        <v>0</v>
      </c>
      <c r="W121" s="16">
        <v>0</v>
      </c>
      <c r="X121" s="16">
        <v>530</v>
      </c>
      <c r="Y121" s="16">
        <v>0</v>
      </c>
      <c r="Z121" s="15">
        <v>2</v>
      </c>
      <c r="AA121" s="16">
        <v>10</v>
      </c>
      <c r="AB121" s="16">
        <v>0</v>
      </c>
      <c r="AC121" s="16">
        <v>0</v>
      </c>
      <c r="AD121" s="16">
        <v>12</v>
      </c>
      <c r="AE121" s="16">
        <v>1</v>
      </c>
      <c r="AF121" s="16">
        <v>0</v>
      </c>
      <c r="AG121" s="16">
        <v>120</v>
      </c>
      <c r="AH121" s="16">
        <v>3</v>
      </c>
      <c r="AI121" s="16">
        <v>0</v>
      </c>
      <c r="AJ121" s="16">
        <v>3</v>
      </c>
      <c r="AK121" s="16">
        <v>0</v>
      </c>
      <c r="AL121" s="16">
        <v>0</v>
      </c>
      <c r="AM121" s="16">
        <v>0</v>
      </c>
      <c r="AN121" s="16">
        <v>0</v>
      </c>
      <c r="AO121" s="16">
        <v>0</v>
      </c>
      <c r="AP121" s="17">
        <f t="shared" si="32"/>
        <v>681</v>
      </c>
      <c r="AQ121" s="18">
        <f t="shared" si="18"/>
        <v>78655500</v>
      </c>
      <c r="AR121" s="13"/>
      <c r="AS121" s="13"/>
      <c r="AT121" s="8"/>
      <c r="AU121" s="8"/>
      <c r="AV121" s="8"/>
      <c r="AW121" s="8"/>
    </row>
    <row r="122" spans="1:49" s="3" customFormat="1" ht="25.5" x14ac:dyDescent="0.25">
      <c r="A122" s="33" t="s">
        <v>2416</v>
      </c>
      <c r="B122" s="10">
        <f>IF(R122=0,"",SUBTOTAL(3,$R$7:R122))</f>
        <v>112</v>
      </c>
      <c r="C122" s="10" t="s">
        <v>156</v>
      </c>
      <c r="D122" s="10" t="s">
        <v>299</v>
      </c>
      <c r="E122" s="10" t="s">
        <v>299</v>
      </c>
      <c r="F122" s="10" t="s">
        <v>300</v>
      </c>
      <c r="G122" s="19">
        <v>3822</v>
      </c>
      <c r="H122" s="20" t="s">
        <v>301</v>
      </c>
      <c r="I122" s="13"/>
      <c r="J122" s="14" t="s">
        <v>1772</v>
      </c>
      <c r="K122" s="13"/>
      <c r="L122" s="13"/>
      <c r="M122" s="13"/>
      <c r="N122" s="13"/>
      <c r="O122" s="13"/>
      <c r="P122" s="13"/>
      <c r="Q122" s="13"/>
      <c r="R122" s="14" t="s">
        <v>75</v>
      </c>
      <c r="S122" s="10">
        <v>3</v>
      </c>
      <c r="T122" s="21">
        <v>192400</v>
      </c>
      <c r="U122" s="16">
        <v>0</v>
      </c>
      <c r="V122" s="16">
        <v>0</v>
      </c>
      <c r="W122" s="16">
        <v>0</v>
      </c>
      <c r="X122" s="16">
        <v>480</v>
      </c>
      <c r="Y122" s="16">
        <v>0</v>
      </c>
      <c r="Z122" s="15">
        <v>2</v>
      </c>
      <c r="AA122" s="16">
        <v>0</v>
      </c>
      <c r="AB122" s="16">
        <v>0</v>
      </c>
      <c r="AC122" s="16">
        <v>0</v>
      </c>
      <c r="AD122" s="16">
        <v>6</v>
      </c>
      <c r="AE122" s="16">
        <v>0</v>
      </c>
      <c r="AF122" s="16">
        <v>0</v>
      </c>
      <c r="AG122" s="16">
        <v>120</v>
      </c>
      <c r="AH122" s="16">
        <v>3</v>
      </c>
      <c r="AI122" s="16">
        <v>0</v>
      </c>
      <c r="AJ122" s="16">
        <v>0</v>
      </c>
      <c r="AK122" s="16">
        <v>0</v>
      </c>
      <c r="AL122" s="16">
        <v>0</v>
      </c>
      <c r="AM122" s="16">
        <v>0</v>
      </c>
      <c r="AN122" s="16">
        <v>1</v>
      </c>
      <c r="AO122" s="16">
        <v>0</v>
      </c>
      <c r="AP122" s="17">
        <f t="shared" si="32"/>
        <v>612</v>
      </c>
      <c r="AQ122" s="18">
        <f t="shared" si="18"/>
        <v>117748800</v>
      </c>
      <c r="AR122" s="13"/>
      <c r="AS122" s="13"/>
      <c r="AT122" s="8"/>
      <c r="AU122" s="8"/>
      <c r="AV122" s="8"/>
      <c r="AW122" s="8"/>
    </row>
    <row r="123" spans="1:49" s="3" customFormat="1" ht="37.5" customHeight="1" x14ac:dyDescent="0.25">
      <c r="A123" s="33" t="s">
        <v>2416</v>
      </c>
      <c r="B123" s="10">
        <f>IF(R123=0,"",SUBTOTAL(3,$R$7:R123))</f>
        <v>113</v>
      </c>
      <c r="C123" s="10" t="s">
        <v>158</v>
      </c>
      <c r="D123" s="10" t="s">
        <v>302</v>
      </c>
      <c r="E123" s="10" t="s">
        <v>302</v>
      </c>
      <c r="F123" s="10" t="s">
        <v>303</v>
      </c>
      <c r="G123" s="19">
        <v>3822</v>
      </c>
      <c r="H123" s="20" t="s">
        <v>301</v>
      </c>
      <c r="I123" s="13"/>
      <c r="J123" s="14" t="s">
        <v>1772</v>
      </c>
      <c r="K123" s="13"/>
      <c r="L123" s="13"/>
      <c r="M123" s="13"/>
      <c r="N123" s="13"/>
      <c r="O123" s="13"/>
      <c r="P123" s="13"/>
      <c r="Q123" s="13"/>
      <c r="R123" s="14" t="s">
        <v>75</v>
      </c>
      <c r="S123" s="10">
        <v>6</v>
      </c>
      <c r="T123" s="21">
        <v>155400</v>
      </c>
      <c r="U123" s="16">
        <v>0</v>
      </c>
      <c r="V123" s="16">
        <v>0</v>
      </c>
      <c r="W123" s="16">
        <v>0</v>
      </c>
      <c r="X123" s="16">
        <v>0</v>
      </c>
      <c r="Y123" s="16">
        <v>0</v>
      </c>
      <c r="Z123" s="16">
        <v>0</v>
      </c>
      <c r="AA123" s="16">
        <v>0</v>
      </c>
      <c r="AB123" s="16">
        <v>0</v>
      </c>
      <c r="AC123" s="16">
        <v>0</v>
      </c>
      <c r="AD123" s="16">
        <v>0</v>
      </c>
      <c r="AE123" s="16">
        <v>0</v>
      </c>
      <c r="AF123" s="16">
        <v>0</v>
      </c>
      <c r="AG123" s="16">
        <v>0</v>
      </c>
      <c r="AH123" s="16">
        <v>3</v>
      </c>
      <c r="AI123" s="16">
        <v>0</v>
      </c>
      <c r="AJ123" s="16">
        <v>0</v>
      </c>
      <c r="AK123" s="16">
        <v>0</v>
      </c>
      <c r="AL123" s="16">
        <v>0</v>
      </c>
      <c r="AM123" s="16">
        <v>0</v>
      </c>
      <c r="AN123" s="16">
        <v>1</v>
      </c>
      <c r="AO123" s="16">
        <v>0</v>
      </c>
      <c r="AP123" s="17">
        <f t="shared" si="32"/>
        <v>4</v>
      </c>
      <c r="AQ123" s="18">
        <f t="shared" si="18"/>
        <v>621600</v>
      </c>
      <c r="AR123" s="13"/>
      <c r="AS123" s="13"/>
      <c r="AT123" s="8"/>
      <c r="AU123" s="8"/>
      <c r="AV123" s="8"/>
      <c r="AW123" s="8"/>
    </row>
    <row r="124" spans="1:49" s="3" customFormat="1" ht="36.75" customHeight="1" x14ac:dyDescent="0.25">
      <c r="A124" s="33" t="s">
        <v>2416</v>
      </c>
      <c r="B124" s="10">
        <f>IF(R124=0,"",SUBTOTAL(3,$R$7:R124))</f>
        <v>114</v>
      </c>
      <c r="C124" s="10" t="s">
        <v>160</v>
      </c>
      <c r="D124" s="10" t="s">
        <v>304</v>
      </c>
      <c r="E124" s="10" t="s">
        <v>304</v>
      </c>
      <c r="F124" s="10" t="s">
        <v>305</v>
      </c>
      <c r="G124" s="19">
        <v>3822</v>
      </c>
      <c r="H124" s="20" t="s">
        <v>306</v>
      </c>
      <c r="I124" s="13"/>
      <c r="J124" s="14" t="s">
        <v>1773</v>
      </c>
      <c r="K124" s="13"/>
      <c r="L124" s="13"/>
      <c r="M124" s="13"/>
      <c r="N124" s="13"/>
      <c r="O124" s="13"/>
      <c r="P124" s="13"/>
      <c r="Q124" s="13"/>
      <c r="R124" s="14" t="s">
        <v>57</v>
      </c>
      <c r="S124" s="10">
        <v>3</v>
      </c>
      <c r="T124" s="21">
        <v>225750</v>
      </c>
      <c r="U124" s="16">
        <v>0</v>
      </c>
      <c r="V124" s="16">
        <v>0</v>
      </c>
      <c r="W124" s="16">
        <v>0</v>
      </c>
      <c r="X124" s="16">
        <v>24</v>
      </c>
      <c r="Y124" s="16">
        <v>0</v>
      </c>
      <c r="Z124" s="16">
        <v>0</v>
      </c>
      <c r="AA124" s="16">
        <v>4</v>
      </c>
      <c r="AB124" s="16">
        <v>0</v>
      </c>
      <c r="AC124" s="16">
        <v>0</v>
      </c>
      <c r="AD124" s="16">
        <v>12</v>
      </c>
      <c r="AE124" s="16">
        <v>0</v>
      </c>
      <c r="AF124" s="16">
        <v>0</v>
      </c>
      <c r="AG124" s="16">
        <v>20</v>
      </c>
      <c r="AH124" s="16">
        <v>0</v>
      </c>
      <c r="AI124" s="16">
        <v>0</v>
      </c>
      <c r="AJ124" s="16">
        <v>0</v>
      </c>
      <c r="AK124" s="16">
        <v>0</v>
      </c>
      <c r="AL124" s="16">
        <v>0</v>
      </c>
      <c r="AM124" s="16">
        <v>0</v>
      </c>
      <c r="AN124" s="16">
        <v>0</v>
      </c>
      <c r="AO124" s="16">
        <v>0</v>
      </c>
      <c r="AP124" s="17">
        <f>SUM(U124:AO124)</f>
        <v>60</v>
      </c>
      <c r="AQ124" s="18">
        <f t="shared" si="18"/>
        <v>13545000</v>
      </c>
      <c r="AR124" s="13"/>
      <c r="AS124" s="13"/>
      <c r="AT124" s="8"/>
      <c r="AU124" s="8"/>
      <c r="AV124" s="8"/>
      <c r="AW124" s="8"/>
    </row>
    <row r="125" spans="1:49" s="3" customFormat="1" ht="25.5" x14ac:dyDescent="0.25">
      <c r="A125" s="33" t="s">
        <v>2416</v>
      </c>
      <c r="B125" s="10" t="str">
        <f>IF(R125=0,"",SUBTOTAL(3,$R$7:R125))</f>
        <v/>
      </c>
      <c r="C125" s="10"/>
      <c r="D125" s="10"/>
      <c r="E125" s="10"/>
      <c r="F125" s="10"/>
      <c r="G125" s="10"/>
      <c r="H125" s="12" t="s">
        <v>307</v>
      </c>
      <c r="I125" s="13"/>
      <c r="J125" s="14"/>
      <c r="K125" s="13"/>
      <c r="L125" s="13"/>
      <c r="M125" s="13"/>
      <c r="N125" s="13"/>
      <c r="O125" s="13"/>
      <c r="P125" s="13"/>
      <c r="Q125" s="13"/>
      <c r="R125" s="14"/>
      <c r="S125" s="10"/>
      <c r="T125" s="21">
        <v>0</v>
      </c>
      <c r="U125" s="16"/>
      <c r="V125" s="16"/>
      <c r="W125" s="16"/>
      <c r="X125" s="16"/>
      <c r="Y125" s="16"/>
      <c r="Z125" s="16"/>
      <c r="AA125" s="16"/>
      <c r="AB125" s="16"/>
      <c r="AC125" s="16"/>
      <c r="AD125" s="16"/>
      <c r="AE125" s="16"/>
      <c r="AF125" s="16"/>
      <c r="AG125" s="16"/>
      <c r="AH125" s="16"/>
      <c r="AI125" s="16"/>
      <c r="AJ125" s="16"/>
      <c r="AK125" s="16"/>
      <c r="AL125" s="16"/>
      <c r="AM125" s="16"/>
      <c r="AN125" s="16"/>
      <c r="AO125" s="16"/>
      <c r="AP125" s="17">
        <f>SUM(U125:AO125)</f>
        <v>0</v>
      </c>
      <c r="AQ125" s="18">
        <f t="shared" si="18"/>
        <v>0</v>
      </c>
      <c r="AR125" s="13"/>
      <c r="AS125" s="13"/>
      <c r="AT125" s="8"/>
      <c r="AU125" s="8"/>
      <c r="AV125" s="8"/>
      <c r="AW125" s="8"/>
    </row>
    <row r="126" spans="1:49" s="3" customFormat="1" ht="25.5" x14ac:dyDescent="0.25">
      <c r="A126" s="33" t="s">
        <v>2416</v>
      </c>
      <c r="B126" s="10" t="str">
        <f>IF(R126=0,"",SUBTOTAL(3,$R$7:R126))</f>
        <v/>
      </c>
      <c r="C126" s="10"/>
      <c r="D126" s="10"/>
      <c r="E126" s="10"/>
      <c r="F126" s="10"/>
      <c r="G126" s="10"/>
      <c r="H126" s="12" t="s">
        <v>308</v>
      </c>
      <c r="I126" s="13"/>
      <c r="J126" s="14"/>
      <c r="K126" s="13"/>
      <c r="L126" s="13"/>
      <c r="M126" s="13"/>
      <c r="N126" s="13"/>
      <c r="O126" s="13"/>
      <c r="P126" s="13"/>
      <c r="Q126" s="13"/>
      <c r="R126" s="14"/>
      <c r="S126" s="10"/>
      <c r="T126" s="21">
        <v>0</v>
      </c>
      <c r="U126" s="16"/>
      <c r="V126" s="16"/>
      <c r="W126" s="16"/>
      <c r="X126" s="16"/>
      <c r="Y126" s="16"/>
      <c r="Z126" s="16"/>
      <c r="AA126" s="16"/>
      <c r="AB126" s="16"/>
      <c r="AC126" s="16"/>
      <c r="AD126" s="16"/>
      <c r="AE126" s="16"/>
      <c r="AF126" s="16"/>
      <c r="AG126" s="16"/>
      <c r="AH126" s="16"/>
      <c r="AI126" s="16"/>
      <c r="AJ126" s="16"/>
      <c r="AK126" s="16"/>
      <c r="AL126" s="16"/>
      <c r="AM126" s="16"/>
      <c r="AN126" s="16"/>
      <c r="AO126" s="16"/>
      <c r="AP126" s="17">
        <f>SUM(U126:AO126)</f>
        <v>0</v>
      </c>
      <c r="AQ126" s="18">
        <f t="shared" si="18"/>
        <v>0</v>
      </c>
      <c r="AR126" s="13"/>
      <c r="AS126" s="13"/>
      <c r="AT126" s="8"/>
      <c r="AU126" s="8"/>
      <c r="AV126" s="8"/>
      <c r="AW126" s="8"/>
    </row>
    <row r="127" spans="1:49" s="3" customFormat="1" ht="58.5" customHeight="1" x14ac:dyDescent="0.25">
      <c r="A127" s="33" t="s">
        <v>2416</v>
      </c>
      <c r="B127" s="10">
        <f>IF(R127=0,"",SUBTOTAL(3,$R$7:R127))</f>
        <v>115</v>
      </c>
      <c r="C127" s="10" t="s">
        <v>161</v>
      </c>
      <c r="D127" s="10" t="s">
        <v>309</v>
      </c>
      <c r="E127" s="10" t="s">
        <v>309</v>
      </c>
      <c r="F127" s="10" t="s">
        <v>310</v>
      </c>
      <c r="G127" s="19">
        <v>3822</v>
      </c>
      <c r="H127" s="20" t="s">
        <v>311</v>
      </c>
      <c r="I127" s="13"/>
      <c r="J127" s="14" t="s">
        <v>1774</v>
      </c>
      <c r="K127" s="13"/>
      <c r="L127" s="13"/>
      <c r="M127" s="13"/>
      <c r="N127" s="13"/>
      <c r="O127" s="13"/>
      <c r="P127" s="13"/>
      <c r="Q127" s="13"/>
      <c r="R127" s="14" t="s">
        <v>37</v>
      </c>
      <c r="S127" s="10">
        <v>3</v>
      </c>
      <c r="T127" s="21">
        <v>110000</v>
      </c>
      <c r="U127" s="16">
        <v>180</v>
      </c>
      <c r="V127" s="16">
        <v>3240</v>
      </c>
      <c r="W127" s="16">
        <v>252</v>
      </c>
      <c r="X127" s="16">
        <v>0</v>
      </c>
      <c r="Y127" s="16">
        <v>90</v>
      </c>
      <c r="Z127" s="15">
        <v>72</v>
      </c>
      <c r="AA127" s="16">
        <v>900</v>
      </c>
      <c r="AB127" s="16">
        <v>220</v>
      </c>
      <c r="AC127" s="16">
        <v>0</v>
      </c>
      <c r="AD127" s="16">
        <v>1512</v>
      </c>
      <c r="AE127" s="16">
        <v>600</v>
      </c>
      <c r="AF127" s="16">
        <v>108</v>
      </c>
      <c r="AG127" s="16">
        <v>0</v>
      </c>
      <c r="AH127" s="16">
        <v>234</v>
      </c>
      <c r="AI127" s="16">
        <v>15</v>
      </c>
      <c r="AJ127" s="16">
        <v>1620</v>
      </c>
      <c r="AK127" s="16">
        <f>20*18</f>
        <v>360</v>
      </c>
      <c r="AL127" s="16">
        <v>396</v>
      </c>
      <c r="AM127" s="16">
        <v>108</v>
      </c>
      <c r="AN127" s="16">
        <v>450</v>
      </c>
      <c r="AO127" s="16">
        <v>270</v>
      </c>
      <c r="AP127" s="17">
        <f>SUM(U127:AO127)</f>
        <v>10627</v>
      </c>
      <c r="AQ127" s="18">
        <f t="shared" si="18"/>
        <v>1168970000</v>
      </c>
      <c r="AR127" s="13"/>
      <c r="AS127" s="13"/>
      <c r="AT127" s="8"/>
      <c r="AU127" s="8"/>
      <c r="AV127" s="8"/>
      <c r="AW127" s="8"/>
    </row>
    <row r="128" spans="1:49" s="3" customFormat="1" ht="58.5" customHeight="1" x14ac:dyDescent="0.25">
      <c r="A128" s="33" t="s">
        <v>2416</v>
      </c>
      <c r="B128" s="10">
        <f>IF(R128=0,"",SUBTOTAL(3,$R$7:R128))</f>
        <v>116</v>
      </c>
      <c r="C128" s="10" t="s">
        <v>163</v>
      </c>
      <c r="D128" s="10" t="s">
        <v>312</v>
      </c>
      <c r="E128" s="10" t="s">
        <v>312</v>
      </c>
      <c r="F128" s="10" t="s">
        <v>313</v>
      </c>
      <c r="G128" s="19">
        <v>3822</v>
      </c>
      <c r="H128" s="20" t="s">
        <v>314</v>
      </c>
      <c r="I128" s="13"/>
      <c r="J128" s="14" t="s">
        <v>1775</v>
      </c>
      <c r="K128" s="13"/>
      <c r="L128" s="13"/>
      <c r="M128" s="13"/>
      <c r="N128" s="13"/>
      <c r="O128" s="13"/>
      <c r="P128" s="13"/>
      <c r="Q128" s="13"/>
      <c r="R128" s="14" t="s">
        <v>315</v>
      </c>
      <c r="S128" s="10">
        <v>3</v>
      </c>
      <c r="T128" s="21">
        <v>2710000</v>
      </c>
      <c r="U128" s="16">
        <v>6</v>
      </c>
      <c r="V128" s="16">
        <v>90</v>
      </c>
      <c r="W128" s="16">
        <v>12</v>
      </c>
      <c r="X128" s="16">
        <v>0</v>
      </c>
      <c r="Y128" s="16">
        <v>5</v>
      </c>
      <c r="Z128" s="15">
        <v>3</v>
      </c>
      <c r="AA128" s="16">
        <v>25</v>
      </c>
      <c r="AB128" s="16">
        <v>5</v>
      </c>
      <c r="AC128" s="16">
        <v>0</v>
      </c>
      <c r="AD128" s="16">
        <v>42</v>
      </c>
      <c r="AE128" s="16">
        <v>26</v>
      </c>
      <c r="AF128" s="16">
        <v>4</v>
      </c>
      <c r="AG128" s="16">
        <v>0</v>
      </c>
      <c r="AH128" s="16">
        <v>13</v>
      </c>
      <c r="AI128" s="16">
        <v>10</v>
      </c>
      <c r="AJ128" s="16">
        <v>45</v>
      </c>
      <c r="AK128" s="16">
        <v>20</v>
      </c>
      <c r="AL128" s="16">
        <v>14</v>
      </c>
      <c r="AM128" s="16">
        <v>3</v>
      </c>
      <c r="AN128" s="16">
        <v>15</v>
      </c>
      <c r="AO128" s="16">
        <v>8</v>
      </c>
      <c r="AP128" s="17">
        <f t="shared" ref="AP128:AP138" si="33">SUM(U128:AO128)</f>
        <v>346</v>
      </c>
      <c r="AQ128" s="18">
        <f t="shared" si="18"/>
        <v>937660000</v>
      </c>
      <c r="AR128" s="13"/>
      <c r="AS128" s="13"/>
      <c r="AT128" s="8"/>
      <c r="AU128" s="8"/>
      <c r="AV128" s="8"/>
      <c r="AW128" s="8"/>
    </row>
    <row r="129" spans="1:49" s="3" customFormat="1" ht="58.5" customHeight="1" x14ac:dyDescent="0.25">
      <c r="A129" s="33" t="s">
        <v>2416</v>
      </c>
      <c r="B129" s="10">
        <f>IF(R129=0,"",SUBTOTAL(3,$R$7:R129))</f>
        <v>117</v>
      </c>
      <c r="C129" s="10" t="s">
        <v>165</v>
      </c>
      <c r="D129" s="10" t="s">
        <v>316</v>
      </c>
      <c r="E129" s="10" t="s">
        <v>316</v>
      </c>
      <c r="F129" s="10" t="s">
        <v>317</v>
      </c>
      <c r="G129" s="19">
        <v>3822</v>
      </c>
      <c r="H129" s="20" t="s">
        <v>318</v>
      </c>
      <c r="I129" s="13"/>
      <c r="J129" s="14" t="s">
        <v>1776</v>
      </c>
      <c r="K129" s="13"/>
      <c r="L129" s="13"/>
      <c r="M129" s="13"/>
      <c r="N129" s="13"/>
      <c r="O129" s="13"/>
      <c r="P129" s="13"/>
      <c r="Q129" s="13"/>
      <c r="R129" s="14" t="s">
        <v>315</v>
      </c>
      <c r="S129" s="10">
        <v>3</v>
      </c>
      <c r="T129" s="21">
        <v>2200000</v>
      </c>
      <c r="U129" s="16">
        <v>2</v>
      </c>
      <c r="V129" s="16">
        <v>45</v>
      </c>
      <c r="W129" s="16">
        <v>4</v>
      </c>
      <c r="X129" s="16">
        <v>0</v>
      </c>
      <c r="Y129" s="16">
        <v>5</v>
      </c>
      <c r="Z129" s="15">
        <v>3</v>
      </c>
      <c r="AA129" s="16">
        <v>6</v>
      </c>
      <c r="AB129" s="16">
        <v>6</v>
      </c>
      <c r="AC129" s="16">
        <v>0</v>
      </c>
      <c r="AD129" s="16">
        <v>6</v>
      </c>
      <c r="AE129" s="16">
        <v>4</v>
      </c>
      <c r="AF129" s="16">
        <v>6</v>
      </c>
      <c r="AG129" s="16">
        <v>0</v>
      </c>
      <c r="AH129" s="16">
        <v>13</v>
      </c>
      <c r="AI129" s="16">
        <v>6</v>
      </c>
      <c r="AJ129" s="16">
        <v>12</v>
      </c>
      <c r="AK129" s="16">
        <v>18</v>
      </c>
      <c r="AL129" s="16">
        <v>8</v>
      </c>
      <c r="AM129" s="16">
        <v>3</v>
      </c>
      <c r="AN129" s="16">
        <v>2</v>
      </c>
      <c r="AO129" s="16">
        <v>5</v>
      </c>
      <c r="AP129" s="17">
        <f t="shared" si="33"/>
        <v>154</v>
      </c>
      <c r="AQ129" s="18">
        <f t="shared" si="18"/>
        <v>338800000</v>
      </c>
      <c r="AR129" s="13"/>
      <c r="AS129" s="13"/>
      <c r="AT129" s="8"/>
      <c r="AU129" s="8"/>
      <c r="AV129" s="8"/>
      <c r="AW129" s="8"/>
    </row>
    <row r="130" spans="1:49" s="3" customFormat="1" ht="45" customHeight="1" x14ac:dyDescent="0.25">
      <c r="A130" s="33" t="s">
        <v>2416</v>
      </c>
      <c r="B130" s="10">
        <f>IF(R130=0,"",SUBTOTAL(3,$R$7:R130))</f>
        <v>118</v>
      </c>
      <c r="C130" s="10" t="s">
        <v>168</v>
      </c>
      <c r="D130" s="10" t="s">
        <v>319</v>
      </c>
      <c r="E130" s="10" t="s">
        <v>319</v>
      </c>
      <c r="F130" s="10" t="s">
        <v>320</v>
      </c>
      <c r="G130" s="19">
        <v>3822</v>
      </c>
      <c r="H130" s="20" t="s">
        <v>318</v>
      </c>
      <c r="I130" s="13"/>
      <c r="J130" s="14" t="s">
        <v>1777</v>
      </c>
      <c r="K130" s="13"/>
      <c r="L130" s="13"/>
      <c r="M130" s="13"/>
      <c r="N130" s="13"/>
      <c r="O130" s="13"/>
      <c r="P130" s="13"/>
      <c r="Q130" s="13"/>
      <c r="R130" s="14" t="s">
        <v>315</v>
      </c>
      <c r="S130" s="10">
        <v>3</v>
      </c>
      <c r="T130" s="21">
        <v>2500000</v>
      </c>
      <c r="U130" s="16">
        <v>1</v>
      </c>
      <c r="V130" s="16">
        <v>0</v>
      </c>
      <c r="W130" s="16">
        <v>2</v>
      </c>
      <c r="X130" s="16">
        <v>0</v>
      </c>
      <c r="Y130" s="16">
        <v>3</v>
      </c>
      <c r="Z130" s="16">
        <v>0</v>
      </c>
      <c r="AA130" s="16">
        <v>4</v>
      </c>
      <c r="AB130" s="16">
        <v>2</v>
      </c>
      <c r="AC130" s="16">
        <v>0</v>
      </c>
      <c r="AD130" s="16">
        <v>3</v>
      </c>
      <c r="AE130" s="16">
        <v>3</v>
      </c>
      <c r="AF130" s="16">
        <v>1</v>
      </c>
      <c r="AG130" s="16">
        <v>0</v>
      </c>
      <c r="AH130" s="16">
        <v>13</v>
      </c>
      <c r="AI130" s="16">
        <v>1</v>
      </c>
      <c r="AJ130" s="16">
        <v>4</v>
      </c>
      <c r="AK130" s="16">
        <v>5</v>
      </c>
      <c r="AL130" s="16">
        <v>8</v>
      </c>
      <c r="AM130" s="16">
        <v>2</v>
      </c>
      <c r="AN130" s="16">
        <v>2</v>
      </c>
      <c r="AO130" s="16">
        <v>3</v>
      </c>
      <c r="AP130" s="17">
        <f t="shared" si="33"/>
        <v>57</v>
      </c>
      <c r="AQ130" s="18">
        <f t="shared" si="18"/>
        <v>142500000</v>
      </c>
      <c r="AR130" s="13"/>
      <c r="AS130" s="13"/>
      <c r="AT130" s="8"/>
      <c r="AU130" s="8"/>
      <c r="AV130" s="8"/>
      <c r="AW130" s="8"/>
    </row>
    <row r="131" spans="1:49" s="3" customFormat="1" ht="51.75" customHeight="1" x14ac:dyDescent="0.25">
      <c r="A131" s="33" t="s">
        <v>2416</v>
      </c>
      <c r="B131" s="10">
        <f>IF(R131=0,"",SUBTOTAL(3,$R$7:R131))</f>
        <v>119</v>
      </c>
      <c r="C131" s="10" t="s">
        <v>171</v>
      </c>
      <c r="D131" s="10" t="s">
        <v>310</v>
      </c>
      <c r="E131" s="10" t="s">
        <v>310</v>
      </c>
      <c r="F131" s="10" t="s">
        <v>321</v>
      </c>
      <c r="G131" s="19">
        <v>3822</v>
      </c>
      <c r="H131" s="20" t="s">
        <v>322</v>
      </c>
      <c r="I131" s="13"/>
      <c r="J131" s="14" t="s">
        <v>1778</v>
      </c>
      <c r="K131" s="13"/>
      <c r="L131" s="13"/>
      <c r="M131" s="13"/>
      <c r="N131" s="13"/>
      <c r="O131" s="13"/>
      <c r="P131" s="13"/>
      <c r="Q131" s="13"/>
      <c r="R131" s="14" t="s">
        <v>75</v>
      </c>
      <c r="S131" s="10">
        <v>3</v>
      </c>
      <c r="T131" s="21">
        <v>7500000</v>
      </c>
      <c r="U131" s="16">
        <v>1</v>
      </c>
      <c r="V131" s="16">
        <v>4</v>
      </c>
      <c r="W131" s="16">
        <v>0</v>
      </c>
      <c r="X131" s="16">
        <v>0</v>
      </c>
      <c r="Y131" s="16">
        <v>0</v>
      </c>
      <c r="Z131" s="16">
        <v>0</v>
      </c>
      <c r="AA131" s="16">
        <v>0</v>
      </c>
      <c r="AB131" s="16">
        <v>0</v>
      </c>
      <c r="AC131" s="16">
        <v>0</v>
      </c>
      <c r="AD131" s="16">
        <v>0</v>
      </c>
      <c r="AE131" s="16">
        <v>0</v>
      </c>
      <c r="AF131" s="16">
        <v>0</v>
      </c>
      <c r="AG131" s="16">
        <v>0</v>
      </c>
      <c r="AH131" s="16">
        <v>1</v>
      </c>
      <c r="AI131" s="16">
        <v>1</v>
      </c>
      <c r="AJ131" s="16">
        <v>0</v>
      </c>
      <c r="AK131" s="16">
        <v>0</v>
      </c>
      <c r="AL131" s="16">
        <v>0</v>
      </c>
      <c r="AM131" s="16">
        <v>0</v>
      </c>
      <c r="AN131" s="16">
        <v>2</v>
      </c>
      <c r="AO131" s="16">
        <v>0</v>
      </c>
      <c r="AP131" s="17">
        <f t="shared" si="33"/>
        <v>9</v>
      </c>
      <c r="AQ131" s="18">
        <f t="shared" si="18"/>
        <v>67500000</v>
      </c>
      <c r="AR131" s="13"/>
      <c r="AS131" s="13"/>
      <c r="AT131" s="8"/>
      <c r="AU131" s="8"/>
      <c r="AV131" s="8"/>
      <c r="AW131" s="8"/>
    </row>
    <row r="132" spans="1:49" s="3" customFormat="1" ht="25.5" x14ac:dyDescent="0.25">
      <c r="A132" s="33" t="s">
        <v>2416</v>
      </c>
      <c r="B132" s="10" t="str">
        <f>IF(R132=0,"",SUBTOTAL(3,$R$7:R132))</f>
        <v/>
      </c>
      <c r="C132" s="10"/>
      <c r="D132" s="10"/>
      <c r="E132" s="10"/>
      <c r="F132" s="10"/>
      <c r="G132" s="10"/>
      <c r="H132" s="12" t="s">
        <v>323</v>
      </c>
      <c r="I132" s="13"/>
      <c r="J132" s="14"/>
      <c r="K132" s="13"/>
      <c r="L132" s="13"/>
      <c r="M132" s="13"/>
      <c r="N132" s="13"/>
      <c r="O132" s="13"/>
      <c r="P132" s="13"/>
      <c r="Q132" s="13"/>
      <c r="R132" s="14"/>
      <c r="S132" s="10"/>
      <c r="T132" s="21">
        <v>0</v>
      </c>
      <c r="U132" s="16"/>
      <c r="V132" s="16"/>
      <c r="W132" s="16"/>
      <c r="X132" s="16"/>
      <c r="Y132" s="16"/>
      <c r="Z132" s="16"/>
      <c r="AA132" s="16"/>
      <c r="AB132" s="16"/>
      <c r="AC132" s="16"/>
      <c r="AD132" s="16"/>
      <c r="AE132" s="16"/>
      <c r="AF132" s="16"/>
      <c r="AG132" s="16"/>
      <c r="AH132" s="16"/>
      <c r="AI132" s="16"/>
      <c r="AJ132" s="16"/>
      <c r="AK132" s="16"/>
      <c r="AL132" s="16"/>
      <c r="AM132" s="16"/>
      <c r="AN132" s="16"/>
      <c r="AO132" s="16"/>
      <c r="AP132" s="17">
        <f t="shared" si="33"/>
        <v>0</v>
      </c>
      <c r="AQ132" s="18">
        <f t="shared" si="18"/>
        <v>0</v>
      </c>
      <c r="AR132" s="13"/>
      <c r="AS132" s="13"/>
      <c r="AT132" s="8"/>
      <c r="AU132" s="8"/>
      <c r="AV132" s="8"/>
      <c r="AW132" s="8"/>
    </row>
    <row r="133" spans="1:49" s="3" customFormat="1" ht="61.5" customHeight="1" x14ac:dyDescent="0.25">
      <c r="A133" s="33" t="s">
        <v>2416</v>
      </c>
      <c r="B133" s="10">
        <f>IF(R133=0,"",SUBTOTAL(3,$R$7:R133))</f>
        <v>120</v>
      </c>
      <c r="C133" s="10" t="s">
        <v>209</v>
      </c>
      <c r="D133" s="10" t="s">
        <v>313</v>
      </c>
      <c r="E133" s="10" t="s">
        <v>313</v>
      </c>
      <c r="F133" s="10" t="s">
        <v>324</v>
      </c>
      <c r="G133" s="19">
        <v>3822</v>
      </c>
      <c r="H133" s="20" t="s">
        <v>325</v>
      </c>
      <c r="I133" s="13"/>
      <c r="J133" s="14" t="s">
        <v>1779</v>
      </c>
      <c r="K133" s="13"/>
      <c r="L133" s="13"/>
      <c r="M133" s="13"/>
      <c r="N133" s="13"/>
      <c r="O133" s="13"/>
      <c r="P133" s="13"/>
      <c r="Q133" s="13"/>
      <c r="R133" s="14" t="s">
        <v>37</v>
      </c>
      <c r="S133" s="10">
        <v>3</v>
      </c>
      <c r="T133" s="21">
        <v>144444</v>
      </c>
      <c r="U133" s="16">
        <v>0</v>
      </c>
      <c r="V133" s="16">
        <v>0</v>
      </c>
      <c r="W133" s="16">
        <v>0</v>
      </c>
      <c r="X133" s="16">
        <v>0</v>
      </c>
      <c r="Y133" s="16">
        <v>0</v>
      </c>
      <c r="Z133" s="16">
        <v>0</v>
      </c>
      <c r="AA133" s="16">
        <v>200</v>
      </c>
      <c r="AB133" s="16">
        <v>0</v>
      </c>
      <c r="AC133" s="16">
        <v>0</v>
      </c>
      <c r="AD133" s="16">
        <v>0</v>
      </c>
      <c r="AE133" s="16">
        <v>0</v>
      </c>
      <c r="AF133" s="16">
        <v>0</v>
      </c>
      <c r="AG133" s="16">
        <v>0</v>
      </c>
      <c r="AH133" s="16">
        <v>0</v>
      </c>
      <c r="AI133" s="16">
        <v>0</v>
      </c>
      <c r="AJ133" s="16">
        <v>0</v>
      </c>
      <c r="AK133" s="16">
        <v>0</v>
      </c>
      <c r="AL133" s="16">
        <v>324</v>
      </c>
      <c r="AM133" s="16">
        <v>0</v>
      </c>
      <c r="AN133" s="16">
        <v>0</v>
      </c>
      <c r="AO133" s="16">
        <v>0</v>
      </c>
      <c r="AP133" s="17">
        <f t="shared" si="33"/>
        <v>524</v>
      </c>
      <c r="AQ133" s="18">
        <f t="shared" si="18"/>
        <v>75688656</v>
      </c>
      <c r="AR133" s="13"/>
      <c r="AS133" s="13"/>
      <c r="AT133" s="8"/>
      <c r="AU133" s="8"/>
      <c r="AV133" s="8"/>
      <c r="AW133" s="8"/>
    </row>
    <row r="134" spans="1:49" s="3" customFormat="1" ht="54" customHeight="1" x14ac:dyDescent="0.25">
      <c r="A134" s="33" t="s">
        <v>2416</v>
      </c>
      <c r="B134" s="10">
        <f>IF(R134=0,"",SUBTOTAL(3,$R$7:R134))</f>
        <v>121</v>
      </c>
      <c r="C134" s="10" t="s">
        <v>174</v>
      </c>
      <c r="D134" s="10" t="s">
        <v>317</v>
      </c>
      <c r="E134" s="10" t="s">
        <v>317</v>
      </c>
      <c r="F134" s="10" t="s">
        <v>326</v>
      </c>
      <c r="G134" s="19">
        <v>3822</v>
      </c>
      <c r="H134" s="20" t="s">
        <v>327</v>
      </c>
      <c r="I134" s="13"/>
      <c r="J134" s="14" t="s">
        <v>1780</v>
      </c>
      <c r="K134" s="13"/>
      <c r="L134" s="13"/>
      <c r="M134" s="13"/>
      <c r="N134" s="13"/>
      <c r="O134" s="13"/>
      <c r="P134" s="13"/>
      <c r="Q134" s="13"/>
      <c r="R134" s="14" t="s">
        <v>315</v>
      </c>
      <c r="S134" s="10">
        <v>3</v>
      </c>
      <c r="T134" s="21">
        <v>2900000</v>
      </c>
      <c r="U134" s="16">
        <v>0</v>
      </c>
      <c r="V134" s="16">
        <v>10</v>
      </c>
      <c r="W134" s="16">
        <v>0</v>
      </c>
      <c r="X134" s="16">
        <v>0</v>
      </c>
      <c r="Y134" s="16">
        <v>0</v>
      </c>
      <c r="Z134" s="16">
        <v>0</v>
      </c>
      <c r="AA134" s="16">
        <v>10</v>
      </c>
      <c r="AB134" s="16">
        <v>0</v>
      </c>
      <c r="AC134" s="16">
        <v>0</v>
      </c>
      <c r="AD134" s="16">
        <v>0</v>
      </c>
      <c r="AE134" s="16">
        <v>0</v>
      </c>
      <c r="AF134" s="16">
        <v>0</v>
      </c>
      <c r="AG134" s="16">
        <v>0</v>
      </c>
      <c r="AH134" s="16">
        <v>0</v>
      </c>
      <c r="AI134" s="16">
        <v>0</v>
      </c>
      <c r="AJ134" s="16">
        <v>0</v>
      </c>
      <c r="AK134" s="16">
        <v>0</v>
      </c>
      <c r="AL134" s="16">
        <v>8</v>
      </c>
      <c r="AM134" s="16">
        <v>0</v>
      </c>
      <c r="AN134" s="16">
        <v>0</v>
      </c>
      <c r="AO134" s="16">
        <v>0</v>
      </c>
      <c r="AP134" s="17">
        <f t="shared" si="33"/>
        <v>28</v>
      </c>
      <c r="AQ134" s="18">
        <f t="shared" si="18"/>
        <v>81200000</v>
      </c>
      <c r="AR134" s="13"/>
      <c r="AS134" s="13"/>
      <c r="AT134" s="8"/>
      <c r="AU134" s="8"/>
      <c r="AV134" s="8"/>
      <c r="AW134" s="8"/>
    </row>
    <row r="135" spans="1:49" s="3" customFormat="1" ht="67.5" customHeight="1" x14ac:dyDescent="0.25">
      <c r="A135" s="33" t="s">
        <v>2416</v>
      </c>
      <c r="B135" s="10">
        <f>IF(R135=0,"",SUBTOTAL(3,$R$7:R135))</f>
        <v>122</v>
      </c>
      <c r="C135" s="10" t="s">
        <v>179</v>
      </c>
      <c r="D135" s="10" t="s">
        <v>320</v>
      </c>
      <c r="E135" s="10" t="s">
        <v>320</v>
      </c>
      <c r="F135" s="10" t="s">
        <v>328</v>
      </c>
      <c r="G135" s="19">
        <v>3822</v>
      </c>
      <c r="H135" s="20" t="s">
        <v>327</v>
      </c>
      <c r="I135" s="13"/>
      <c r="J135" s="14" t="s">
        <v>1781</v>
      </c>
      <c r="K135" s="13"/>
      <c r="L135" s="13"/>
      <c r="M135" s="13"/>
      <c r="N135" s="13"/>
      <c r="O135" s="13"/>
      <c r="P135" s="13"/>
      <c r="Q135" s="13"/>
      <c r="R135" s="14" t="s">
        <v>315</v>
      </c>
      <c r="S135" s="10">
        <v>3</v>
      </c>
      <c r="T135" s="21">
        <v>3250000</v>
      </c>
      <c r="U135" s="16">
        <v>0</v>
      </c>
      <c r="V135" s="16">
        <v>10</v>
      </c>
      <c r="W135" s="16">
        <v>0</v>
      </c>
      <c r="X135" s="16">
        <v>0</v>
      </c>
      <c r="Y135" s="16">
        <v>0</v>
      </c>
      <c r="Z135" s="16">
        <v>0</v>
      </c>
      <c r="AA135" s="16">
        <v>10</v>
      </c>
      <c r="AB135" s="16">
        <v>0</v>
      </c>
      <c r="AC135" s="16">
        <v>0</v>
      </c>
      <c r="AD135" s="16">
        <v>0</v>
      </c>
      <c r="AE135" s="16">
        <v>0</v>
      </c>
      <c r="AF135" s="16">
        <v>0</v>
      </c>
      <c r="AG135" s="16">
        <v>0</v>
      </c>
      <c r="AH135" s="16">
        <v>0</v>
      </c>
      <c r="AI135" s="16">
        <v>0</v>
      </c>
      <c r="AJ135" s="16">
        <v>0</v>
      </c>
      <c r="AK135" s="16">
        <v>0</v>
      </c>
      <c r="AL135" s="16">
        <v>8</v>
      </c>
      <c r="AM135" s="16">
        <v>0</v>
      </c>
      <c r="AN135" s="16">
        <v>0</v>
      </c>
      <c r="AO135" s="16">
        <v>0</v>
      </c>
      <c r="AP135" s="17">
        <f t="shared" si="33"/>
        <v>28</v>
      </c>
      <c r="AQ135" s="18">
        <f t="shared" ref="AQ135:AQ198" si="34">AP135*T135</f>
        <v>91000000</v>
      </c>
      <c r="AR135" s="13"/>
      <c r="AS135" s="13"/>
      <c r="AT135" s="8"/>
      <c r="AU135" s="8"/>
      <c r="AV135" s="8"/>
      <c r="AW135" s="8"/>
    </row>
    <row r="136" spans="1:49" s="3" customFormat="1" ht="81" customHeight="1" x14ac:dyDescent="0.25">
      <c r="A136" s="33" t="s">
        <v>2416</v>
      </c>
      <c r="B136" s="10">
        <f>IF(R136=0,"",SUBTOTAL(3,$R$7:R136))</f>
        <v>123</v>
      </c>
      <c r="C136" s="10" t="s">
        <v>181</v>
      </c>
      <c r="D136" s="10" t="s">
        <v>321</v>
      </c>
      <c r="E136" s="10" t="s">
        <v>321</v>
      </c>
      <c r="F136" s="10" t="s">
        <v>329</v>
      </c>
      <c r="G136" s="19">
        <v>3822</v>
      </c>
      <c r="H136" s="20" t="s">
        <v>330</v>
      </c>
      <c r="I136" s="13"/>
      <c r="J136" s="14" t="s">
        <v>1782</v>
      </c>
      <c r="K136" s="13"/>
      <c r="L136" s="13"/>
      <c r="M136" s="13"/>
      <c r="N136" s="13"/>
      <c r="O136" s="13"/>
      <c r="P136" s="13"/>
      <c r="Q136" s="13"/>
      <c r="R136" s="14" t="s">
        <v>315</v>
      </c>
      <c r="S136" s="10">
        <v>3</v>
      </c>
      <c r="T136" s="21">
        <v>3200000</v>
      </c>
      <c r="U136" s="16">
        <v>0</v>
      </c>
      <c r="V136" s="16">
        <v>30</v>
      </c>
      <c r="W136" s="16">
        <v>0</v>
      </c>
      <c r="X136" s="16">
        <v>0</v>
      </c>
      <c r="Y136" s="16">
        <v>0</v>
      </c>
      <c r="Z136" s="16">
        <v>0</v>
      </c>
      <c r="AA136" s="16">
        <v>5</v>
      </c>
      <c r="AB136" s="16">
        <v>0</v>
      </c>
      <c r="AC136" s="16">
        <v>0</v>
      </c>
      <c r="AD136" s="16">
        <v>0</v>
      </c>
      <c r="AE136" s="16">
        <v>0</v>
      </c>
      <c r="AF136" s="16">
        <v>0</v>
      </c>
      <c r="AG136" s="16">
        <v>0</v>
      </c>
      <c r="AH136" s="16">
        <v>0</v>
      </c>
      <c r="AI136" s="16">
        <v>0</v>
      </c>
      <c r="AJ136" s="16">
        <v>0</v>
      </c>
      <c r="AK136" s="16">
        <v>0</v>
      </c>
      <c r="AL136" s="16">
        <v>8</v>
      </c>
      <c r="AM136" s="16">
        <v>0</v>
      </c>
      <c r="AN136" s="16">
        <v>0</v>
      </c>
      <c r="AO136" s="16">
        <v>0</v>
      </c>
      <c r="AP136" s="17">
        <f t="shared" si="33"/>
        <v>43</v>
      </c>
      <c r="AQ136" s="18">
        <f t="shared" si="34"/>
        <v>137600000</v>
      </c>
      <c r="AR136" s="13"/>
      <c r="AS136" s="13"/>
      <c r="AT136" s="8"/>
      <c r="AU136" s="8"/>
      <c r="AV136" s="8"/>
      <c r="AW136" s="8"/>
    </row>
    <row r="137" spans="1:49" s="3" customFormat="1" ht="52.5" customHeight="1" x14ac:dyDescent="0.25">
      <c r="A137" s="33" t="s">
        <v>2416</v>
      </c>
      <c r="B137" s="10">
        <f>IF(R137=0,"",SUBTOTAL(3,$R$7:R137))</f>
        <v>124</v>
      </c>
      <c r="C137" s="10" t="s">
        <v>183</v>
      </c>
      <c r="D137" s="10" t="s">
        <v>324</v>
      </c>
      <c r="E137" s="10" t="s">
        <v>324</v>
      </c>
      <c r="F137" s="10" t="s">
        <v>331</v>
      </c>
      <c r="G137" s="19">
        <v>3822</v>
      </c>
      <c r="H137" s="20" t="s">
        <v>330</v>
      </c>
      <c r="I137" s="13"/>
      <c r="J137" s="14" t="s">
        <v>1783</v>
      </c>
      <c r="K137" s="13"/>
      <c r="L137" s="13"/>
      <c r="M137" s="13"/>
      <c r="N137" s="13"/>
      <c r="O137" s="13"/>
      <c r="P137" s="13"/>
      <c r="Q137" s="13"/>
      <c r="R137" s="14" t="s">
        <v>145</v>
      </c>
      <c r="S137" s="10">
        <v>3</v>
      </c>
      <c r="T137" s="21">
        <v>4600000</v>
      </c>
      <c r="U137" s="16">
        <v>0</v>
      </c>
      <c r="V137" s="16">
        <v>4</v>
      </c>
      <c r="W137" s="16">
        <v>0</v>
      </c>
      <c r="X137" s="16">
        <v>0</v>
      </c>
      <c r="Y137" s="16">
        <v>0</v>
      </c>
      <c r="Z137" s="16">
        <v>0</v>
      </c>
      <c r="AA137" s="16">
        <v>2</v>
      </c>
      <c r="AB137" s="16">
        <v>0</v>
      </c>
      <c r="AC137" s="16">
        <v>0</v>
      </c>
      <c r="AD137" s="16">
        <v>0</v>
      </c>
      <c r="AE137" s="16">
        <v>0</v>
      </c>
      <c r="AF137" s="16">
        <v>0</v>
      </c>
      <c r="AG137" s="16">
        <v>0</v>
      </c>
      <c r="AH137" s="16">
        <v>0</v>
      </c>
      <c r="AI137" s="16">
        <v>0</v>
      </c>
      <c r="AJ137" s="16">
        <v>0</v>
      </c>
      <c r="AK137" s="16">
        <v>0</v>
      </c>
      <c r="AL137" s="16">
        <v>6</v>
      </c>
      <c r="AM137" s="16">
        <v>0</v>
      </c>
      <c r="AN137" s="16">
        <v>0</v>
      </c>
      <c r="AO137" s="16">
        <v>0</v>
      </c>
      <c r="AP137" s="17">
        <f t="shared" si="33"/>
        <v>12</v>
      </c>
      <c r="AQ137" s="18">
        <f t="shared" si="34"/>
        <v>55200000</v>
      </c>
      <c r="AR137" s="13"/>
      <c r="AS137" s="13"/>
      <c r="AT137" s="8"/>
      <c r="AU137" s="8"/>
      <c r="AV137" s="8"/>
      <c r="AW137" s="8"/>
    </row>
    <row r="138" spans="1:49" s="3" customFormat="1" ht="39" customHeight="1" x14ac:dyDescent="0.25">
      <c r="A138" s="33" t="s">
        <v>2416</v>
      </c>
      <c r="B138" s="10">
        <f>IF(R138=0,"",SUBTOTAL(3,$R$7:R138))</f>
        <v>125</v>
      </c>
      <c r="C138" s="10" t="s">
        <v>185</v>
      </c>
      <c r="D138" s="10" t="s">
        <v>326</v>
      </c>
      <c r="E138" s="10" t="s">
        <v>326</v>
      </c>
      <c r="F138" s="10" t="s">
        <v>332</v>
      </c>
      <c r="G138" s="19">
        <v>3822</v>
      </c>
      <c r="H138" s="20" t="s">
        <v>333</v>
      </c>
      <c r="I138" s="13"/>
      <c r="J138" s="14" t="s">
        <v>1784</v>
      </c>
      <c r="K138" s="13"/>
      <c r="L138" s="13"/>
      <c r="M138" s="13"/>
      <c r="N138" s="13"/>
      <c r="O138" s="13"/>
      <c r="P138" s="13"/>
      <c r="Q138" s="13"/>
      <c r="R138" s="14" t="s">
        <v>57</v>
      </c>
      <c r="S138" s="10">
        <v>3</v>
      </c>
      <c r="T138" s="21">
        <v>3710000</v>
      </c>
      <c r="U138" s="16">
        <v>0</v>
      </c>
      <c r="V138" s="16">
        <v>6</v>
      </c>
      <c r="W138" s="16">
        <v>0</v>
      </c>
      <c r="X138" s="16">
        <v>0</v>
      </c>
      <c r="Y138" s="16">
        <v>0</v>
      </c>
      <c r="Z138" s="16">
        <v>0</v>
      </c>
      <c r="AA138" s="16">
        <v>0</v>
      </c>
      <c r="AB138" s="16">
        <v>0</v>
      </c>
      <c r="AC138" s="16">
        <v>0</v>
      </c>
      <c r="AD138" s="16">
        <v>0</v>
      </c>
      <c r="AE138" s="16">
        <v>0</v>
      </c>
      <c r="AF138" s="16">
        <v>0</v>
      </c>
      <c r="AG138" s="16">
        <v>0</v>
      </c>
      <c r="AH138" s="16">
        <v>0</v>
      </c>
      <c r="AI138" s="16">
        <v>0</v>
      </c>
      <c r="AJ138" s="16">
        <v>1</v>
      </c>
      <c r="AK138" s="16">
        <v>0</v>
      </c>
      <c r="AL138" s="16">
        <v>3</v>
      </c>
      <c r="AM138" s="16">
        <v>0</v>
      </c>
      <c r="AN138" s="16">
        <v>0</v>
      </c>
      <c r="AO138" s="16">
        <v>0</v>
      </c>
      <c r="AP138" s="17">
        <f t="shared" si="33"/>
        <v>10</v>
      </c>
      <c r="AQ138" s="18">
        <f t="shared" si="34"/>
        <v>37100000</v>
      </c>
      <c r="AR138" s="13"/>
      <c r="AS138" s="13"/>
      <c r="AT138" s="8"/>
      <c r="AU138" s="8"/>
      <c r="AV138" s="8"/>
      <c r="AW138" s="8"/>
    </row>
    <row r="139" spans="1:49" s="3" customFormat="1" ht="39" customHeight="1" x14ac:dyDescent="0.25">
      <c r="A139" s="33" t="s">
        <v>2416</v>
      </c>
      <c r="B139" s="10">
        <f>IF(R139=0,"",SUBTOTAL(3,$R$7:R139))</f>
        <v>126</v>
      </c>
      <c r="C139" s="10" t="s">
        <v>222</v>
      </c>
      <c r="D139" s="10" t="s">
        <v>328</v>
      </c>
      <c r="E139" s="10" t="s">
        <v>328</v>
      </c>
      <c r="F139" s="10" t="s">
        <v>334</v>
      </c>
      <c r="G139" s="19">
        <v>3822</v>
      </c>
      <c r="H139" s="20" t="s">
        <v>335</v>
      </c>
      <c r="I139" s="13"/>
      <c r="J139" s="14" t="s">
        <v>1785</v>
      </c>
      <c r="K139" s="13"/>
      <c r="L139" s="13"/>
      <c r="M139" s="13"/>
      <c r="N139" s="13"/>
      <c r="O139" s="13"/>
      <c r="P139" s="13"/>
      <c r="Q139" s="13"/>
      <c r="R139" s="14" t="s">
        <v>57</v>
      </c>
      <c r="S139" s="10">
        <v>3</v>
      </c>
      <c r="T139" s="21">
        <v>3710000</v>
      </c>
      <c r="U139" s="16">
        <v>0</v>
      </c>
      <c r="V139" s="16">
        <v>0</v>
      </c>
      <c r="W139" s="16">
        <v>0</v>
      </c>
      <c r="X139" s="16">
        <v>0</v>
      </c>
      <c r="Y139" s="16">
        <v>0</v>
      </c>
      <c r="Z139" s="16">
        <v>0</v>
      </c>
      <c r="AA139" s="16">
        <v>0</v>
      </c>
      <c r="AB139" s="16">
        <v>0</v>
      </c>
      <c r="AC139" s="16">
        <v>0</v>
      </c>
      <c r="AD139" s="16">
        <v>0</v>
      </c>
      <c r="AE139" s="16">
        <v>0</v>
      </c>
      <c r="AF139" s="16">
        <v>0</v>
      </c>
      <c r="AG139" s="16">
        <v>0</v>
      </c>
      <c r="AH139" s="16">
        <v>0</v>
      </c>
      <c r="AI139" s="16">
        <v>0</v>
      </c>
      <c r="AJ139" s="16">
        <v>1</v>
      </c>
      <c r="AK139" s="16">
        <v>0</v>
      </c>
      <c r="AL139" s="16">
        <v>0</v>
      </c>
      <c r="AM139" s="16">
        <v>0</v>
      </c>
      <c r="AN139" s="16">
        <v>0</v>
      </c>
      <c r="AO139" s="16">
        <v>0</v>
      </c>
      <c r="AP139" s="17">
        <f t="shared" ref="AP139:AP162" si="35">SUM(U139:AO139)</f>
        <v>1</v>
      </c>
      <c r="AQ139" s="18">
        <f t="shared" si="34"/>
        <v>3710000</v>
      </c>
      <c r="AR139" s="13"/>
      <c r="AS139" s="13"/>
      <c r="AT139" s="8"/>
      <c r="AU139" s="8"/>
      <c r="AV139" s="8"/>
      <c r="AW139" s="8"/>
    </row>
    <row r="140" spans="1:49" s="3" customFormat="1" ht="39" customHeight="1" x14ac:dyDescent="0.25">
      <c r="A140" s="33" t="s">
        <v>2416</v>
      </c>
      <c r="B140" s="10">
        <f>IF(R140=0,"",SUBTOTAL(3,$R$7:R140))</f>
        <v>127</v>
      </c>
      <c r="C140" s="10" t="s">
        <v>225</v>
      </c>
      <c r="D140" s="10" t="s">
        <v>329</v>
      </c>
      <c r="E140" s="10" t="s">
        <v>329</v>
      </c>
      <c r="F140" s="10" t="s">
        <v>336</v>
      </c>
      <c r="G140" s="19">
        <v>3822</v>
      </c>
      <c r="H140" s="20" t="s">
        <v>337</v>
      </c>
      <c r="I140" s="13"/>
      <c r="J140" s="14" t="s">
        <v>1786</v>
      </c>
      <c r="K140" s="13"/>
      <c r="L140" s="13"/>
      <c r="M140" s="13"/>
      <c r="N140" s="13"/>
      <c r="O140" s="13"/>
      <c r="P140" s="13"/>
      <c r="Q140" s="13"/>
      <c r="R140" s="14" t="s">
        <v>57</v>
      </c>
      <c r="S140" s="10">
        <v>3</v>
      </c>
      <c r="T140" s="21">
        <v>3710000</v>
      </c>
      <c r="U140" s="16">
        <v>0</v>
      </c>
      <c r="V140" s="16">
        <v>0</v>
      </c>
      <c r="W140" s="16">
        <v>0</v>
      </c>
      <c r="X140" s="16">
        <v>0</v>
      </c>
      <c r="Y140" s="16">
        <v>0</v>
      </c>
      <c r="Z140" s="16">
        <v>0</v>
      </c>
      <c r="AA140" s="16">
        <v>0</v>
      </c>
      <c r="AB140" s="16">
        <v>0</v>
      </c>
      <c r="AC140" s="16">
        <v>0</v>
      </c>
      <c r="AD140" s="16">
        <v>0</v>
      </c>
      <c r="AE140" s="16">
        <v>0</v>
      </c>
      <c r="AF140" s="16">
        <v>0</v>
      </c>
      <c r="AG140" s="16">
        <v>0</v>
      </c>
      <c r="AH140" s="16">
        <v>0</v>
      </c>
      <c r="AI140" s="16">
        <v>0</v>
      </c>
      <c r="AJ140" s="16">
        <v>1</v>
      </c>
      <c r="AK140" s="16">
        <v>0</v>
      </c>
      <c r="AL140" s="16">
        <v>0</v>
      </c>
      <c r="AM140" s="16">
        <v>0</v>
      </c>
      <c r="AN140" s="16">
        <v>0</v>
      </c>
      <c r="AO140" s="16">
        <v>0</v>
      </c>
      <c r="AP140" s="17">
        <f t="shared" si="35"/>
        <v>1</v>
      </c>
      <c r="AQ140" s="18">
        <f t="shared" si="34"/>
        <v>3710000</v>
      </c>
      <c r="AR140" s="13"/>
      <c r="AS140" s="13"/>
      <c r="AT140" s="8"/>
      <c r="AU140" s="8"/>
      <c r="AV140" s="8"/>
      <c r="AW140" s="8"/>
    </row>
    <row r="141" spans="1:49" s="3" customFormat="1" ht="33" customHeight="1" x14ac:dyDescent="0.25">
      <c r="A141" s="33" t="s">
        <v>2416</v>
      </c>
      <c r="B141" s="10" t="str">
        <f>IF(R141=0,"",SUBTOTAL(3,$R$7:R141))</f>
        <v/>
      </c>
      <c r="C141" s="10"/>
      <c r="D141" s="10"/>
      <c r="E141" s="10"/>
      <c r="F141" s="10"/>
      <c r="G141" s="10"/>
      <c r="H141" s="12" t="s">
        <v>338</v>
      </c>
      <c r="I141" s="13"/>
      <c r="J141" s="14"/>
      <c r="K141" s="13"/>
      <c r="L141" s="13"/>
      <c r="M141" s="13"/>
      <c r="N141" s="13"/>
      <c r="O141" s="13"/>
      <c r="P141" s="13"/>
      <c r="Q141" s="13"/>
      <c r="R141" s="14"/>
      <c r="S141" s="10"/>
      <c r="T141" s="21">
        <v>0</v>
      </c>
      <c r="U141" s="16"/>
      <c r="V141" s="16"/>
      <c r="W141" s="16"/>
      <c r="X141" s="16"/>
      <c r="Y141" s="16"/>
      <c r="Z141" s="16"/>
      <c r="AA141" s="16"/>
      <c r="AB141" s="16"/>
      <c r="AC141" s="16"/>
      <c r="AD141" s="16"/>
      <c r="AE141" s="16"/>
      <c r="AF141" s="16"/>
      <c r="AG141" s="16"/>
      <c r="AH141" s="16"/>
      <c r="AI141" s="16"/>
      <c r="AJ141" s="16"/>
      <c r="AK141" s="16"/>
      <c r="AL141" s="16"/>
      <c r="AM141" s="16"/>
      <c r="AN141" s="16"/>
      <c r="AO141" s="16"/>
      <c r="AP141" s="17">
        <f t="shared" si="35"/>
        <v>0</v>
      </c>
      <c r="AQ141" s="18">
        <f t="shared" si="34"/>
        <v>0</v>
      </c>
      <c r="AR141" s="13"/>
      <c r="AS141" s="13"/>
      <c r="AT141" s="8"/>
      <c r="AU141" s="8"/>
      <c r="AV141" s="8"/>
      <c r="AW141" s="8"/>
    </row>
    <row r="142" spans="1:49" s="3" customFormat="1" ht="93.75" customHeight="1" x14ac:dyDescent="0.25">
      <c r="A142" s="33" t="s">
        <v>2416</v>
      </c>
      <c r="B142" s="10">
        <f>IF(R142=0,"",SUBTOTAL(3,$R$7:R142))</f>
        <v>128</v>
      </c>
      <c r="C142" s="10" t="s">
        <v>228</v>
      </c>
      <c r="D142" s="10" t="s">
        <v>331</v>
      </c>
      <c r="E142" s="10" t="s">
        <v>331</v>
      </c>
      <c r="F142" s="10" t="s">
        <v>339</v>
      </c>
      <c r="G142" s="19">
        <v>3822</v>
      </c>
      <c r="H142" s="20" t="s">
        <v>340</v>
      </c>
      <c r="I142" s="13"/>
      <c r="J142" s="14" t="s">
        <v>1787</v>
      </c>
      <c r="K142" s="13"/>
      <c r="L142" s="13"/>
      <c r="M142" s="13"/>
      <c r="N142" s="13"/>
      <c r="O142" s="13"/>
      <c r="P142" s="13"/>
      <c r="Q142" s="13"/>
      <c r="R142" s="14" t="s">
        <v>34</v>
      </c>
      <c r="S142" s="10">
        <v>3</v>
      </c>
      <c r="T142" s="21">
        <v>4000000</v>
      </c>
      <c r="U142" s="16">
        <v>0</v>
      </c>
      <c r="V142" s="16">
        <v>0</v>
      </c>
      <c r="W142" s="16">
        <v>0</v>
      </c>
      <c r="X142" s="16">
        <v>76</v>
      </c>
      <c r="Y142" s="16">
        <v>0</v>
      </c>
      <c r="Z142" s="16">
        <v>0</v>
      </c>
      <c r="AA142" s="16">
        <v>0</v>
      </c>
      <c r="AB142" s="16">
        <v>0</v>
      </c>
      <c r="AC142" s="16">
        <v>0</v>
      </c>
      <c r="AD142" s="16">
        <v>0</v>
      </c>
      <c r="AE142" s="16">
        <v>0</v>
      </c>
      <c r="AF142" s="16">
        <v>0</v>
      </c>
      <c r="AG142" s="16">
        <v>0</v>
      </c>
      <c r="AH142" s="16">
        <v>0</v>
      </c>
      <c r="AI142" s="16">
        <v>0</v>
      </c>
      <c r="AJ142" s="16">
        <v>0</v>
      </c>
      <c r="AK142" s="16">
        <v>0</v>
      </c>
      <c r="AL142" s="16">
        <v>0</v>
      </c>
      <c r="AM142" s="16">
        <v>0</v>
      </c>
      <c r="AN142" s="16">
        <v>0</v>
      </c>
      <c r="AO142" s="16">
        <v>0</v>
      </c>
      <c r="AP142" s="17">
        <f t="shared" si="35"/>
        <v>76</v>
      </c>
      <c r="AQ142" s="18">
        <f t="shared" si="34"/>
        <v>304000000</v>
      </c>
      <c r="AR142" s="13"/>
      <c r="AS142" s="13"/>
      <c r="AT142" s="8"/>
      <c r="AU142" s="8"/>
      <c r="AV142" s="8"/>
      <c r="AW142" s="8"/>
    </row>
    <row r="143" spans="1:49" s="3" customFormat="1" ht="69" customHeight="1" x14ac:dyDescent="0.25">
      <c r="A143" s="33" t="s">
        <v>2416</v>
      </c>
      <c r="B143" s="10">
        <f>IF(R143=0,"",SUBTOTAL(3,$R$7:R143))</f>
        <v>129</v>
      </c>
      <c r="C143" s="10" t="s">
        <v>187</v>
      </c>
      <c r="D143" s="10" t="s">
        <v>332</v>
      </c>
      <c r="E143" s="10" t="s">
        <v>332</v>
      </c>
      <c r="F143" s="10" t="s">
        <v>341</v>
      </c>
      <c r="G143" s="19">
        <v>3822</v>
      </c>
      <c r="H143" s="20" t="s">
        <v>342</v>
      </c>
      <c r="I143" s="13"/>
      <c r="J143" s="14" t="s">
        <v>1788</v>
      </c>
      <c r="K143" s="13"/>
      <c r="L143" s="13"/>
      <c r="M143" s="13"/>
      <c r="N143" s="13"/>
      <c r="O143" s="13"/>
      <c r="P143" s="13"/>
      <c r="Q143" s="13"/>
      <c r="R143" s="14" t="s">
        <v>34</v>
      </c>
      <c r="S143" s="10">
        <v>3</v>
      </c>
      <c r="T143" s="21">
        <v>12616000</v>
      </c>
      <c r="U143" s="16">
        <v>0</v>
      </c>
      <c r="V143" s="16">
        <v>0</v>
      </c>
      <c r="W143" s="16">
        <v>0</v>
      </c>
      <c r="X143" s="16">
        <v>47</v>
      </c>
      <c r="Y143" s="16">
        <v>0</v>
      </c>
      <c r="Z143" s="16">
        <v>0</v>
      </c>
      <c r="AA143" s="16">
        <v>0</v>
      </c>
      <c r="AB143" s="16">
        <v>0</v>
      </c>
      <c r="AC143" s="16">
        <v>0</v>
      </c>
      <c r="AD143" s="16">
        <v>0</v>
      </c>
      <c r="AE143" s="16">
        <v>0</v>
      </c>
      <c r="AF143" s="16">
        <v>0</v>
      </c>
      <c r="AG143" s="16">
        <v>0</v>
      </c>
      <c r="AH143" s="16">
        <v>0</v>
      </c>
      <c r="AI143" s="16">
        <v>0</v>
      </c>
      <c r="AJ143" s="16">
        <v>0</v>
      </c>
      <c r="AK143" s="16">
        <v>0</v>
      </c>
      <c r="AL143" s="16">
        <v>0</v>
      </c>
      <c r="AM143" s="16">
        <v>0</v>
      </c>
      <c r="AN143" s="16">
        <v>0</v>
      </c>
      <c r="AO143" s="16">
        <v>0</v>
      </c>
      <c r="AP143" s="17">
        <f t="shared" si="35"/>
        <v>47</v>
      </c>
      <c r="AQ143" s="18">
        <f t="shared" si="34"/>
        <v>592952000</v>
      </c>
      <c r="AR143" s="13"/>
      <c r="AS143" s="13"/>
      <c r="AT143" s="8"/>
      <c r="AU143" s="8"/>
      <c r="AV143" s="8"/>
      <c r="AW143" s="8"/>
    </row>
    <row r="144" spans="1:49" s="3" customFormat="1" ht="83.25" customHeight="1" x14ac:dyDescent="0.25">
      <c r="A144" s="33" t="s">
        <v>2416</v>
      </c>
      <c r="B144" s="10">
        <f>IF(R144=0,"",SUBTOTAL(3,$R$7:R144))</f>
        <v>130</v>
      </c>
      <c r="C144" s="10" t="s">
        <v>188</v>
      </c>
      <c r="D144" s="10" t="s">
        <v>334</v>
      </c>
      <c r="E144" s="10" t="s">
        <v>334</v>
      </c>
      <c r="F144" s="10" t="s">
        <v>343</v>
      </c>
      <c r="G144" s="19">
        <v>3822</v>
      </c>
      <c r="H144" s="20" t="s">
        <v>344</v>
      </c>
      <c r="I144" s="13"/>
      <c r="J144" s="14" t="s">
        <v>1789</v>
      </c>
      <c r="K144" s="13"/>
      <c r="L144" s="13"/>
      <c r="M144" s="13"/>
      <c r="N144" s="13"/>
      <c r="O144" s="13"/>
      <c r="P144" s="13"/>
      <c r="Q144" s="13"/>
      <c r="R144" s="14" t="s">
        <v>34</v>
      </c>
      <c r="S144" s="10">
        <v>3</v>
      </c>
      <c r="T144" s="21">
        <v>17860000</v>
      </c>
      <c r="U144" s="16">
        <v>0</v>
      </c>
      <c r="V144" s="16">
        <v>0</v>
      </c>
      <c r="W144" s="16">
        <v>0</v>
      </c>
      <c r="X144" s="16">
        <v>12</v>
      </c>
      <c r="Y144" s="16">
        <v>0</v>
      </c>
      <c r="Z144" s="16">
        <v>0</v>
      </c>
      <c r="AA144" s="16">
        <v>0</v>
      </c>
      <c r="AB144" s="16">
        <v>0</v>
      </c>
      <c r="AC144" s="16">
        <v>0</v>
      </c>
      <c r="AD144" s="16">
        <v>0</v>
      </c>
      <c r="AE144" s="16">
        <v>0</v>
      </c>
      <c r="AF144" s="16">
        <v>0</v>
      </c>
      <c r="AG144" s="16">
        <v>0</v>
      </c>
      <c r="AH144" s="16">
        <v>0</v>
      </c>
      <c r="AI144" s="16">
        <v>0</v>
      </c>
      <c r="AJ144" s="16">
        <v>0</v>
      </c>
      <c r="AK144" s="16">
        <v>0</v>
      </c>
      <c r="AL144" s="16">
        <v>0</v>
      </c>
      <c r="AM144" s="16">
        <v>0</v>
      </c>
      <c r="AN144" s="16">
        <v>0</v>
      </c>
      <c r="AO144" s="16">
        <v>0</v>
      </c>
      <c r="AP144" s="17">
        <f t="shared" si="35"/>
        <v>12</v>
      </c>
      <c r="AQ144" s="18">
        <f t="shared" si="34"/>
        <v>214320000</v>
      </c>
      <c r="AR144" s="13"/>
      <c r="AS144" s="13"/>
      <c r="AT144" s="8"/>
      <c r="AU144" s="8"/>
      <c r="AV144" s="8"/>
      <c r="AW144" s="8"/>
    </row>
    <row r="145" spans="1:49" s="3" customFormat="1" ht="85.5" customHeight="1" x14ac:dyDescent="0.25">
      <c r="A145" s="33" t="s">
        <v>2416</v>
      </c>
      <c r="B145" s="10">
        <f>IF(R145=0,"",SUBTOTAL(3,$R$7:R145))</f>
        <v>131</v>
      </c>
      <c r="C145" s="10" t="s">
        <v>191</v>
      </c>
      <c r="D145" s="10" t="s">
        <v>336</v>
      </c>
      <c r="E145" s="10" t="s">
        <v>336</v>
      </c>
      <c r="F145" s="10" t="s">
        <v>345</v>
      </c>
      <c r="G145" s="19">
        <v>3822</v>
      </c>
      <c r="H145" s="20" t="s">
        <v>346</v>
      </c>
      <c r="I145" s="13"/>
      <c r="J145" s="14" t="s">
        <v>1790</v>
      </c>
      <c r="K145" s="13"/>
      <c r="L145" s="13"/>
      <c r="M145" s="13"/>
      <c r="N145" s="13"/>
      <c r="O145" s="13"/>
      <c r="P145" s="13"/>
      <c r="Q145" s="13"/>
      <c r="R145" s="14" t="s">
        <v>347</v>
      </c>
      <c r="S145" s="10">
        <v>3</v>
      </c>
      <c r="T145" s="21">
        <v>924000</v>
      </c>
      <c r="U145" s="16">
        <v>0</v>
      </c>
      <c r="V145" s="16">
        <v>0</v>
      </c>
      <c r="W145" s="16">
        <v>0</v>
      </c>
      <c r="X145" s="16">
        <v>2</v>
      </c>
      <c r="Y145" s="16">
        <v>0</v>
      </c>
      <c r="Z145" s="16">
        <v>0</v>
      </c>
      <c r="AA145" s="16">
        <v>0</v>
      </c>
      <c r="AB145" s="16">
        <v>0</v>
      </c>
      <c r="AC145" s="16">
        <v>0</v>
      </c>
      <c r="AD145" s="16">
        <v>0</v>
      </c>
      <c r="AE145" s="16">
        <v>0</v>
      </c>
      <c r="AF145" s="16">
        <v>0</v>
      </c>
      <c r="AG145" s="16">
        <v>0</v>
      </c>
      <c r="AH145" s="16">
        <v>0</v>
      </c>
      <c r="AI145" s="16">
        <v>0</v>
      </c>
      <c r="AJ145" s="16">
        <v>0</v>
      </c>
      <c r="AK145" s="16">
        <v>0</v>
      </c>
      <c r="AL145" s="16">
        <v>0</v>
      </c>
      <c r="AM145" s="16">
        <v>0</v>
      </c>
      <c r="AN145" s="16">
        <v>0</v>
      </c>
      <c r="AO145" s="16">
        <v>0</v>
      </c>
      <c r="AP145" s="17">
        <f t="shared" si="35"/>
        <v>2</v>
      </c>
      <c r="AQ145" s="18">
        <f t="shared" si="34"/>
        <v>1848000</v>
      </c>
      <c r="AR145" s="13"/>
      <c r="AS145" s="13"/>
      <c r="AT145" s="8"/>
      <c r="AU145" s="8"/>
      <c r="AV145" s="8"/>
      <c r="AW145" s="8"/>
    </row>
    <row r="146" spans="1:49" s="3" customFormat="1" ht="108" customHeight="1" x14ac:dyDescent="0.25">
      <c r="A146" s="33" t="s">
        <v>2416</v>
      </c>
      <c r="B146" s="10">
        <f>IF(R146=0,"",SUBTOTAL(3,$R$7:R146))</f>
        <v>132</v>
      </c>
      <c r="C146" s="10" t="s">
        <v>193</v>
      </c>
      <c r="D146" s="10" t="s">
        <v>339</v>
      </c>
      <c r="E146" s="10" t="s">
        <v>339</v>
      </c>
      <c r="F146" s="10" t="s">
        <v>348</v>
      </c>
      <c r="G146" s="19">
        <v>3822</v>
      </c>
      <c r="H146" s="20" t="s">
        <v>349</v>
      </c>
      <c r="I146" s="13"/>
      <c r="J146" s="14" t="s">
        <v>1791</v>
      </c>
      <c r="K146" s="13"/>
      <c r="L146" s="13"/>
      <c r="M146" s="13"/>
      <c r="N146" s="13"/>
      <c r="O146" s="13"/>
      <c r="P146" s="13"/>
      <c r="Q146" s="13"/>
      <c r="R146" s="14" t="s">
        <v>347</v>
      </c>
      <c r="S146" s="10">
        <v>3</v>
      </c>
      <c r="T146" s="21">
        <v>7592000</v>
      </c>
      <c r="U146" s="16">
        <v>0</v>
      </c>
      <c r="V146" s="16">
        <v>0</v>
      </c>
      <c r="W146" s="16">
        <v>0</v>
      </c>
      <c r="X146" s="16">
        <v>8</v>
      </c>
      <c r="Y146" s="16">
        <v>0</v>
      </c>
      <c r="Z146" s="16">
        <v>0</v>
      </c>
      <c r="AA146" s="16">
        <v>0</v>
      </c>
      <c r="AB146" s="16">
        <v>0</v>
      </c>
      <c r="AC146" s="16">
        <v>0</v>
      </c>
      <c r="AD146" s="16">
        <v>0</v>
      </c>
      <c r="AE146" s="16">
        <v>0</v>
      </c>
      <c r="AF146" s="16">
        <v>0</v>
      </c>
      <c r="AG146" s="16">
        <v>0</v>
      </c>
      <c r="AH146" s="16">
        <v>0</v>
      </c>
      <c r="AI146" s="16">
        <v>0</v>
      </c>
      <c r="AJ146" s="16">
        <v>0</v>
      </c>
      <c r="AK146" s="16">
        <v>0</v>
      </c>
      <c r="AL146" s="16">
        <v>0</v>
      </c>
      <c r="AM146" s="16">
        <v>0</v>
      </c>
      <c r="AN146" s="16">
        <v>0</v>
      </c>
      <c r="AO146" s="16">
        <v>0</v>
      </c>
      <c r="AP146" s="17">
        <f t="shared" si="35"/>
        <v>8</v>
      </c>
      <c r="AQ146" s="18">
        <f t="shared" si="34"/>
        <v>60736000</v>
      </c>
      <c r="AR146" s="13"/>
      <c r="AS146" s="13"/>
      <c r="AT146" s="8"/>
      <c r="AU146" s="8"/>
      <c r="AV146" s="8"/>
      <c r="AW146" s="8"/>
    </row>
    <row r="147" spans="1:49" s="3" customFormat="1" ht="25.5" x14ac:dyDescent="0.25">
      <c r="A147" s="33" t="s">
        <v>2416</v>
      </c>
      <c r="B147" s="10" t="str">
        <f>IF(R147=0,"",SUBTOTAL(3,$R$7:R147))</f>
        <v/>
      </c>
      <c r="C147" s="10"/>
      <c r="D147" s="10"/>
      <c r="E147" s="10"/>
      <c r="F147" s="10"/>
      <c r="G147" s="10"/>
      <c r="H147" s="12" t="s">
        <v>350</v>
      </c>
      <c r="I147" s="13"/>
      <c r="J147" s="14"/>
      <c r="K147" s="13"/>
      <c r="L147" s="13"/>
      <c r="M147" s="13"/>
      <c r="N147" s="13"/>
      <c r="O147" s="13"/>
      <c r="P147" s="13"/>
      <c r="Q147" s="13"/>
      <c r="R147" s="14"/>
      <c r="S147" s="10"/>
      <c r="T147" s="21">
        <v>0</v>
      </c>
      <c r="U147" s="16"/>
      <c r="V147" s="16"/>
      <c r="W147" s="16"/>
      <c r="X147" s="16"/>
      <c r="Y147" s="16"/>
      <c r="Z147" s="16"/>
      <c r="AA147" s="16"/>
      <c r="AB147" s="16"/>
      <c r="AC147" s="16"/>
      <c r="AD147" s="16"/>
      <c r="AE147" s="16"/>
      <c r="AF147" s="16"/>
      <c r="AG147" s="16"/>
      <c r="AH147" s="16"/>
      <c r="AI147" s="16"/>
      <c r="AJ147" s="16"/>
      <c r="AK147" s="16"/>
      <c r="AL147" s="16"/>
      <c r="AM147" s="16"/>
      <c r="AN147" s="16"/>
      <c r="AO147" s="16"/>
      <c r="AP147" s="17">
        <f t="shared" si="35"/>
        <v>0</v>
      </c>
      <c r="AQ147" s="18">
        <f t="shared" si="34"/>
        <v>0</v>
      </c>
      <c r="AR147" s="13"/>
      <c r="AS147" s="13"/>
      <c r="AT147" s="8"/>
      <c r="AU147" s="8"/>
      <c r="AV147" s="8"/>
      <c r="AW147" s="8"/>
    </row>
    <row r="148" spans="1:49" s="3" customFormat="1" ht="60.75" customHeight="1" x14ac:dyDescent="0.25">
      <c r="A148" s="33" t="s">
        <v>2416</v>
      </c>
      <c r="B148" s="10">
        <f>IF(R148=0,"",SUBTOTAL(3,$R$7:R148))</f>
        <v>133</v>
      </c>
      <c r="C148" s="10" t="s">
        <v>195</v>
      </c>
      <c r="D148" s="10" t="s">
        <v>341</v>
      </c>
      <c r="E148" s="10" t="s">
        <v>341</v>
      </c>
      <c r="F148" s="10" t="s">
        <v>351</v>
      </c>
      <c r="G148" s="19">
        <v>3822</v>
      </c>
      <c r="H148" s="20" t="s">
        <v>352</v>
      </c>
      <c r="I148" s="13"/>
      <c r="J148" s="14" t="s">
        <v>1792</v>
      </c>
      <c r="K148" s="13"/>
      <c r="L148" s="13"/>
      <c r="M148" s="13"/>
      <c r="N148" s="13"/>
      <c r="O148" s="13"/>
      <c r="P148" s="13"/>
      <c r="Q148" s="13"/>
      <c r="R148" s="14" t="s">
        <v>75</v>
      </c>
      <c r="S148" s="10">
        <v>1</v>
      </c>
      <c r="T148" s="21">
        <v>2935000</v>
      </c>
      <c r="U148" s="16">
        <v>0</v>
      </c>
      <c r="V148" s="16">
        <v>0</v>
      </c>
      <c r="W148" s="16">
        <v>0</v>
      </c>
      <c r="X148" s="16">
        <v>19</v>
      </c>
      <c r="Y148" s="16">
        <v>0</v>
      </c>
      <c r="Z148" s="16">
        <v>0</v>
      </c>
      <c r="AA148" s="16">
        <v>0</v>
      </c>
      <c r="AB148" s="16">
        <v>0</v>
      </c>
      <c r="AC148" s="16">
        <v>0</v>
      </c>
      <c r="AD148" s="16">
        <v>0</v>
      </c>
      <c r="AE148" s="16">
        <v>0</v>
      </c>
      <c r="AF148" s="16">
        <v>0</v>
      </c>
      <c r="AG148" s="16">
        <v>3</v>
      </c>
      <c r="AH148" s="16">
        <v>0</v>
      </c>
      <c r="AI148" s="16">
        <v>0</v>
      </c>
      <c r="AJ148" s="16">
        <v>0</v>
      </c>
      <c r="AK148" s="16">
        <v>0</v>
      </c>
      <c r="AL148" s="16">
        <v>0</v>
      </c>
      <c r="AM148" s="16">
        <v>0</v>
      </c>
      <c r="AN148" s="16">
        <v>0</v>
      </c>
      <c r="AO148" s="16">
        <v>0</v>
      </c>
      <c r="AP148" s="17">
        <f t="shared" si="35"/>
        <v>22</v>
      </c>
      <c r="AQ148" s="18">
        <f t="shared" si="34"/>
        <v>64570000</v>
      </c>
      <c r="AR148" s="13"/>
      <c r="AS148" s="13"/>
      <c r="AT148" s="8"/>
      <c r="AU148" s="8"/>
      <c r="AV148" s="8"/>
      <c r="AW148" s="8"/>
    </row>
    <row r="149" spans="1:49" s="3" customFormat="1" ht="96.75" customHeight="1" x14ac:dyDescent="0.25">
      <c r="A149" s="33" t="s">
        <v>2416</v>
      </c>
      <c r="B149" s="10">
        <f>IF(R149=0,"",SUBTOTAL(3,$R$7:R149))</f>
        <v>134</v>
      </c>
      <c r="C149" s="10" t="s">
        <v>197</v>
      </c>
      <c r="D149" s="10" t="s">
        <v>343</v>
      </c>
      <c r="E149" s="10" t="s">
        <v>343</v>
      </c>
      <c r="F149" s="10" t="s">
        <v>353</v>
      </c>
      <c r="G149" s="19">
        <v>3822</v>
      </c>
      <c r="H149" s="20" t="s">
        <v>354</v>
      </c>
      <c r="I149" s="13"/>
      <c r="J149" s="14" t="s">
        <v>1793</v>
      </c>
      <c r="K149" s="13"/>
      <c r="L149" s="13"/>
      <c r="M149" s="13"/>
      <c r="N149" s="13"/>
      <c r="O149" s="13"/>
      <c r="P149" s="13"/>
      <c r="Q149" s="13"/>
      <c r="R149" s="14" t="s">
        <v>34</v>
      </c>
      <c r="S149" s="10">
        <v>4</v>
      </c>
      <c r="T149" s="21">
        <v>3034000</v>
      </c>
      <c r="U149" s="16">
        <v>0</v>
      </c>
      <c r="V149" s="16">
        <v>0</v>
      </c>
      <c r="W149" s="16">
        <v>0</v>
      </c>
      <c r="X149" s="16">
        <v>144</v>
      </c>
      <c r="Y149" s="16">
        <v>0</v>
      </c>
      <c r="Z149" s="16">
        <v>0</v>
      </c>
      <c r="AA149" s="16">
        <v>0</v>
      </c>
      <c r="AB149" s="16">
        <v>0</v>
      </c>
      <c r="AC149" s="16">
        <v>0</v>
      </c>
      <c r="AD149" s="16">
        <v>0</v>
      </c>
      <c r="AE149" s="16">
        <v>0</v>
      </c>
      <c r="AF149" s="16">
        <v>0</v>
      </c>
      <c r="AG149" s="16">
        <v>57</v>
      </c>
      <c r="AH149" s="16">
        <v>0</v>
      </c>
      <c r="AI149" s="16">
        <v>0</v>
      </c>
      <c r="AJ149" s="16">
        <v>0</v>
      </c>
      <c r="AK149" s="16">
        <v>0</v>
      </c>
      <c r="AL149" s="16">
        <v>0</v>
      </c>
      <c r="AM149" s="16">
        <v>0</v>
      </c>
      <c r="AN149" s="16">
        <v>0</v>
      </c>
      <c r="AO149" s="16">
        <v>0</v>
      </c>
      <c r="AP149" s="17">
        <f t="shared" si="35"/>
        <v>201</v>
      </c>
      <c r="AQ149" s="18">
        <f t="shared" si="34"/>
        <v>609834000</v>
      </c>
      <c r="AR149" s="13"/>
      <c r="AS149" s="13"/>
      <c r="AT149" s="8"/>
      <c r="AU149" s="8"/>
      <c r="AV149" s="8"/>
      <c r="AW149" s="8"/>
    </row>
    <row r="150" spans="1:49" s="3" customFormat="1" ht="98.25" customHeight="1" x14ac:dyDescent="0.25">
      <c r="A150" s="33" t="s">
        <v>2416</v>
      </c>
      <c r="B150" s="10">
        <f>IF(R150=0,"",SUBTOTAL(3,$R$7:R150))</f>
        <v>135</v>
      </c>
      <c r="C150" s="10" t="s">
        <v>199</v>
      </c>
      <c r="D150" s="10" t="s">
        <v>345</v>
      </c>
      <c r="E150" s="10" t="s">
        <v>345</v>
      </c>
      <c r="F150" s="10" t="s">
        <v>355</v>
      </c>
      <c r="G150" s="19">
        <v>3822</v>
      </c>
      <c r="H150" s="20" t="s">
        <v>356</v>
      </c>
      <c r="I150" s="13"/>
      <c r="J150" s="14" t="s">
        <v>1794</v>
      </c>
      <c r="K150" s="13"/>
      <c r="L150" s="13"/>
      <c r="M150" s="13"/>
      <c r="N150" s="13"/>
      <c r="O150" s="13"/>
      <c r="P150" s="13"/>
      <c r="Q150" s="13"/>
      <c r="R150" s="14" t="s">
        <v>75</v>
      </c>
      <c r="S150" s="10">
        <v>1</v>
      </c>
      <c r="T150" s="21">
        <v>39974000</v>
      </c>
      <c r="U150" s="16">
        <v>0</v>
      </c>
      <c r="V150" s="16">
        <v>0</v>
      </c>
      <c r="W150" s="16">
        <v>0</v>
      </c>
      <c r="X150" s="16">
        <v>18</v>
      </c>
      <c r="Y150" s="16">
        <v>0</v>
      </c>
      <c r="Z150" s="16">
        <v>0</v>
      </c>
      <c r="AA150" s="16">
        <v>0</v>
      </c>
      <c r="AB150" s="16">
        <v>0</v>
      </c>
      <c r="AC150" s="16">
        <v>0</v>
      </c>
      <c r="AD150" s="16">
        <v>0</v>
      </c>
      <c r="AE150" s="16">
        <v>0</v>
      </c>
      <c r="AF150" s="16">
        <v>0</v>
      </c>
      <c r="AG150" s="16">
        <v>26</v>
      </c>
      <c r="AH150" s="16">
        <v>0</v>
      </c>
      <c r="AI150" s="16">
        <v>0</v>
      </c>
      <c r="AJ150" s="16">
        <v>0</v>
      </c>
      <c r="AK150" s="16">
        <v>0</v>
      </c>
      <c r="AL150" s="16">
        <v>0</v>
      </c>
      <c r="AM150" s="16">
        <v>0</v>
      </c>
      <c r="AN150" s="16">
        <v>0</v>
      </c>
      <c r="AO150" s="16">
        <v>0</v>
      </c>
      <c r="AP150" s="17">
        <f t="shared" si="35"/>
        <v>44</v>
      </c>
      <c r="AQ150" s="18">
        <f t="shared" si="34"/>
        <v>1758856000</v>
      </c>
      <c r="AR150" s="13"/>
      <c r="AS150" s="13"/>
      <c r="AT150" s="8"/>
      <c r="AU150" s="8"/>
      <c r="AV150" s="8"/>
      <c r="AW150" s="8"/>
    </row>
    <row r="151" spans="1:49" s="3" customFormat="1" ht="76.5" x14ac:dyDescent="0.25">
      <c r="A151" s="33" t="s">
        <v>2416</v>
      </c>
      <c r="B151" s="10">
        <f>IF(R151=0,"",SUBTOTAL(3,$R$7:R151))</f>
        <v>136</v>
      </c>
      <c r="C151" s="10" t="s">
        <v>201</v>
      </c>
      <c r="D151" s="10" t="s">
        <v>348</v>
      </c>
      <c r="E151" s="10" t="s">
        <v>348</v>
      </c>
      <c r="F151" s="10" t="s">
        <v>357</v>
      </c>
      <c r="G151" s="19">
        <v>3822</v>
      </c>
      <c r="H151" s="20" t="s">
        <v>358</v>
      </c>
      <c r="I151" s="13"/>
      <c r="J151" s="14" t="s">
        <v>1795</v>
      </c>
      <c r="K151" s="13"/>
      <c r="L151" s="13"/>
      <c r="M151" s="13"/>
      <c r="N151" s="13"/>
      <c r="O151" s="13"/>
      <c r="P151" s="13"/>
      <c r="Q151" s="13"/>
      <c r="R151" s="14" t="s">
        <v>75</v>
      </c>
      <c r="S151" s="10">
        <v>1</v>
      </c>
      <c r="T151" s="21">
        <v>8468600</v>
      </c>
      <c r="U151" s="16">
        <v>0</v>
      </c>
      <c r="V151" s="16">
        <v>0</v>
      </c>
      <c r="W151" s="16">
        <v>0</v>
      </c>
      <c r="X151" s="16">
        <v>7</v>
      </c>
      <c r="Y151" s="16">
        <v>0</v>
      </c>
      <c r="Z151" s="16">
        <v>0</v>
      </c>
      <c r="AA151" s="16">
        <v>0</v>
      </c>
      <c r="AB151" s="16">
        <v>0</v>
      </c>
      <c r="AC151" s="16">
        <v>0</v>
      </c>
      <c r="AD151" s="16">
        <v>0</v>
      </c>
      <c r="AE151" s="16">
        <v>0</v>
      </c>
      <c r="AF151" s="16">
        <v>0</v>
      </c>
      <c r="AG151" s="16">
        <v>10</v>
      </c>
      <c r="AH151" s="16">
        <v>0</v>
      </c>
      <c r="AI151" s="16">
        <v>0</v>
      </c>
      <c r="AJ151" s="16">
        <v>0</v>
      </c>
      <c r="AK151" s="16">
        <v>0</v>
      </c>
      <c r="AL151" s="16">
        <v>0</v>
      </c>
      <c r="AM151" s="16">
        <v>0</v>
      </c>
      <c r="AN151" s="16">
        <v>0</v>
      </c>
      <c r="AO151" s="16">
        <v>0</v>
      </c>
      <c r="AP151" s="17">
        <f t="shared" si="35"/>
        <v>17</v>
      </c>
      <c r="AQ151" s="18">
        <f t="shared" si="34"/>
        <v>143966200</v>
      </c>
      <c r="AR151" s="13"/>
      <c r="AS151" s="13"/>
      <c r="AT151" s="8"/>
      <c r="AU151" s="8"/>
      <c r="AV151" s="8"/>
      <c r="AW151" s="8"/>
    </row>
    <row r="152" spans="1:49" s="3" customFormat="1" ht="82.5" customHeight="1" x14ac:dyDescent="0.25">
      <c r="A152" s="33" t="s">
        <v>2416</v>
      </c>
      <c r="B152" s="10">
        <f>IF(R152=0,"",SUBTOTAL(3,$R$7:R152))</f>
        <v>137</v>
      </c>
      <c r="C152" s="10" t="s">
        <v>203</v>
      </c>
      <c r="D152" s="10" t="s">
        <v>351</v>
      </c>
      <c r="E152" s="10" t="s">
        <v>351</v>
      </c>
      <c r="F152" s="10" t="s">
        <v>357</v>
      </c>
      <c r="G152" s="19">
        <v>3822</v>
      </c>
      <c r="H152" s="20" t="s">
        <v>359</v>
      </c>
      <c r="I152" s="13"/>
      <c r="J152" s="14" t="s">
        <v>1796</v>
      </c>
      <c r="K152" s="13"/>
      <c r="L152" s="13"/>
      <c r="M152" s="13"/>
      <c r="N152" s="13"/>
      <c r="O152" s="13"/>
      <c r="P152" s="13"/>
      <c r="Q152" s="13"/>
      <c r="R152" s="14" t="s">
        <v>34</v>
      </c>
      <c r="S152" s="10">
        <v>4</v>
      </c>
      <c r="T152" s="21">
        <v>10850689</v>
      </c>
      <c r="U152" s="16">
        <v>0</v>
      </c>
      <c r="V152" s="16">
        <v>0</v>
      </c>
      <c r="W152" s="16">
        <v>0</v>
      </c>
      <c r="X152" s="16">
        <v>26</v>
      </c>
      <c r="Y152" s="16">
        <v>0</v>
      </c>
      <c r="Z152" s="16">
        <v>0</v>
      </c>
      <c r="AA152" s="16">
        <v>0</v>
      </c>
      <c r="AB152" s="16">
        <v>0</v>
      </c>
      <c r="AC152" s="16">
        <v>0</v>
      </c>
      <c r="AD152" s="16">
        <v>0</v>
      </c>
      <c r="AE152" s="16">
        <v>0</v>
      </c>
      <c r="AF152" s="16">
        <v>0</v>
      </c>
      <c r="AG152" s="16">
        <v>20</v>
      </c>
      <c r="AH152" s="16">
        <v>0</v>
      </c>
      <c r="AI152" s="16">
        <v>0</v>
      </c>
      <c r="AJ152" s="16">
        <v>0</v>
      </c>
      <c r="AK152" s="16">
        <v>0</v>
      </c>
      <c r="AL152" s="16">
        <v>0</v>
      </c>
      <c r="AM152" s="16">
        <v>0</v>
      </c>
      <c r="AN152" s="16">
        <v>0</v>
      </c>
      <c r="AO152" s="16">
        <v>0</v>
      </c>
      <c r="AP152" s="17">
        <f t="shared" si="35"/>
        <v>46</v>
      </c>
      <c r="AQ152" s="18">
        <f t="shared" si="34"/>
        <v>499131694</v>
      </c>
      <c r="AR152" s="13"/>
      <c r="AS152" s="13"/>
      <c r="AT152" s="8"/>
      <c r="AU152" s="8"/>
      <c r="AV152" s="8"/>
      <c r="AW152" s="8"/>
    </row>
    <row r="153" spans="1:49" s="3" customFormat="1" ht="85.5" customHeight="1" x14ac:dyDescent="0.25">
      <c r="A153" s="33" t="s">
        <v>2416</v>
      </c>
      <c r="B153" s="10">
        <f>IF(R153=0,"",SUBTOTAL(3,$R$7:R153))</f>
        <v>138</v>
      </c>
      <c r="C153" s="10" t="s">
        <v>205</v>
      </c>
      <c r="D153" s="10" t="s">
        <v>353</v>
      </c>
      <c r="E153" s="10" t="s">
        <v>353</v>
      </c>
      <c r="F153" s="10" t="s">
        <v>360</v>
      </c>
      <c r="G153" s="19">
        <v>3822</v>
      </c>
      <c r="H153" s="20" t="s">
        <v>361</v>
      </c>
      <c r="I153" s="13"/>
      <c r="J153" s="14" t="s">
        <v>1797</v>
      </c>
      <c r="K153" s="13"/>
      <c r="L153" s="13"/>
      <c r="M153" s="13"/>
      <c r="N153" s="13"/>
      <c r="O153" s="13"/>
      <c r="P153" s="13"/>
      <c r="Q153" s="13"/>
      <c r="R153" s="14" t="s">
        <v>34</v>
      </c>
      <c r="S153" s="10">
        <v>4</v>
      </c>
      <c r="T153" s="21">
        <v>3588750</v>
      </c>
      <c r="U153" s="16">
        <v>0</v>
      </c>
      <c r="V153" s="16">
        <v>0</v>
      </c>
      <c r="W153" s="16">
        <v>0</v>
      </c>
      <c r="X153" s="16">
        <v>18</v>
      </c>
      <c r="Y153" s="16">
        <v>0</v>
      </c>
      <c r="Z153" s="16">
        <v>0</v>
      </c>
      <c r="AA153" s="16">
        <v>0</v>
      </c>
      <c r="AB153" s="16">
        <v>0</v>
      </c>
      <c r="AC153" s="16">
        <v>0</v>
      </c>
      <c r="AD153" s="16">
        <v>0</v>
      </c>
      <c r="AE153" s="16">
        <v>0</v>
      </c>
      <c r="AF153" s="16">
        <v>0</v>
      </c>
      <c r="AG153" s="16">
        <v>20</v>
      </c>
      <c r="AH153" s="16">
        <v>0</v>
      </c>
      <c r="AI153" s="16">
        <v>0</v>
      </c>
      <c r="AJ153" s="16">
        <v>0</v>
      </c>
      <c r="AK153" s="16">
        <v>0</v>
      </c>
      <c r="AL153" s="16">
        <v>0</v>
      </c>
      <c r="AM153" s="16">
        <v>0</v>
      </c>
      <c r="AN153" s="16">
        <v>0</v>
      </c>
      <c r="AO153" s="16">
        <v>0</v>
      </c>
      <c r="AP153" s="17">
        <f t="shared" si="35"/>
        <v>38</v>
      </c>
      <c r="AQ153" s="18">
        <f t="shared" si="34"/>
        <v>136372500</v>
      </c>
      <c r="AR153" s="13"/>
      <c r="AS153" s="13"/>
      <c r="AT153" s="8"/>
      <c r="AU153" s="8"/>
      <c r="AV153" s="8"/>
      <c r="AW153" s="8"/>
    </row>
    <row r="154" spans="1:49" s="3" customFormat="1" ht="54" customHeight="1" x14ac:dyDescent="0.25">
      <c r="A154" s="33" t="s">
        <v>2416</v>
      </c>
      <c r="B154" s="10">
        <f>IF(R154=0,"",SUBTOTAL(3,$R$7:R154))</f>
        <v>139</v>
      </c>
      <c r="C154" s="10" t="s">
        <v>207</v>
      </c>
      <c r="D154" s="10" t="s">
        <v>355</v>
      </c>
      <c r="E154" s="10" t="s">
        <v>355</v>
      </c>
      <c r="F154" s="10" t="s">
        <v>362</v>
      </c>
      <c r="G154" s="19">
        <v>3822</v>
      </c>
      <c r="H154" s="20" t="s">
        <v>363</v>
      </c>
      <c r="I154" s="13"/>
      <c r="J154" s="14" t="s">
        <v>1798</v>
      </c>
      <c r="K154" s="13"/>
      <c r="L154" s="13"/>
      <c r="M154" s="13"/>
      <c r="N154" s="13"/>
      <c r="O154" s="13"/>
      <c r="P154" s="13"/>
      <c r="Q154" s="13"/>
      <c r="R154" s="14" t="s">
        <v>34</v>
      </c>
      <c r="S154" s="10">
        <v>4</v>
      </c>
      <c r="T154" s="21">
        <v>5900000</v>
      </c>
      <c r="U154" s="16">
        <v>0</v>
      </c>
      <c r="V154" s="16">
        <v>0</v>
      </c>
      <c r="W154" s="16">
        <v>0</v>
      </c>
      <c r="X154" s="16">
        <v>12</v>
      </c>
      <c r="Y154" s="16">
        <v>0</v>
      </c>
      <c r="Z154" s="16">
        <v>0</v>
      </c>
      <c r="AA154" s="16">
        <v>0</v>
      </c>
      <c r="AB154" s="16">
        <v>0</v>
      </c>
      <c r="AC154" s="16">
        <v>0</v>
      </c>
      <c r="AD154" s="16">
        <v>0</v>
      </c>
      <c r="AE154" s="16">
        <v>0</v>
      </c>
      <c r="AF154" s="16">
        <v>0</v>
      </c>
      <c r="AG154" s="16">
        <v>13</v>
      </c>
      <c r="AH154" s="16">
        <v>0</v>
      </c>
      <c r="AI154" s="16">
        <v>0</v>
      </c>
      <c r="AJ154" s="16">
        <v>0</v>
      </c>
      <c r="AK154" s="16">
        <v>0</v>
      </c>
      <c r="AL154" s="16">
        <v>0</v>
      </c>
      <c r="AM154" s="16">
        <v>0</v>
      </c>
      <c r="AN154" s="16">
        <v>0</v>
      </c>
      <c r="AO154" s="16">
        <v>0</v>
      </c>
      <c r="AP154" s="17">
        <f t="shared" si="35"/>
        <v>25</v>
      </c>
      <c r="AQ154" s="18">
        <f t="shared" si="34"/>
        <v>147500000</v>
      </c>
      <c r="AR154" s="13"/>
      <c r="AS154" s="13"/>
      <c r="AT154" s="8"/>
      <c r="AU154" s="8"/>
      <c r="AV154" s="8"/>
      <c r="AW154" s="8"/>
    </row>
    <row r="155" spans="1:49" s="3" customFormat="1" ht="39" customHeight="1" x14ac:dyDescent="0.25">
      <c r="A155" s="33" t="s">
        <v>2416</v>
      </c>
      <c r="B155" s="10">
        <f>IF(R155=0,"",SUBTOTAL(3,$R$7:R155))</f>
        <v>140</v>
      </c>
      <c r="C155" s="10" t="s">
        <v>210</v>
      </c>
      <c r="D155" s="10" t="s">
        <v>364</v>
      </c>
      <c r="E155" s="10" t="s">
        <v>364</v>
      </c>
      <c r="F155" s="10" t="s">
        <v>365</v>
      </c>
      <c r="G155" s="19">
        <v>3822</v>
      </c>
      <c r="H155" s="20" t="s">
        <v>366</v>
      </c>
      <c r="I155" s="13"/>
      <c r="J155" s="14" t="s">
        <v>1799</v>
      </c>
      <c r="K155" s="13"/>
      <c r="L155" s="13"/>
      <c r="M155" s="13"/>
      <c r="N155" s="13"/>
      <c r="O155" s="13"/>
      <c r="P155" s="13"/>
      <c r="Q155" s="13"/>
      <c r="R155" s="14" t="s">
        <v>57</v>
      </c>
      <c r="S155" s="10">
        <v>1</v>
      </c>
      <c r="T155" s="21">
        <v>3200000</v>
      </c>
      <c r="U155" s="16">
        <v>0</v>
      </c>
      <c r="V155" s="16">
        <v>0</v>
      </c>
      <c r="W155" s="16">
        <v>0</v>
      </c>
      <c r="X155" s="16">
        <v>0</v>
      </c>
      <c r="Y155" s="16">
        <v>0</v>
      </c>
      <c r="Z155" s="16">
        <v>0</v>
      </c>
      <c r="AA155" s="16">
        <v>0</v>
      </c>
      <c r="AB155" s="16">
        <v>0</v>
      </c>
      <c r="AC155" s="16">
        <v>0</v>
      </c>
      <c r="AD155" s="16">
        <v>0</v>
      </c>
      <c r="AE155" s="16">
        <v>0</v>
      </c>
      <c r="AF155" s="16">
        <v>0</v>
      </c>
      <c r="AG155" s="16">
        <v>12</v>
      </c>
      <c r="AH155" s="16">
        <v>0</v>
      </c>
      <c r="AI155" s="16">
        <v>0</v>
      </c>
      <c r="AJ155" s="16">
        <v>0</v>
      </c>
      <c r="AK155" s="16">
        <v>0</v>
      </c>
      <c r="AL155" s="16">
        <v>0</v>
      </c>
      <c r="AM155" s="16">
        <v>0</v>
      </c>
      <c r="AN155" s="16">
        <v>0</v>
      </c>
      <c r="AO155" s="16">
        <v>0</v>
      </c>
      <c r="AP155" s="17">
        <f t="shared" si="35"/>
        <v>12</v>
      </c>
      <c r="AQ155" s="18">
        <f t="shared" si="34"/>
        <v>38400000</v>
      </c>
      <c r="AR155" s="13"/>
      <c r="AS155" s="13"/>
      <c r="AT155" s="8"/>
      <c r="AU155" s="8"/>
      <c r="AV155" s="8"/>
      <c r="AW155" s="8"/>
    </row>
    <row r="156" spans="1:49" s="3" customFormat="1" ht="39" customHeight="1" x14ac:dyDescent="0.25">
      <c r="A156" s="33" t="s">
        <v>2416</v>
      </c>
      <c r="B156" s="10">
        <f>IF(R156=0,"",SUBTOTAL(3,$R$7:R156))</f>
        <v>141</v>
      </c>
      <c r="C156" s="10" t="s">
        <v>212</v>
      </c>
      <c r="D156" s="10" t="s">
        <v>357</v>
      </c>
      <c r="E156" s="10" t="s">
        <v>357</v>
      </c>
      <c r="F156" s="10" t="s">
        <v>367</v>
      </c>
      <c r="G156" s="19">
        <v>3822</v>
      </c>
      <c r="H156" s="20" t="s">
        <v>368</v>
      </c>
      <c r="I156" s="13"/>
      <c r="J156" s="14" t="s">
        <v>1800</v>
      </c>
      <c r="K156" s="13"/>
      <c r="L156" s="13"/>
      <c r="M156" s="13"/>
      <c r="N156" s="13"/>
      <c r="O156" s="13"/>
      <c r="P156" s="13"/>
      <c r="Q156" s="13"/>
      <c r="R156" s="14" t="s">
        <v>57</v>
      </c>
      <c r="S156" s="10">
        <v>1</v>
      </c>
      <c r="T156" s="21">
        <v>3200000</v>
      </c>
      <c r="U156" s="16">
        <v>0</v>
      </c>
      <c r="V156" s="16">
        <v>0</v>
      </c>
      <c r="W156" s="16">
        <v>0</v>
      </c>
      <c r="X156" s="16">
        <v>0</v>
      </c>
      <c r="Y156" s="16">
        <v>0</v>
      </c>
      <c r="Z156" s="16">
        <v>0</v>
      </c>
      <c r="AA156" s="16">
        <v>0</v>
      </c>
      <c r="AB156" s="16">
        <v>0</v>
      </c>
      <c r="AC156" s="16">
        <v>0</v>
      </c>
      <c r="AD156" s="16">
        <v>0</v>
      </c>
      <c r="AE156" s="16">
        <v>0</v>
      </c>
      <c r="AF156" s="16">
        <v>0</v>
      </c>
      <c r="AG156" s="16">
        <v>12</v>
      </c>
      <c r="AH156" s="16">
        <v>0</v>
      </c>
      <c r="AI156" s="16">
        <v>0</v>
      </c>
      <c r="AJ156" s="16">
        <v>0</v>
      </c>
      <c r="AK156" s="16">
        <v>0</v>
      </c>
      <c r="AL156" s="16">
        <v>0</v>
      </c>
      <c r="AM156" s="16">
        <v>0</v>
      </c>
      <c r="AN156" s="16">
        <v>0</v>
      </c>
      <c r="AO156" s="16">
        <v>0</v>
      </c>
      <c r="AP156" s="17">
        <f t="shared" si="35"/>
        <v>12</v>
      </c>
      <c r="AQ156" s="18">
        <f t="shared" si="34"/>
        <v>38400000</v>
      </c>
      <c r="AR156" s="13"/>
      <c r="AS156" s="13"/>
      <c r="AT156" s="8"/>
      <c r="AU156" s="8"/>
      <c r="AV156" s="8"/>
      <c r="AW156" s="8"/>
    </row>
    <row r="157" spans="1:49" s="3" customFormat="1" ht="39" customHeight="1" x14ac:dyDescent="0.25">
      <c r="A157" s="33" t="s">
        <v>2416</v>
      </c>
      <c r="B157" s="10">
        <f>IF(R157=0,"",SUBTOTAL(3,$R$7:R157))</f>
        <v>142</v>
      </c>
      <c r="C157" s="10" t="s">
        <v>214</v>
      </c>
      <c r="D157" s="10" t="s">
        <v>360</v>
      </c>
      <c r="E157" s="10" t="s">
        <v>360</v>
      </c>
      <c r="F157" s="10" t="s">
        <v>369</v>
      </c>
      <c r="G157" s="19">
        <v>3822</v>
      </c>
      <c r="H157" s="20" t="s">
        <v>370</v>
      </c>
      <c r="I157" s="13"/>
      <c r="J157" s="14" t="s">
        <v>1801</v>
      </c>
      <c r="K157" s="13"/>
      <c r="L157" s="13"/>
      <c r="M157" s="13"/>
      <c r="N157" s="13"/>
      <c r="O157" s="13"/>
      <c r="P157" s="13"/>
      <c r="Q157" s="13"/>
      <c r="R157" s="14" t="s">
        <v>57</v>
      </c>
      <c r="S157" s="10">
        <v>1</v>
      </c>
      <c r="T157" s="21">
        <v>3200000</v>
      </c>
      <c r="U157" s="16">
        <v>0</v>
      </c>
      <c r="V157" s="16">
        <v>0</v>
      </c>
      <c r="W157" s="16">
        <v>0</v>
      </c>
      <c r="X157" s="16">
        <v>0</v>
      </c>
      <c r="Y157" s="16">
        <v>0</v>
      </c>
      <c r="Z157" s="16">
        <v>0</v>
      </c>
      <c r="AA157" s="16">
        <v>0</v>
      </c>
      <c r="AB157" s="16">
        <v>0</v>
      </c>
      <c r="AC157" s="16">
        <v>0</v>
      </c>
      <c r="AD157" s="16">
        <v>0</v>
      </c>
      <c r="AE157" s="16">
        <v>0</v>
      </c>
      <c r="AF157" s="16">
        <v>0</v>
      </c>
      <c r="AG157" s="16">
        <v>12</v>
      </c>
      <c r="AH157" s="16">
        <v>0</v>
      </c>
      <c r="AI157" s="16">
        <v>0</v>
      </c>
      <c r="AJ157" s="16">
        <v>0</v>
      </c>
      <c r="AK157" s="16">
        <v>0</v>
      </c>
      <c r="AL157" s="16">
        <v>0</v>
      </c>
      <c r="AM157" s="16">
        <v>0</v>
      </c>
      <c r="AN157" s="16">
        <v>0</v>
      </c>
      <c r="AO157" s="16">
        <v>0</v>
      </c>
      <c r="AP157" s="17">
        <f t="shared" si="35"/>
        <v>12</v>
      </c>
      <c r="AQ157" s="18">
        <f t="shared" si="34"/>
        <v>38400000</v>
      </c>
      <c r="AR157" s="13"/>
      <c r="AS157" s="13"/>
      <c r="AT157" s="8"/>
      <c r="AU157" s="8"/>
      <c r="AV157" s="8"/>
      <c r="AW157" s="8"/>
    </row>
    <row r="158" spans="1:49" s="3" customFormat="1" ht="39" customHeight="1" x14ac:dyDescent="0.25">
      <c r="A158" s="33" t="s">
        <v>2416</v>
      </c>
      <c r="B158" s="10">
        <f>IF(R158=0,"",SUBTOTAL(3,$R$7:R158))</f>
        <v>143</v>
      </c>
      <c r="C158" s="10" t="s">
        <v>216</v>
      </c>
      <c r="D158" s="10" t="s">
        <v>362</v>
      </c>
      <c r="E158" s="10" t="s">
        <v>362</v>
      </c>
      <c r="F158" s="10" t="s">
        <v>371</v>
      </c>
      <c r="G158" s="19">
        <v>9018</v>
      </c>
      <c r="H158" s="20" t="s">
        <v>372</v>
      </c>
      <c r="I158" s="13"/>
      <c r="J158" s="14" t="s">
        <v>1802</v>
      </c>
      <c r="K158" s="13"/>
      <c r="L158" s="13"/>
      <c r="M158" s="13"/>
      <c r="N158" s="13"/>
      <c r="O158" s="13"/>
      <c r="P158" s="13"/>
      <c r="Q158" s="13"/>
      <c r="R158" s="14" t="s">
        <v>373</v>
      </c>
      <c r="S158" s="10" t="s">
        <v>2417</v>
      </c>
      <c r="T158" s="21">
        <v>17964881</v>
      </c>
      <c r="U158" s="16">
        <v>0</v>
      </c>
      <c r="V158" s="16">
        <v>0</v>
      </c>
      <c r="W158" s="16">
        <v>0</v>
      </c>
      <c r="X158" s="16">
        <v>2</v>
      </c>
      <c r="Y158" s="16">
        <v>0</v>
      </c>
      <c r="Z158" s="16">
        <v>0</v>
      </c>
      <c r="AA158" s="16">
        <v>1</v>
      </c>
      <c r="AB158" s="16">
        <v>0</v>
      </c>
      <c r="AC158" s="16">
        <v>0</v>
      </c>
      <c r="AD158" s="16">
        <v>0</v>
      </c>
      <c r="AE158" s="16">
        <v>0</v>
      </c>
      <c r="AF158" s="16">
        <v>0</v>
      </c>
      <c r="AG158" s="16">
        <v>1</v>
      </c>
      <c r="AH158" s="16">
        <v>0</v>
      </c>
      <c r="AI158" s="16">
        <v>0</v>
      </c>
      <c r="AJ158" s="16">
        <v>0</v>
      </c>
      <c r="AK158" s="16">
        <v>0</v>
      </c>
      <c r="AL158" s="16">
        <v>0</v>
      </c>
      <c r="AM158" s="16">
        <v>0</v>
      </c>
      <c r="AN158" s="16">
        <v>0</v>
      </c>
      <c r="AO158" s="16">
        <v>0</v>
      </c>
      <c r="AP158" s="17">
        <f t="shared" si="35"/>
        <v>4</v>
      </c>
      <c r="AQ158" s="18">
        <f t="shared" si="34"/>
        <v>71859524</v>
      </c>
      <c r="AR158" s="13"/>
      <c r="AS158" s="13"/>
      <c r="AT158" s="8"/>
      <c r="AU158" s="8"/>
      <c r="AV158" s="8"/>
      <c r="AW158" s="8"/>
    </row>
    <row r="159" spans="1:49" s="3" customFormat="1" ht="25.5" x14ac:dyDescent="0.25">
      <c r="A159" s="33" t="s">
        <v>2416</v>
      </c>
      <c r="B159" s="10" t="str">
        <f>IF(R159=0,"",SUBTOTAL(3,$R$7:R159))</f>
        <v/>
      </c>
      <c r="C159" s="10"/>
      <c r="D159" s="10"/>
      <c r="E159" s="10"/>
      <c r="F159" s="10"/>
      <c r="G159" s="10"/>
      <c r="H159" s="12" t="s">
        <v>374</v>
      </c>
      <c r="I159" s="13"/>
      <c r="J159" s="14"/>
      <c r="K159" s="13"/>
      <c r="L159" s="13"/>
      <c r="M159" s="13"/>
      <c r="N159" s="13"/>
      <c r="O159" s="13"/>
      <c r="P159" s="13"/>
      <c r="Q159" s="13"/>
      <c r="R159" s="14"/>
      <c r="S159" s="10"/>
      <c r="T159" s="21">
        <v>0</v>
      </c>
      <c r="U159" s="16"/>
      <c r="V159" s="16"/>
      <c r="W159" s="16"/>
      <c r="X159" s="16"/>
      <c r="Y159" s="16"/>
      <c r="Z159" s="16"/>
      <c r="AA159" s="16"/>
      <c r="AB159" s="16"/>
      <c r="AC159" s="16"/>
      <c r="AD159" s="16"/>
      <c r="AE159" s="16"/>
      <c r="AF159" s="16"/>
      <c r="AG159" s="16"/>
      <c r="AH159" s="16"/>
      <c r="AI159" s="16"/>
      <c r="AJ159" s="16"/>
      <c r="AK159" s="16"/>
      <c r="AL159" s="16"/>
      <c r="AM159" s="16"/>
      <c r="AN159" s="16"/>
      <c r="AO159" s="16"/>
      <c r="AP159" s="17">
        <f t="shared" si="35"/>
        <v>0</v>
      </c>
      <c r="AQ159" s="18">
        <f t="shared" si="34"/>
        <v>0</v>
      </c>
      <c r="AR159" s="13"/>
      <c r="AS159" s="13"/>
      <c r="AT159" s="8"/>
      <c r="AU159" s="8"/>
      <c r="AV159" s="8"/>
      <c r="AW159" s="8"/>
    </row>
    <row r="160" spans="1:49" s="3" customFormat="1" ht="36.75" customHeight="1" x14ac:dyDescent="0.25">
      <c r="A160" s="33" t="s">
        <v>2416</v>
      </c>
      <c r="B160" s="10">
        <f>IF(R160=0,"",SUBTOTAL(3,$R$7:R160))</f>
        <v>144</v>
      </c>
      <c r="C160" s="10" t="s">
        <v>218</v>
      </c>
      <c r="D160" s="10" t="s">
        <v>365</v>
      </c>
      <c r="E160" s="10" t="s">
        <v>365</v>
      </c>
      <c r="F160" s="10" t="s">
        <v>375</v>
      </c>
      <c r="G160" s="19">
        <v>3822</v>
      </c>
      <c r="H160" s="20" t="s">
        <v>376</v>
      </c>
      <c r="I160" s="13"/>
      <c r="J160" s="14" t="s">
        <v>1803</v>
      </c>
      <c r="K160" s="13"/>
      <c r="L160" s="13"/>
      <c r="M160" s="13"/>
      <c r="N160" s="13"/>
      <c r="O160" s="13"/>
      <c r="P160" s="13"/>
      <c r="Q160" s="13"/>
      <c r="R160" s="14" t="s">
        <v>75</v>
      </c>
      <c r="S160" s="10">
        <v>1</v>
      </c>
      <c r="T160" s="21">
        <v>5797000</v>
      </c>
      <c r="U160" s="16">
        <v>0</v>
      </c>
      <c r="V160" s="16">
        <v>0</v>
      </c>
      <c r="W160" s="16">
        <v>0</v>
      </c>
      <c r="X160" s="16">
        <v>0</v>
      </c>
      <c r="Y160" s="16">
        <v>0</v>
      </c>
      <c r="Z160" s="16">
        <v>0</v>
      </c>
      <c r="AA160" s="16">
        <v>0</v>
      </c>
      <c r="AB160" s="16">
        <v>0</v>
      </c>
      <c r="AC160" s="16">
        <v>0</v>
      </c>
      <c r="AD160" s="16">
        <v>0</v>
      </c>
      <c r="AE160" s="16">
        <v>0</v>
      </c>
      <c r="AF160" s="16">
        <v>0</v>
      </c>
      <c r="AG160" s="16">
        <v>32</v>
      </c>
      <c r="AH160" s="16">
        <v>0</v>
      </c>
      <c r="AI160" s="16">
        <v>0</v>
      </c>
      <c r="AJ160" s="16">
        <v>0</v>
      </c>
      <c r="AK160" s="16">
        <v>0</v>
      </c>
      <c r="AL160" s="16">
        <v>0</v>
      </c>
      <c r="AM160" s="16">
        <v>0</v>
      </c>
      <c r="AN160" s="16">
        <v>0</v>
      </c>
      <c r="AO160" s="16">
        <v>0</v>
      </c>
      <c r="AP160" s="17">
        <f t="shared" si="35"/>
        <v>32</v>
      </c>
      <c r="AQ160" s="18">
        <f t="shared" si="34"/>
        <v>185504000</v>
      </c>
      <c r="AR160" s="13"/>
      <c r="AS160" s="13"/>
      <c r="AT160" s="8"/>
      <c r="AU160" s="8"/>
      <c r="AV160" s="8"/>
      <c r="AW160" s="8"/>
    </row>
    <row r="161" spans="1:49" s="3" customFormat="1" ht="42.75" customHeight="1" x14ac:dyDescent="0.25">
      <c r="A161" s="33" t="s">
        <v>2416</v>
      </c>
      <c r="B161" s="10">
        <f>IF(R161=0,"",SUBTOTAL(3,$R$7:R161))</f>
        <v>145</v>
      </c>
      <c r="C161" s="10" t="s">
        <v>220</v>
      </c>
      <c r="D161" s="10" t="s">
        <v>367</v>
      </c>
      <c r="E161" s="10" t="s">
        <v>367</v>
      </c>
      <c r="F161" s="10" t="s">
        <v>377</v>
      </c>
      <c r="G161" s="19">
        <v>3822</v>
      </c>
      <c r="H161" s="20" t="s">
        <v>378</v>
      </c>
      <c r="I161" s="13"/>
      <c r="J161" s="14" t="s">
        <v>1804</v>
      </c>
      <c r="K161" s="13"/>
      <c r="L161" s="13"/>
      <c r="M161" s="13"/>
      <c r="N161" s="13"/>
      <c r="O161" s="13"/>
      <c r="P161" s="13"/>
      <c r="Q161" s="13"/>
      <c r="R161" s="14" t="s">
        <v>75</v>
      </c>
      <c r="S161" s="10">
        <v>1</v>
      </c>
      <c r="T161" s="21">
        <v>9173000</v>
      </c>
      <c r="U161" s="16">
        <v>0</v>
      </c>
      <c r="V161" s="16">
        <v>0</v>
      </c>
      <c r="W161" s="16">
        <v>0</v>
      </c>
      <c r="X161" s="16">
        <v>0</v>
      </c>
      <c r="Y161" s="16">
        <v>0</v>
      </c>
      <c r="Z161" s="16">
        <v>0</v>
      </c>
      <c r="AA161" s="16">
        <v>0</v>
      </c>
      <c r="AB161" s="16">
        <v>0</v>
      </c>
      <c r="AC161" s="16">
        <v>0</v>
      </c>
      <c r="AD161" s="16">
        <v>0</v>
      </c>
      <c r="AE161" s="16">
        <v>0</v>
      </c>
      <c r="AF161" s="16">
        <v>0</v>
      </c>
      <c r="AG161" s="16">
        <v>22</v>
      </c>
      <c r="AH161" s="16">
        <v>0</v>
      </c>
      <c r="AI161" s="16">
        <v>0</v>
      </c>
      <c r="AJ161" s="16">
        <v>0</v>
      </c>
      <c r="AK161" s="16">
        <v>0</v>
      </c>
      <c r="AL161" s="16">
        <v>0</v>
      </c>
      <c r="AM161" s="16">
        <v>0</v>
      </c>
      <c r="AN161" s="16">
        <v>0</v>
      </c>
      <c r="AO161" s="16">
        <v>0</v>
      </c>
      <c r="AP161" s="17">
        <f t="shared" si="35"/>
        <v>22</v>
      </c>
      <c r="AQ161" s="18">
        <f t="shared" si="34"/>
        <v>201806000</v>
      </c>
      <c r="AR161" s="13"/>
      <c r="AS161" s="13"/>
      <c r="AT161" s="8"/>
      <c r="AU161" s="8"/>
      <c r="AV161" s="8"/>
      <c r="AW161" s="8"/>
    </row>
    <row r="162" spans="1:49" s="3" customFormat="1" ht="65.25" customHeight="1" x14ac:dyDescent="0.25">
      <c r="A162" s="33" t="s">
        <v>2416</v>
      </c>
      <c r="B162" s="10">
        <f>IF(R162=0,"",SUBTOTAL(3,$R$7:R162))</f>
        <v>146</v>
      </c>
      <c r="C162" s="10" t="s">
        <v>223</v>
      </c>
      <c r="D162" s="10" t="s">
        <v>369</v>
      </c>
      <c r="E162" s="10" t="s">
        <v>369</v>
      </c>
      <c r="F162" s="10" t="s">
        <v>380</v>
      </c>
      <c r="G162" s="19">
        <v>3822</v>
      </c>
      <c r="H162" s="20" t="s">
        <v>381</v>
      </c>
      <c r="I162" s="13"/>
      <c r="J162" s="14" t="s">
        <v>1805</v>
      </c>
      <c r="K162" s="13"/>
      <c r="L162" s="13"/>
      <c r="M162" s="13"/>
      <c r="N162" s="13"/>
      <c r="O162" s="13"/>
      <c r="P162" s="13"/>
      <c r="Q162" s="13"/>
      <c r="R162" s="14" t="s">
        <v>75</v>
      </c>
      <c r="S162" s="10">
        <v>1</v>
      </c>
      <c r="T162" s="21">
        <v>28626000</v>
      </c>
      <c r="U162" s="16">
        <v>0</v>
      </c>
      <c r="V162" s="16">
        <v>0</v>
      </c>
      <c r="W162" s="16">
        <v>0</v>
      </c>
      <c r="X162" s="16">
        <v>0</v>
      </c>
      <c r="Y162" s="16">
        <v>0</v>
      </c>
      <c r="Z162" s="16">
        <v>0</v>
      </c>
      <c r="AA162" s="16">
        <v>0</v>
      </c>
      <c r="AB162" s="16">
        <v>0</v>
      </c>
      <c r="AC162" s="16">
        <v>0</v>
      </c>
      <c r="AD162" s="16">
        <v>0</v>
      </c>
      <c r="AE162" s="16">
        <v>0</v>
      </c>
      <c r="AF162" s="16">
        <v>0</v>
      </c>
      <c r="AG162" s="16">
        <v>9</v>
      </c>
      <c r="AH162" s="16">
        <v>0</v>
      </c>
      <c r="AI162" s="16">
        <v>0</v>
      </c>
      <c r="AJ162" s="16">
        <v>0</v>
      </c>
      <c r="AK162" s="16">
        <v>0</v>
      </c>
      <c r="AL162" s="16">
        <v>0</v>
      </c>
      <c r="AM162" s="16">
        <v>0</v>
      </c>
      <c r="AN162" s="16">
        <v>0</v>
      </c>
      <c r="AO162" s="16">
        <v>0</v>
      </c>
      <c r="AP162" s="17">
        <f t="shared" si="35"/>
        <v>9</v>
      </c>
      <c r="AQ162" s="18">
        <f t="shared" si="34"/>
        <v>257634000</v>
      </c>
      <c r="AR162" s="13"/>
      <c r="AS162" s="13"/>
      <c r="AT162" s="8"/>
      <c r="AU162" s="8"/>
      <c r="AV162" s="8"/>
      <c r="AW162" s="8"/>
    </row>
    <row r="163" spans="1:49" s="3" customFormat="1" ht="52.5" customHeight="1" x14ac:dyDescent="0.25">
      <c r="A163" s="33" t="s">
        <v>2416</v>
      </c>
      <c r="B163" s="10">
        <f>IF(R163=0,"",SUBTOTAL(3,$R$7:R163))</f>
        <v>147</v>
      </c>
      <c r="C163" s="10" t="s">
        <v>226</v>
      </c>
      <c r="D163" s="10" t="s">
        <v>371</v>
      </c>
      <c r="E163" s="10" t="s">
        <v>371</v>
      </c>
      <c r="F163" s="10" t="s">
        <v>382</v>
      </c>
      <c r="G163" s="19">
        <v>3822</v>
      </c>
      <c r="H163" s="20" t="s">
        <v>383</v>
      </c>
      <c r="I163" s="13"/>
      <c r="J163" s="14" t="s">
        <v>1806</v>
      </c>
      <c r="K163" s="13"/>
      <c r="L163" s="13"/>
      <c r="M163" s="13"/>
      <c r="N163" s="13"/>
      <c r="O163" s="13"/>
      <c r="P163" s="13"/>
      <c r="Q163" s="13"/>
      <c r="R163" s="14" t="s">
        <v>75</v>
      </c>
      <c r="S163" s="10">
        <v>1</v>
      </c>
      <c r="T163" s="21">
        <v>40293000</v>
      </c>
      <c r="U163" s="16">
        <v>0</v>
      </c>
      <c r="V163" s="16">
        <v>0</v>
      </c>
      <c r="W163" s="16">
        <v>0</v>
      </c>
      <c r="X163" s="16">
        <v>0</v>
      </c>
      <c r="Y163" s="16">
        <v>0</v>
      </c>
      <c r="Z163" s="16">
        <v>0</v>
      </c>
      <c r="AA163" s="16">
        <v>0</v>
      </c>
      <c r="AB163" s="16">
        <v>0</v>
      </c>
      <c r="AC163" s="16">
        <v>0</v>
      </c>
      <c r="AD163" s="16">
        <v>0</v>
      </c>
      <c r="AE163" s="16">
        <v>0</v>
      </c>
      <c r="AF163" s="16">
        <v>0</v>
      </c>
      <c r="AG163" s="16">
        <v>9</v>
      </c>
      <c r="AH163" s="16">
        <v>0</v>
      </c>
      <c r="AI163" s="16">
        <v>0</v>
      </c>
      <c r="AJ163" s="16">
        <v>0</v>
      </c>
      <c r="AK163" s="16">
        <v>0</v>
      </c>
      <c r="AL163" s="16">
        <v>0</v>
      </c>
      <c r="AM163" s="16">
        <v>0</v>
      </c>
      <c r="AN163" s="16">
        <v>0</v>
      </c>
      <c r="AO163" s="16">
        <v>0</v>
      </c>
      <c r="AP163" s="17">
        <f t="shared" ref="AP163:AP169" si="36">SUM(U163:AO163)</f>
        <v>9</v>
      </c>
      <c r="AQ163" s="18">
        <f t="shared" si="34"/>
        <v>362637000</v>
      </c>
      <c r="AR163" s="13"/>
      <c r="AS163" s="13"/>
      <c r="AT163" s="8"/>
      <c r="AU163" s="8"/>
      <c r="AV163" s="8"/>
      <c r="AW163" s="8"/>
    </row>
    <row r="164" spans="1:49" s="3" customFormat="1" ht="54" customHeight="1" x14ac:dyDescent="0.25">
      <c r="A164" s="33" t="s">
        <v>2416</v>
      </c>
      <c r="B164" s="10">
        <f>IF(R164=0,"",SUBTOTAL(3,$R$7:R164))</f>
        <v>148</v>
      </c>
      <c r="C164" s="10" t="s">
        <v>229</v>
      </c>
      <c r="D164" s="10" t="s">
        <v>375</v>
      </c>
      <c r="E164" s="10" t="s">
        <v>375</v>
      </c>
      <c r="F164" s="10" t="s">
        <v>384</v>
      </c>
      <c r="G164" s="19">
        <v>3822</v>
      </c>
      <c r="H164" s="20" t="s">
        <v>385</v>
      </c>
      <c r="I164" s="13"/>
      <c r="J164" s="14" t="s">
        <v>1807</v>
      </c>
      <c r="K164" s="13"/>
      <c r="L164" s="13"/>
      <c r="M164" s="13"/>
      <c r="N164" s="13"/>
      <c r="O164" s="13"/>
      <c r="P164" s="13"/>
      <c r="Q164" s="13"/>
      <c r="R164" s="14" t="s">
        <v>75</v>
      </c>
      <c r="S164" s="10">
        <v>1</v>
      </c>
      <c r="T164" s="21">
        <v>8459000</v>
      </c>
      <c r="U164" s="16">
        <v>0</v>
      </c>
      <c r="V164" s="16">
        <v>0</v>
      </c>
      <c r="W164" s="16">
        <v>0</v>
      </c>
      <c r="X164" s="16">
        <v>0</v>
      </c>
      <c r="Y164" s="16">
        <v>0</v>
      </c>
      <c r="Z164" s="16">
        <v>0</v>
      </c>
      <c r="AA164" s="16">
        <v>0</v>
      </c>
      <c r="AB164" s="16">
        <v>0</v>
      </c>
      <c r="AC164" s="16">
        <v>0</v>
      </c>
      <c r="AD164" s="16">
        <v>0</v>
      </c>
      <c r="AE164" s="16">
        <v>0</v>
      </c>
      <c r="AF164" s="16">
        <v>0</v>
      </c>
      <c r="AG164" s="16">
        <v>2</v>
      </c>
      <c r="AH164" s="16">
        <v>0</v>
      </c>
      <c r="AI164" s="16">
        <v>0</v>
      </c>
      <c r="AJ164" s="16">
        <v>0</v>
      </c>
      <c r="AK164" s="16">
        <v>0</v>
      </c>
      <c r="AL164" s="16">
        <v>0</v>
      </c>
      <c r="AM164" s="16">
        <v>0</v>
      </c>
      <c r="AN164" s="16">
        <v>0</v>
      </c>
      <c r="AO164" s="16">
        <v>0</v>
      </c>
      <c r="AP164" s="17">
        <f t="shared" si="36"/>
        <v>2</v>
      </c>
      <c r="AQ164" s="18">
        <f t="shared" si="34"/>
        <v>16918000</v>
      </c>
      <c r="AR164" s="13"/>
      <c r="AS164" s="13"/>
      <c r="AT164" s="8"/>
      <c r="AU164" s="8"/>
      <c r="AV164" s="8"/>
      <c r="AW164" s="8"/>
    </row>
    <row r="165" spans="1:49" s="3" customFormat="1" ht="54" customHeight="1" x14ac:dyDescent="0.25">
      <c r="A165" s="33" t="s">
        <v>2416</v>
      </c>
      <c r="B165" s="10">
        <f>IF(R165=0,"",SUBTOTAL(3,$R$7:R165))</f>
        <v>149</v>
      </c>
      <c r="C165" s="10" t="s">
        <v>231</v>
      </c>
      <c r="D165" s="10" t="s">
        <v>377</v>
      </c>
      <c r="E165" s="10" t="s">
        <v>377</v>
      </c>
      <c r="F165" s="10" t="s">
        <v>386</v>
      </c>
      <c r="G165" s="19">
        <v>3822</v>
      </c>
      <c r="H165" s="20" t="s">
        <v>387</v>
      </c>
      <c r="I165" s="13"/>
      <c r="J165" s="14" t="s">
        <v>1808</v>
      </c>
      <c r="K165" s="13"/>
      <c r="L165" s="13"/>
      <c r="M165" s="13"/>
      <c r="N165" s="13"/>
      <c r="O165" s="13"/>
      <c r="P165" s="13"/>
      <c r="Q165" s="13"/>
      <c r="R165" s="14" t="s">
        <v>75</v>
      </c>
      <c r="S165" s="10">
        <v>1</v>
      </c>
      <c r="T165" s="21">
        <v>9206000</v>
      </c>
      <c r="U165" s="16">
        <v>0</v>
      </c>
      <c r="V165" s="16">
        <v>0</v>
      </c>
      <c r="W165" s="16">
        <v>0</v>
      </c>
      <c r="X165" s="16">
        <v>0</v>
      </c>
      <c r="Y165" s="16">
        <v>0</v>
      </c>
      <c r="Z165" s="16">
        <v>0</v>
      </c>
      <c r="AA165" s="16">
        <v>0</v>
      </c>
      <c r="AB165" s="16">
        <v>0</v>
      </c>
      <c r="AC165" s="16">
        <v>0</v>
      </c>
      <c r="AD165" s="16">
        <v>0</v>
      </c>
      <c r="AE165" s="16">
        <v>0</v>
      </c>
      <c r="AF165" s="16">
        <v>0</v>
      </c>
      <c r="AG165" s="16">
        <v>3</v>
      </c>
      <c r="AH165" s="16">
        <v>0</v>
      </c>
      <c r="AI165" s="16">
        <v>0</v>
      </c>
      <c r="AJ165" s="16">
        <v>0</v>
      </c>
      <c r="AK165" s="16">
        <v>0</v>
      </c>
      <c r="AL165" s="16">
        <v>0</v>
      </c>
      <c r="AM165" s="16">
        <v>0</v>
      </c>
      <c r="AN165" s="16">
        <v>0</v>
      </c>
      <c r="AO165" s="16">
        <v>0</v>
      </c>
      <c r="AP165" s="17">
        <f t="shared" si="36"/>
        <v>3</v>
      </c>
      <c r="AQ165" s="18">
        <f t="shared" si="34"/>
        <v>27618000</v>
      </c>
      <c r="AR165" s="13"/>
      <c r="AS165" s="13"/>
      <c r="AT165" s="8"/>
      <c r="AU165" s="8"/>
      <c r="AV165" s="8"/>
      <c r="AW165" s="8"/>
    </row>
    <row r="166" spans="1:49" s="3" customFormat="1" ht="54" customHeight="1" x14ac:dyDescent="0.25">
      <c r="A166" s="33" t="s">
        <v>2416</v>
      </c>
      <c r="B166" s="10">
        <f>IF(R166=0,"",SUBTOTAL(3,$R$7:R166))</f>
        <v>150</v>
      </c>
      <c r="C166" s="10" t="s">
        <v>233</v>
      </c>
      <c r="D166" s="10" t="s">
        <v>380</v>
      </c>
      <c r="E166" s="10" t="s">
        <v>380</v>
      </c>
      <c r="F166" s="10" t="s">
        <v>388</v>
      </c>
      <c r="G166" s="19">
        <v>3822</v>
      </c>
      <c r="H166" s="20" t="s">
        <v>389</v>
      </c>
      <c r="I166" s="13"/>
      <c r="J166" s="14" t="s">
        <v>1808</v>
      </c>
      <c r="K166" s="13"/>
      <c r="L166" s="13"/>
      <c r="M166" s="13"/>
      <c r="N166" s="13"/>
      <c r="O166" s="13"/>
      <c r="P166" s="13"/>
      <c r="Q166" s="13"/>
      <c r="R166" s="14" t="s">
        <v>75</v>
      </c>
      <c r="S166" s="10">
        <v>1</v>
      </c>
      <c r="T166" s="21">
        <v>9206000</v>
      </c>
      <c r="U166" s="16">
        <v>0</v>
      </c>
      <c r="V166" s="16">
        <v>0</v>
      </c>
      <c r="W166" s="16">
        <v>0</v>
      </c>
      <c r="X166" s="16">
        <v>0</v>
      </c>
      <c r="Y166" s="16">
        <v>0</v>
      </c>
      <c r="Z166" s="16">
        <v>0</v>
      </c>
      <c r="AA166" s="16">
        <v>0</v>
      </c>
      <c r="AB166" s="16">
        <v>0</v>
      </c>
      <c r="AC166" s="16">
        <v>0</v>
      </c>
      <c r="AD166" s="16">
        <v>0</v>
      </c>
      <c r="AE166" s="16">
        <v>0</v>
      </c>
      <c r="AF166" s="16">
        <v>0</v>
      </c>
      <c r="AG166" s="16">
        <v>3</v>
      </c>
      <c r="AH166" s="16">
        <v>0</v>
      </c>
      <c r="AI166" s="16">
        <v>0</v>
      </c>
      <c r="AJ166" s="16">
        <v>0</v>
      </c>
      <c r="AK166" s="16">
        <v>0</v>
      </c>
      <c r="AL166" s="16">
        <v>0</v>
      </c>
      <c r="AM166" s="16">
        <v>0</v>
      </c>
      <c r="AN166" s="16">
        <v>0</v>
      </c>
      <c r="AO166" s="16">
        <v>0</v>
      </c>
      <c r="AP166" s="17">
        <f t="shared" si="36"/>
        <v>3</v>
      </c>
      <c r="AQ166" s="18">
        <f t="shared" si="34"/>
        <v>27618000</v>
      </c>
      <c r="AR166" s="13"/>
      <c r="AS166" s="13"/>
      <c r="AT166" s="8"/>
      <c r="AU166" s="8"/>
      <c r="AV166" s="8"/>
      <c r="AW166" s="8"/>
    </row>
    <row r="167" spans="1:49" s="3" customFormat="1" ht="54" customHeight="1" x14ac:dyDescent="0.25">
      <c r="A167" s="33" t="s">
        <v>2416</v>
      </c>
      <c r="B167" s="10">
        <f>IF(R167=0,"",SUBTOTAL(3,$R$7:R167))</f>
        <v>151</v>
      </c>
      <c r="C167" s="10" t="s">
        <v>235</v>
      </c>
      <c r="D167" s="10" t="s">
        <v>382</v>
      </c>
      <c r="E167" s="10" t="s">
        <v>382</v>
      </c>
      <c r="F167" s="10" t="s">
        <v>390</v>
      </c>
      <c r="G167" s="19">
        <v>3822</v>
      </c>
      <c r="H167" s="20" t="s">
        <v>391</v>
      </c>
      <c r="I167" s="13"/>
      <c r="J167" s="14" t="s">
        <v>1808</v>
      </c>
      <c r="K167" s="13"/>
      <c r="L167" s="13"/>
      <c r="M167" s="13"/>
      <c r="N167" s="13"/>
      <c r="O167" s="13"/>
      <c r="P167" s="13"/>
      <c r="Q167" s="13"/>
      <c r="R167" s="14" t="s">
        <v>75</v>
      </c>
      <c r="S167" s="10">
        <v>1</v>
      </c>
      <c r="T167" s="21">
        <v>9206000</v>
      </c>
      <c r="U167" s="16">
        <v>0</v>
      </c>
      <c r="V167" s="16">
        <v>0</v>
      </c>
      <c r="W167" s="16">
        <v>0</v>
      </c>
      <c r="X167" s="16">
        <v>0</v>
      </c>
      <c r="Y167" s="16">
        <v>0</v>
      </c>
      <c r="Z167" s="16">
        <v>0</v>
      </c>
      <c r="AA167" s="16">
        <v>0</v>
      </c>
      <c r="AB167" s="16">
        <v>0</v>
      </c>
      <c r="AC167" s="16">
        <v>0</v>
      </c>
      <c r="AD167" s="16">
        <v>0</v>
      </c>
      <c r="AE167" s="16">
        <v>0</v>
      </c>
      <c r="AF167" s="16">
        <v>0</v>
      </c>
      <c r="AG167" s="16">
        <v>3</v>
      </c>
      <c r="AH167" s="16">
        <v>0</v>
      </c>
      <c r="AI167" s="16">
        <v>0</v>
      </c>
      <c r="AJ167" s="16">
        <v>0</v>
      </c>
      <c r="AK167" s="16">
        <v>0</v>
      </c>
      <c r="AL167" s="16">
        <v>0</v>
      </c>
      <c r="AM167" s="16">
        <v>0</v>
      </c>
      <c r="AN167" s="16">
        <v>0</v>
      </c>
      <c r="AO167" s="16">
        <v>0</v>
      </c>
      <c r="AP167" s="17">
        <f t="shared" si="36"/>
        <v>3</v>
      </c>
      <c r="AQ167" s="18">
        <f t="shared" si="34"/>
        <v>27618000</v>
      </c>
      <c r="AR167" s="13"/>
      <c r="AS167" s="13"/>
      <c r="AT167" s="8"/>
      <c r="AU167" s="8"/>
      <c r="AV167" s="8"/>
      <c r="AW167" s="8"/>
    </row>
    <row r="168" spans="1:49" s="3" customFormat="1" ht="25.5" x14ac:dyDescent="0.25">
      <c r="A168" s="33" t="s">
        <v>2416</v>
      </c>
      <c r="B168" s="10" t="str">
        <f>IF(R168=0,"",SUBTOTAL(3,$R$7:R168))</f>
        <v/>
      </c>
      <c r="C168" s="10"/>
      <c r="D168" s="10"/>
      <c r="E168" s="10"/>
      <c r="F168" s="10"/>
      <c r="G168" s="10"/>
      <c r="H168" s="12" t="s">
        <v>392</v>
      </c>
      <c r="I168" s="13"/>
      <c r="J168" s="14"/>
      <c r="K168" s="13"/>
      <c r="L168" s="13"/>
      <c r="M168" s="13"/>
      <c r="N168" s="13"/>
      <c r="O168" s="13"/>
      <c r="P168" s="13"/>
      <c r="Q168" s="13"/>
      <c r="R168" s="14"/>
      <c r="S168" s="10"/>
      <c r="T168" s="21">
        <v>0</v>
      </c>
      <c r="U168" s="16"/>
      <c r="V168" s="16"/>
      <c r="W168" s="16"/>
      <c r="X168" s="16"/>
      <c r="Y168" s="16"/>
      <c r="Z168" s="16"/>
      <c r="AA168" s="16"/>
      <c r="AB168" s="16"/>
      <c r="AC168" s="16"/>
      <c r="AD168" s="16"/>
      <c r="AE168" s="16"/>
      <c r="AF168" s="16"/>
      <c r="AG168" s="16"/>
      <c r="AH168" s="16"/>
      <c r="AI168" s="16"/>
      <c r="AJ168" s="16"/>
      <c r="AK168" s="16"/>
      <c r="AL168" s="16"/>
      <c r="AM168" s="16"/>
      <c r="AN168" s="16"/>
      <c r="AO168" s="16"/>
      <c r="AP168" s="17">
        <f t="shared" si="36"/>
        <v>0</v>
      </c>
      <c r="AQ168" s="18">
        <f t="shared" si="34"/>
        <v>0</v>
      </c>
      <c r="AR168" s="13"/>
      <c r="AS168" s="13"/>
      <c r="AT168" s="8"/>
      <c r="AU168" s="8"/>
      <c r="AV168" s="8"/>
      <c r="AW168" s="8"/>
    </row>
    <row r="169" spans="1:49" s="3" customFormat="1" ht="41.25" customHeight="1" x14ac:dyDescent="0.25">
      <c r="A169" s="33" t="s">
        <v>2416</v>
      </c>
      <c r="B169" s="10">
        <f>IF(R169=0,"",SUBTOTAL(3,$R$7:R169))</f>
        <v>152</v>
      </c>
      <c r="C169" s="10" t="s">
        <v>255</v>
      </c>
      <c r="D169" s="10" t="s">
        <v>390</v>
      </c>
      <c r="E169" s="10" t="s">
        <v>390</v>
      </c>
      <c r="F169" s="10" t="s">
        <v>393</v>
      </c>
      <c r="G169" s="19">
        <v>3822</v>
      </c>
      <c r="H169" s="20" t="s">
        <v>394</v>
      </c>
      <c r="I169" s="13"/>
      <c r="J169" s="14" t="s">
        <v>1809</v>
      </c>
      <c r="K169" s="13"/>
      <c r="L169" s="13"/>
      <c r="M169" s="13"/>
      <c r="N169" s="13"/>
      <c r="O169" s="13"/>
      <c r="P169" s="13"/>
      <c r="Q169" s="13"/>
      <c r="R169" s="14" t="s">
        <v>57</v>
      </c>
      <c r="S169" s="10">
        <v>3</v>
      </c>
      <c r="T169" s="21">
        <v>990000</v>
      </c>
      <c r="U169" s="16">
        <v>0</v>
      </c>
      <c r="V169" s="16">
        <v>0</v>
      </c>
      <c r="W169" s="16">
        <v>0</v>
      </c>
      <c r="X169" s="16">
        <v>0</v>
      </c>
      <c r="Y169" s="16">
        <v>3</v>
      </c>
      <c r="Z169" s="15">
        <v>1</v>
      </c>
      <c r="AA169" s="16">
        <v>6</v>
      </c>
      <c r="AB169" s="16">
        <v>0</v>
      </c>
      <c r="AC169" s="16">
        <v>5</v>
      </c>
      <c r="AD169" s="16">
        <v>0</v>
      </c>
      <c r="AE169" s="16">
        <v>0</v>
      </c>
      <c r="AF169" s="16">
        <v>0</v>
      </c>
      <c r="AG169" s="16">
        <v>0</v>
      </c>
      <c r="AH169" s="16">
        <v>0</v>
      </c>
      <c r="AI169" s="16">
        <v>0</v>
      </c>
      <c r="AJ169" s="16">
        <v>1</v>
      </c>
      <c r="AK169" s="16">
        <v>0</v>
      </c>
      <c r="AL169" s="16">
        <v>4</v>
      </c>
      <c r="AM169" s="16">
        <v>0</v>
      </c>
      <c r="AN169" s="16">
        <v>0</v>
      </c>
      <c r="AO169" s="16">
        <v>0</v>
      </c>
      <c r="AP169" s="17">
        <f t="shared" si="36"/>
        <v>20</v>
      </c>
      <c r="AQ169" s="18">
        <f t="shared" si="34"/>
        <v>19800000</v>
      </c>
      <c r="AR169" s="13"/>
      <c r="AS169" s="13"/>
      <c r="AT169" s="8"/>
      <c r="AU169" s="8"/>
      <c r="AV169" s="8"/>
      <c r="AW169" s="8"/>
    </row>
    <row r="170" spans="1:49" s="3" customFormat="1" ht="41.25" customHeight="1" x14ac:dyDescent="0.25">
      <c r="A170" s="33" t="s">
        <v>2416</v>
      </c>
      <c r="B170" s="10">
        <f>IF(R170=0,"",SUBTOTAL(3,$R$7:R170))</f>
        <v>153</v>
      </c>
      <c r="C170" s="10" t="s">
        <v>258</v>
      </c>
      <c r="D170" s="10" t="s">
        <v>395</v>
      </c>
      <c r="E170" s="10" t="s">
        <v>395</v>
      </c>
      <c r="F170" s="10" t="s">
        <v>396</v>
      </c>
      <c r="G170" s="19">
        <v>3822</v>
      </c>
      <c r="H170" s="20" t="s">
        <v>397</v>
      </c>
      <c r="I170" s="13"/>
      <c r="J170" s="14" t="s">
        <v>1810</v>
      </c>
      <c r="K170" s="13"/>
      <c r="L170" s="13"/>
      <c r="M170" s="13"/>
      <c r="N170" s="13"/>
      <c r="O170" s="13"/>
      <c r="P170" s="13"/>
      <c r="Q170" s="13"/>
      <c r="R170" s="14" t="s">
        <v>57</v>
      </c>
      <c r="S170" s="10">
        <v>3</v>
      </c>
      <c r="T170" s="21">
        <v>1900000</v>
      </c>
      <c r="U170" s="16">
        <v>0</v>
      </c>
      <c r="V170" s="16">
        <v>0</v>
      </c>
      <c r="W170" s="16">
        <v>0</v>
      </c>
      <c r="X170" s="16">
        <v>0</v>
      </c>
      <c r="Y170" s="16">
        <v>25</v>
      </c>
      <c r="Z170" s="16">
        <v>0</v>
      </c>
      <c r="AA170" s="16">
        <v>45</v>
      </c>
      <c r="AB170" s="16">
        <v>0</v>
      </c>
      <c r="AC170" s="16">
        <v>23</v>
      </c>
      <c r="AD170" s="16">
        <v>0</v>
      </c>
      <c r="AE170" s="16">
        <v>0</v>
      </c>
      <c r="AF170" s="16">
        <v>0</v>
      </c>
      <c r="AG170" s="16">
        <v>0</v>
      </c>
      <c r="AH170" s="16">
        <v>0</v>
      </c>
      <c r="AI170" s="16">
        <v>0</v>
      </c>
      <c r="AJ170" s="16">
        <v>20</v>
      </c>
      <c r="AK170" s="16">
        <v>0</v>
      </c>
      <c r="AL170" s="16">
        <v>18</v>
      </c>
      <c r="AM170" s="16">
        <v>0</v>
      </c>
      <c r="AN170" s="16">
        <v>0</v>
      </c>
      <c r="AO170" s="16">
        <v>0</v>
      </c>
      <c r="AP170" s="17">
        <f>SUM(U170:AO170)</f>
        <v>131</v>
      </c>
      <c r="AQ170" s="18">
        <f t="shared" si="34"/>
        <v>248900000</v>
      </c>
      <c r="AR170" s="13"/>
      <c r="AS170" s="13"/>
      <c r="AT170" s="8"/>
      <c r="AU170" s="8"/>
      <c r="AV170" s="8"/>
      <c r="AW170" s="8"/>
    </row>
    <row r="171" spans="1:49" s="3" customFormat="1" ht="41.25" customHeight="1" x14ac:dyDescent="0.25">
      <c r="A171" s="33" t="s">
        <v>2416</v>
      </c>
      <c r="B171" s="10">
        <f>IF(R171=0,"",SUBTOTAL(3,$R$7:R171))</f>
        <v>154</v>
      </c>
      <c r="C171" s="10" t="s">
        <v>237</v>
      </c>
      <c r="D171" s="10" t="s">
        <v>398</v>
      </c>
      <c r="E171" s="10" t="s">
        <v>398</v>
      </c>
      <c r="F171" s="10" t="s">
        <v>399</v>
      </c>
      <c r="G171" s="19">
        <v>3822</v>
      </c>
      <c r="H171" s="20" t="s">
        <v>400</v>
      </c>
      <c r="I171" s="13"/>
      <c r="J171" s="14" t="s">
        <v>1811</v>
      </c>
      <c r="K171" s="13"/>
      <c r="L171" s="13"/>
      <c r="M171" s="13"/>
      <c r="N171" s="13"/>
      <c r="O171" s="13"/>
      <c r="P171" s="13"/>
      <c r="Q171" s="13"/>
      <c r="R171" s="14" t="s">
        <v>34</v>
      </c>
      <c r="S171" s="10">
        <v>3</v>
      </c>
      <c r="T171" s="21">
        <v>1650000</v>
      </c>
      <c r="U171" s="16">
        <v>0</v>
      </c>
      <c r="V171" s="16">
        <v>0</v>
      </c>
      <c r="W171" s="16">
        <v>0</v>
      </c>
      <c r="X171" s="16">
        <v>0</v>
      </c>
      <c r="Y171" s="16">
        <v>25</v>
      </c>
      <c r="Z171" s="16">
        <v>0</v>
      </c>
      <c r="AA171" s="16">
        <v>45</v>
      </c>
      <c r="AB171" s="16">
        <v>0</v>
      </c>
      <c r="AC171" s="16">
        <v>23</v>
      </c>
      <c r="AD171" s="16">
        <v>0</v>
      </c>
      <c r="AE171" s="16">
        <v>0</v>
      </c>
      <c r="AF171" s="16">
        <v>0</v>
      </c>
      <c r="AG171" s="16">
        <v>0</v>
      </c>
      <c r="AH171" s="16">
        <v>0</v>
      </c>
      <c r="AI171" s="16">
        <v>0</v>
      </c>
      <c r="AJ171" s="16">
        <v>20</v>
      </c>
      <c r="AK171" s="16">
        <v>0</v>
      </c>
      <c r="AL171" s="16">
        <v>18</v>
      </c>
      <c r="AM171" s="16">
        <v>0</v>
      </c>
      <c r="AN171" s="16">
        <v>0</v>
      </c>
      <c r="AO171" s="16">
        <v>0</v>
      </c>
      <c r="AP171" s="17">
        <f>SUM(U171:AO171)</f>
        <v>131</v>
      </c>
      <c r="AQ171" s="18">
        <f t="shared" si="34"/>
        <v>216150000</v>
      </c>
      <c r="AR171" s="13"/>
      <c r="AS171" s="13"/>
      <c r="AT171" s="8"/>
      <c r="AU171" s="8"/>
      <c r="AV171" s="8"/>
      <c r="AW171" s="8"/>
    </row>
    <row r="172" spans="1:49" s="3" customFormat="1" ht="41.25" customHeight="1" x14ac:dyDescent="0.25">
      <c r="A172" s="33" t="s">
        <v>2416</v>
      </c>
      <c r="B172" s="10">
        <f>IF(R172=0,"",SUBTOTAL(3,$R$7:R172))</f>
        <v>155</v>
      </c>
      <c r="C172" s="10" t="s">
        <v>239</v>
      </c>
      <c r="D172" s="10" t="s">
        <v>401</v>
      </c>
      <c r="E172" s="10" t="s">
        <v>401</v>
      </c>
      <c r="F172" s="10" t="s">
        <v>402</v>
      </c>
      <c r="G172" s="19">
        <v>3822</v>
      </c>
      <c r="H172" s="20" t="s">
        <v>403</v>
      </c>
      <c r="I172" s="13"/>
      <c r="J172" s="14" t="s">
        <v>1812</v>
      </c>
      <c r="K172" s="13"/>
      <c r="L172" s="13"/>
      <c r="M172" s="13"/>
      <c r="N172" s="13"/>
      <c r="O172" s="13"/>
      <c r="P172" s="13"/>
      <c r="Q172" s="13"/>
      <c r="R172" s="14" t="s">
        <v>75</v>
      </c>
      <c r="S172" s="10">
        <v>2</v>
      </c>
      <c r="T172" s="21">
        <v>13500000</v>
      </c>
      <c r="U172" s="16">
        <v>0</v>
      </c>
      <c r="V172" s="16">
        <v>0</v>
      </c>
      <c r="W172" s="16">
        <v>0</v>
      </c>
      <c r="X172" s="16">
        <v>0</v>
      </c>
      <c r="Y172" s="16">
        <v>2</v>
      </c>
      <c r="Z172" s="16">
        <v>0</v>
      </c>
      <c r="AA172" s="16">
        <v>0</v>
      </c>
      <c r="AB172" s="16">
        <v>0</v>
      </c>
      <c r="AC172" s="16">
        <v>0</v>
      </c>
      <c r="AD172" s="16">
        <v>0</v>
      </c>
      <c r="AE172" s="16">
        <v>0</v>
      </c>
      <c r="AF172" s="16">
        <v>0</v>
      </c>
      <c r="AG172" s="16">
        <v>0</v>
      </c>
      <c r="AH172" s="16">
        <v>0</v>
      </c>
      <c r="AI172" s="16">
        <v>0</v>
      </c>
      <c r="AJ172" s="16">
        <v>0</v>
      </c>
      <c r="AK172" s="16">
        <v>0</v>
      </c>
      <c r="AL172" s="16">
        <v>0</v>
      </c>
      <c r="AM172" s="16">
        <v>0</v>
      </c>
      <c r="AN172" s="16">
        <v>0</v>
      </c>
      <c r="AO172" s="16">
        <v>0</v>
      </c>
      <c r="AP172" s="17">
        <f t="shared" ref="AP172:AP174" si="37">SUM(U172:AO172)</f>
        <v>2</v>
      </c>
      <c r="AQ172" s="18">
        <f t="shared" si="34"/>
        <v>27000000</v>
      </c>
      <c r="AR172" s="13"/>
      <c r="AS172" s="13"/>
      <c r="AT172" s="8"/>
      <c r="AU172" s="8"/>
      <c r="AV172" s="8"/>
      <c r="AW172" s="8"/>
    </row>
    <row r="173" spans="1:49" s="3" customFormat="1" ht="41.25" customHeight="1" x14ac:dyDescent="0.25">
      <c r="A173" s="33" t="s">
        <v>2416</v>
      </c>
      <c r="B173" s="10">
        <f>IF(R173=0,"",SUBTOTAL(3,$R$7:R173))</f>
        <v>156</v>
      </c>
      <c r="C173" s="10" t="s">
        <v>241</v>
      </c>
      <c r="D173" s="10" t="s">
        <v>399</v>
      </c>
      <c r="E173" s="10" t="s">
        <v>399</v>
      </c>
      <c r="F173" s="10" t="s">
        <v>404</v>
      </c>
      <c r="G173" s="19">
        <v>3822</v>
      </c>
      <c r="H173" s="20" t="s">
        <v>405</v>
      </c>
      <c r="I173" s="13"/>
      <c r="J173" s="14" t="s">
        <v>1813</v>
      </c>
      <c r="K173" s="13"/>
      <c r="L173" s="13"/>
      <c r="M173" s="13"/>
      <c r="N173" s="13"/>
      <c r="O173" s="13"/>
      <c r="P173" s="13"/>
      <c r="Q173" s="13"/>
      <c r="R173" s="14" t="s">
        <v>75</v>
      </c>
      <c r="S173" s="10">
        <v>2</v>
      </c>
      <c r="T173" s="21">
        <v>13500000</v>
      </c>
      <c r="U173" s="16">
        <v>0</v>
      </c>
      <c r="V173" s="16">
        <v>0</v>
      </c>
      <c r="W173" s="16">
        <v>0</v>
      </c>
      <c r="X173" s="16">
        <v>0</v>
      </c>
      <c r="Y173" s="16">
        <v>2</v>
      </c>
      <c r="Z173" s="16">
        <v>0</v>
      </c>
      <c r="AA173" s="16">
        <v>0</v>
      </c>
      <c r="AB173" s="16">
        <v>0</v>
      </c>
      <c r="AC173" s="16">
        <v>0</v>
      </c>
      <c r="AD173" s="16">
        <v>0</v>
      </c>
      <c r="AE173" s="16">
        <v>0</v>
      </c>
      <c r="AF173" s="16">
        <v>0</v>
      </c>
      <c r="AG173" s="16">
        <v>0</v>
      </c>
      <c r="AH173" s="16">
        <v>0</v>
      </c>
      <c r="AI173" s="16">
        <v>0</v>
      </c>
      <c r="AJ173" s="16">
        <v>0</v>
      </c>
      <c r="AK173" s="16">
        <v>0</v>
      </c>
      <c r="AL173" s="16">
        <v>0</v>
      </c>
      <c r="AM173" s="16">
        <v>0</v>
      </c>
      <c r="AN173" s="16">
        <v>0</v>
      </c>
      <c r="AO173" s="16">
        <v>0</v>
      </c>
      <c r="AP173" s="17">
        <f t="shared" si="37"/>
        <v>2</v>
      </c>
      <c r="AQ173" s="18">
        <f t="shared" si="34"/>
        <v>27000000</v>
      </c>
      <c r="AR173" s="13"/>
      <c r="AS173" s="13"/>
      <c r="AT173" s="8"/>
      <c r="AU173" s="8"/>
      <c r="AV173" s="8"/>
      <c r="AW173" s="8"/>
    </row>
    <row r="174" spans="1:49" s="3" customFormat="1" ht="41.25" customHeight="1" x14ac:dyDescent="0.25">
      <c r="A174" s="33" t="s">
        <v>2416</v>
      </c>
      <c r="B174" s="10">
        <f>IF(R174=0,"",SUBTOTAL(3,$R$7:R174))</f>
        <v>157</v>
      </c>
      <c r="C174" s="10" t="s">
        <v>2607</v>
      </c>
      <c r="D174" s="10" t="s">
        <v>396</v>
      </c>
      <c r="E174" s="10" t="s">
        <v>396</v>
      </c>
      <c r="F174" s="10" t="s">
        <v>406</v>
      </c>
      <c r="G174" s="19">
        <v>3822</v>
      </c>
      <c r="H174" s="20" t="s">
        <v>407</v>
      </c>
      <c r="I174" s="13"/>
      <c r="J174" s="14" t="s">
        <v>1814</v>
      </c>
      <c r="K174" s="13"/>
      <c r="L174" s="13"/>
      <c r="M174" s="13"/>
      <c r="N174" s="13"/>
      <c r="O174" s="13"/>
      <c r="P174" s="13"/>
      <c r="Q174" s="13"/>
      <c r="R174" s="14" t="s">
        <v>75</v>
      </c>
      <c r="S174" s="10">
        <v>2</v>
      </c>
      <c r="T174" s="21">
        <v>4500000</v>
      </c>
      <c r="U174" s="16">
        <v>0</v>
      </c>
      <c r="V174" s="16">
        <v>0</v>
      </c>
      <c r="W174" s="16">
        <v>0</v>
      </c>
      <c r="X174" s="16">
        <v>0</v>
      </c>
      <c r="Y174" s="16">
        <v>2</v>
      </c>
      <c r="Z174" s="16">
        <v>0</v>
      </c>
      <c r="AA174" s="16">
        <v>0</v>
      </c>
      <c r="AB174" s="16">
        <v>0</v>
      </c>
      <c r="AC174" s="16">
        <v>0</v>
      </c>
      <c r="AD174" s="16">
        <v>0</v>
      </c>
      <c r="AE174" s="16">
        <v>0</v>
      </c>
      <c r="AF174" s="16">
        <v>0</v>
      </c>
      <c r="AG174" s="16">
        <v>0</v>
      </c>
      <c r="AH174" s="16">
        <v>0</v>
      </c>
      <c r="AI174" s="16">
        <v>0</v>
      </c>
      <c r="AJ174" s="16">
        <v>0</v>
      </c>
      <c r="AK174" s="16">
        <v>0</v>
      </c>
      <c r="AL174" s="16">
        <v>0</v>
      </c>
      <c r="AM174" s="16">
        <v>0</v>
      </c>
      <c r="AN174" s="16">
        <v>0</v>
      </c>
      <c r="AO174" s="16">
        <v>0</v>
      </c>
      <c r="AP174" s="17">
        <f t="shared" si="37"/>
        <v>2</v>
      </c>
      <c r="AQ174" s="18">
        <f t="shared" si="34"/>
        <v>9000000</v>
      </c>
      <c r="AR174" s="13"/>
      <c r="AS174" s="13"/>
      <c r="AT174" s="8"/>
      <c r="AU174" s="8"/>
      <c r="AV174" s="8"/>
      <c r="AW174" s="8"/>
    </row>
    <row r="175" spans="1:49" s="3" customFormat="1" ht="41.25" customHeight="1" x14ac:dyDescent="0.25">
      <c r="A175" s="33" t="s">
        <v>2416</v>
      </c>
      <c r="B175" s="10">
        <f>IF(R175=0,"",SUBTOTAL(3,$R$7:R175))</f>
        <v>158</v>
      </c>
      <c r="C175" s="10" t="s">
        <v>270</v>
      </c>
      <c r="D175" s="10" t="s">
        <v>408</v>
      </c>
      <c r="E175" s="10" t="s">
        <v>408</v>
      </c>
      <c r="F175" s="10" t="s">
        <v>409</v>
      </c>
      <c r="G175" s="19">
        <v>3822</v>
      </c>
      <c r="H175" s="20" t="s">
        <v>410</v>
      </c>
      <c r="I175" s="13"/>
      <c r="J175" s="14" t="s">
        <v>1815</v>
      </c>
      <c r="K175" s="13"/>
      <c r="L175" s="13"/>
      <c r="M175" s="13"/>
      <c r="N175" s="13"/>
      <c r="O175" s="13"/>
      <c r="P175" s="13"/>
      <c r="Q175" s="13"/>
      <c r="R175" s="14" t="s">
        <v>57</v>
      </c>
      <c r="S175" s="10">
        <v>2</v>
      </c>
      <c r="T175" s="21">
        <v>2500000</v>
      </c>
      <c r="U175" s="16">
        <v>0</v>
      </c>
      <c r="V175" s="16">
        <v>0</v>
      </c>
      <c r="W175" s="16">
        <v>0</v>
      </c>
      <c r="X175" s="16">
        <v>0</v>
      </c>
      <c r="Y175" s="16">
        <v>2</v>
      </c>
      <c r="Z175" s="16">
        <v>0</v>
      </c>
      <c r="AA175" s="16">
        <v>0</v>
      </c>
      <c r="AB175" s="16">
        <v>0</v>
      </c>
      <c r="AC175" s="16">
        <v>0</v>
      </c>
      <c r="AD175" s="16">
        <v>0</v>
      </c>
      <c r="AE175" s="16">
        <v>0</v>
      </c>
      <c r="AF175" s="16">
        <v>0</v>
      </c>
      <c r="AG175" s="16">
        <v>0</v>
      </c>
      <c r="AH175" s="16">
        <v>0</v>
      </c>
      <c r="AI175" s="16">
        <v>0</v>
      </c>
      <c r="AJ175" s="16">
        <v>0</v>
      </c>
      <c r="AK175" s="16">
        <v>0</v>
      </c>
      <c r="AL175" s="16">
        <v>0</v>
      </c>
      <c r="AM175" s="16">
        <v>0</v>
      </c>
      <c r="AN175" s="16">
        <v>0</v>
      </c>
      <c r="AO175" s="16">
        <v>0</v>
      </c>
      <c r="AP175" s="17">
        <f>SUM(U175:AO175)</f>
        <v>2</v>
      </c>
      <c r="AQ175" s="18">
        <f t="shared" si="34"/>
        <v>5000000</v>
      </c>
      <c r="AR175" s="13"/>
      <c r="AS175" s="13"/>
      <c r="AT175" s="8"/>
      <c r="AU175" s="8"/>
      <c r="AV175" s="8"/>
      <c r="AW175" s="8"/>
    </row>
    <row r="176" spans="1:49" s="3" customFormat="1" ht="41.25" customHeight="1" x14ac:dyDescent="0.25">
      <c r="A176" s="33" t="s">
        <v>2416</v>
      </c>
      <c r="B176" s="10">
        <f>IF(R176=0,"",SUBTOTAL(3,$R$7:R176))</f>
        <v>159</v>
      </c>
      <c r="C176" s="10" t="s">
        <v>273</v>
      </c>
      <c r="D176" s="10" t="s">
        <v>411</v>
      </c>
      <c r="E176" s="10" t="s">
        <v>411</v>
      </c>
      <c r="F176" s="10" t="s">
        <v>412</v>
      </c>
      <c r="G176" s="19">
        <v>3822</v>
      </c>
      <c r="H176" s="20" t="s">
        <v>413</v>
      </c>
      <c r="I176" s="13"/>
      <c r="J176" s="14" t="s">
        <v>1816</v>
      </c>
      <c r="K176" s="13"/>
      <c r="L176" s="13"/>
      <c r="M176" s="13"/>
      <c r="N176" s="13"/>
      <c r="O176" s="13"/>
      <c r="P176" s="13"/>
      <c r="Q176" s="13"/>
      <c r="R176" s="14" t="s">
        <v>57</v>
      </c>
      <c r="S176" s="10">
        <v>2</v>
      </c>
      <c r="T176" s="21">
        <v>2925000</v>
      </c>
      <c r="U176" s="16">
        <v>0</v>
      </c>
      <c r="V176" s="16">
        <v>0</v>
      </c>
      <c r="W176" s="16">
        <v>0</v>
      </c>
      <c r="X176" s="16">
        <v>0</v>
      </c>
      <c r="Y176" s="16">
        <v>1</v>
      </c>
      <c r="Z176" s="16">
        <v>0</v>
      </c>
      <c r="AA176" s="16">
        <v>0</v>
      </c>
      <c r="AB176" s="16">
        <v>0</v>
      </c>
      <c r="AC176" s="16">
        <v>0</v>
      </c>
      <c r="AD176" s="16">
        <v>0</v>
      </c>
      <c r="AE176" s="16">
        <v>0</v>
      </c>
      <c r="AF176" s="16">
        <v>0</v>
      </c>
      <c r="AG176" s="16">
        <v>0</v>
      </c>
      <c r="AH176" s="16">
        <v>0</v>
      </c>
      <c r="AI176" s="16">
        <v>0</v>
      </c>
      <c r="AJ176" s="16">
        <v>0</v>
      </c>
      <c r="AK176" s="16">
        <v>0</v>
      </c>
      <c r="AL176" s="16">
        <v>0</v>
      </c>
      <c r="AM176" s="16">
        <v>0</v>
      </c>
      <c r="AN176" s="16">
        <v>0</v>
      </c>
      <c r="AO176" s="16">
        <v>0</v>
      </c>
      <c r="AP176" s="17">
        <f t="shared" ref="AP176:AP192" si="38">SUM(U176:AO176)</f>
        <v>1</v>
      </c>
      <c r="AQ176" s="18">
        <f t="shared" si="34"/>
        <v>2925000</v>
      </c>
      <c r="AR176" s="13"/>
      <c r="AS176" s="13"/>
      <c r="AT176" s="8"/>
      <c r="AU176" s="8"/>
      <c r="AV176" s="8"/>
      <c r="AW176" s="8"/>
    </row>
    <row r="177" spans="1:49" s="3" customFormat="1" ht="25.5" x14ac:dyDescent="0.25">
      <c r="A177" s="33" t="s">
        <v>2416</v>
      </c>
      <c r="B177" s="10" t="str">
        <f>IF(R177=0,"",SUBTOTAL(3,$R$7:R177))</f>
        <v/>
      </c>
      <c r="C177" s="10"/>
      <c r="D177" s="10"/>
      <c r="E177" s="10"/>
      <c r="F177" s="10"/>
      <c r="G177" s="10"/>
      <c r="H177" s="12" t="s">
        <v>414</v>
      </c>
      <c r="I177" s="13"/>
      <c r="J177" s="14"/>
      <c r="K177" s="13"/>
      <c r="L177" s="13"/>
      <c r="M177" s="13"/>
      <c r="N177" s="13"/>
      <c r="O177" s="13"/>
      <c r="P177" s="13"/>
      <c r="Q177" s="13"/>
      <c r="R177" s="14"/>
      <c r="S177" s="10"/>
      <c r="T177" s="21">
        <v>0</v>
      </c>
      <c r="U177" s="16"/>
      <c r="V177" s="16"/>
      <c r="W177" s="16"/>
      <c r="X177" s="16"/>
      <c r="Y177" s="16"/>
      <c r="Z177" s="16"/>
      <c r="AA177" s="16"/>
      <c r="AB177" s="16"/>
      <c r="AC177" s="16"/>
      <c r="AD177" s="16"/>
      <c r="AE177" s="16"/>
      <c r="AF177" s="16"/>
      <c r="AG177" s="16"/>
      <c r="AH177" s="16"/>
      <c r="AI177" s="16"/>
      <c r="AJ177" s="16"/>
      <c r="AK177" s="16"/>
      <c r="AL177" s="16"/>
      <c r="AM177" s="16"/>
      <c r="AN177" s="16"/>
      <c r="AO177" s="16"/>
      <c r="AP177" s="17">
        <f t="shared" si="38"/>
        <v>0</v>
      </c>
      <c r="AQ177" s="18">
        <f t="shared" si="34"/>
        <v>0</v>
      </c>
      <c r="AR177" s="13"/>
      <c r="AS177" s="13"/>
      <c r="AT177" s="8"/>
      <c r="AU177" s="8"/>
      <c r="AV177" s="8"/>
      <c r="AW177" s="8"/>
    </row>
    <row r="178" spans="1:49" s="3" customFormat="1" ht="56.25" customHeight="1" x14ac:dyDescent="0.25">
      <c r="A178" s="33" t="s">
        <v>2416</v>
      </c>
      <c r="B178" s="10">
        <f>IF(R178=0,"",SUBTOTAL(3,$R$7:R178))</f>
        <v>160</v>
      </c>
      <c r="C178" s="10" t="s">
        <v>243</v>
      </c>
      <c r="D178" s="10" t="s">
        <v>415</v>
      </c>
      <c r="E178" s="10" t="s">
        <v>415</v>
      </c>
      <c r="F178" s="10">
        <v>47</v>
      </c>
      <c r="G178" s="19">
        <v>3822</v>
      </c>
      <c r="H178" s="20" t="s">
        <v>416</v>
      </c>
      <c r="I178" s="13"/>
      <c r="J178" s="14" t="s">
        <v>1817</v>
      </c>
      <c r="K178" s="13"/>
      <c r="L178" s="13"/>
      <c r="M178" s="13"/>
      <c r="N178" s="13"/>
      <c r="O178" s="13"/>
      <c r="P178" s="13"/>
      <c r="Q178" s="13"/>
      <c r="R178" s="14" t="s">
        <v>315</v>
      </c>
      <c r="S178" s="10">
        <v>3</v>
      </c>
      <c r="T178" s="21">
        <v>1650000</v>
      </c>
      <c r="U178" s="16">
        <v>0</v>
      </c>
      <c r="V178" s="16">
        <v>0</v>
      </c>
      <c r="W178" s="16">
        <v>0</v>
      </c>
      <c r="X178" s="16">
        <v>0</v>
      </c>
      <c r="Y178" s="16">
        <v>0</v>
      </c>
      <c r="Z178" s="15">
        <v>2</v>
      </c>
      <c r="AA178" s="16">
        <v>20</v>
      </c>
      <c r="AB178" s="16">
        <v>0</v>
      </c>
      <c r="AC178" s="16">
        <v>0</v>
      </c>
      <c r="AD178" s="16">
        <v>0</v>
      </c>
      <c r="AE178" s="16">
        <v>0</v>
      </c>
      <c r="AF178" s="16">
        <v>0</v>
      </c>
      <c r="AG178" s="16">
        <v>0</v>
      </c>
      <c r="AH178" s="16">
        <v>0</v>
      </c>
      <c r="AI178" s="16">
        <v>0</v>
      </c>
      <c r="AJ178" s="16">
        <v>0</v>
      </c>
      <c r="AK178" s="16">
        <v>0</v>
      </c>
      <c r="AL178" s="16">
        <v>0</v>
      </c>
      <c r="AM178" s="16">
        <v>0</v>
      </c>
      <c r="AN178" s="16">
        <v>0</v>
      </c>
      <c r="AO178" s="16">
        <v>0</v>
      </c>
      <c r="AP178" s="17">
        <f t="shared" si="38"/>
        <v>22</v>
      </c>
      <c r="AQ178" s="18">
        <f t="shared" si="34"/>
        <v>36300000</v>
      </c>
      <c r="AR178" s="13"/>
      <c r="AS178" s="13"/>
      <c r="AT178" s="8"/>
      <c r="AU178" s="8"/>
      <c r="AV178" s="8"/>
      <c r="AW178" s="8"/>
    </row>
    <row r="179" spans="1:49" s="3" customFormat="1" ht="39" customHeight="1" x14ac:dyDescent="0.25">
      <c r="A179" s="33" t="s">
        <v>2416</v>
      </c>
      <c r="B179" s="10">
        <f>IF(R179=0,"",SUBTOTAL(3,$R$7:R179))</f>
        <v>161</v>
      </c>
      <c r="C179" s="10" t="s">
        <v>245</v>
      </c>
      <c r="D179" s="10" t="s">
        <v>402</v>
      </c>
      <c r="E179" s="10" t="s">
        <v>402</v>
      </c>
      <c r="F179" s="10">
        <v>48</v>
      </c>
      <c r="G179" s="19">
        <v>3822</v>
      </c>
      <c r="H179" s="20" t="s">
        <v>397</v>
      </c>
      <c r="I179" s="13"/>
      <c r="J179" s="14" t="s">
        <v>1818</v>
      </c>
      <c r="K179" s="13"/>
      <c r="L179" s="13"/>
      <c r="M179" s="13"/>
      <c r="N179" s="13"/>
      <c r="O179" s="13"/>
      <c r="P179" s="13"/>
      <c r="Q179" s="13"/>
      <c r="R179" s="14" t="s">
        <v>57</v>
      </c>
      <c r="S179" s="10">
        <v>3</v>
      </c>
      <c r="T179" s="21">
        <v>1900000</v>
      </c>
      <c r="U179" s="16">
        <v>0</v>
      </c>
      <c r="V179" s="16">
        <v>0</v>
      </c>
      <c r="W179" s="16">
        <v>0</v>
      </c>
      <c r="X179" s="16">
        <v>0</v>
      </c>
      <c r="Y179" s="16">
        <v>0</v>
      </c>
      <c r="Z179" s="15">
        <v>2</v>
      </c>
      <c r="AA179" s="16">
        <v>20</v>
      </c>
      <c r="AB179" s="16">
        <v>0</v>
      </c>
      <c r="AC179" s="16">
        <v>0</v>
      </c>
      <c r="AD179" s="16">
        <v>0</v>
      </c>
      <c r="AE179" s="16">
        <v>0</v>
      </c>
      <c r="AF179" s="16">
        <v>0</v>
      </c>
      <c r="AG179" s="16">
        <v>0</v>
      </c>
      <c r="AH179" s="16">
        <v>0</v>
      </c>
      <c r="AI179" s="16">
        <v>0</v>
      </c>
      <c r="AJ179" s="16">
        <v>0</v>
      </c>
      <c r="AK179" s="16">
        <v>0</v>
      </c>
      <c r="AL179" s="16">
        <v>0</v>
      </c>
      <c r="AM179" s="16">
        <v>0</v>
      </c>
      <c r="AN179" s="16">
        <v>0</v>
      </c>
      <c r="AO179" s="16">
        <v>0</v>
      </c>
      <c r="AP179" s="17">
        <f t="shared" si="38"/>
        <v>22</v>
      </c>
      <c r="AQ179" s="18">
        <f t="shared" si="34"/>
        <v>41800000</v>
      </c>
      <c r="AR179" s="13"/>
      <c r="AS179" s="13"/>
      <c r="AT179" s="8"/>
      <c r="AU179" s="8"/>
      <c r="AV179" s="8"/>
      <c r="AW179" s="8"/>
    </row>
    <row r="180" spans="1:49" s="3" customFormat="1" ht="72" customHeight="1" x14ac:dyDescent="0.25">
      <c r="A180" s="33" t="s">
        <v>2416</v>
      </c>
      <c r="B180" s="10">
        <f>IF(R180=0,"",SUBTOTAL(3,$R$7:R180))</f>
        <v>162</v>
      </c>
      <c r="C180" s="10" t="s">
        <v>247</v>
      </c>
      <c r="D180" s="10" t="s">
        <v>404</v>
      </c>
      <c r="E180" s="10" t="s">
        <v>404</v>
      </c>
      <c r="F180" s="10">
        <v>49</v>
      </c>
      <c r="G180" s="19">
        <v>3822</v>
      </c>
      <c r="H180" s="20" t="s">
        <v>417</v>
      </c>
      <c r="I180" s="13"/>
      <c r="J180" s="14" t="s">
        <v>1819</v>
      </c>
      <c r="K180" s="13"/>
      <c r="L180" s="13"/>
      <c r="M180" s="13"/>
      <c r="N180" s="13"/>
      <c r="O180" s="13"/>
      <c r="P180" s="13"/>
      <c r="Q180" s="13"/>
      <c r="R180" s="14" t="s">
        <v>57</v>
      </c>
      <c r="S180" s="10">
        <v>3</v>
      </c>
      <c r="T180" s="21">
        <v>990000</v>
      </c>
      <c r="U180" s="16">
        <v>0</v>
      </c>
      <c r="V180" s="16">
        <v>0</v>
      </c>
      <c r="W180" s="16">
        <v>0</v>
      </c>
      <c r="X180" s="16">
        <v>0</v>
      </c>
      <c r="Y180" s="16">
        <v>0</v>
      </c>
      <c r="Z180" s="15">
        <v>1</v>
      </c>
      <c r="AA180" s="16">
        <v>5</v>
      </c>
      <c r="AB180" s="16">
        <v>0</v>
      </c>
      <c r="AC180" s="16">
        <v>0</v>
      </c>
      <c r="AD180" s="16">
        <v>0</v>
      </c>
      <c r="AE180" s="16">
        <v>0</v>
      </c>
      <c r="AF180" s="16">
        <v>0</v>
      </c>
      <c r="AG180" s="16">
        <v>0</v>
      </c>
      <c r="AH180" s="16">
        <v>0</v>
      </c>
      <c r="AI180" s="16">
        <v>0</v>
      </c>
      <c r="AJ180" s="16">
        <v>0</v>
      </c>
      <c r="AK180" s="16">
        <v>0</v>
      </c>
      <c r="AL180" s="16">
        <v>0</v>
      </c>
      <c r="AM180" s="16">
        <v>0</v>
      </c>
      <c r="AN180" s="16">
        <v>0</v>
      </c>
      <c r="AO180" s="16">
        <v>0</v>
      </c>
      <c r="AP180" s="17">
        <f t="shared" si="38"/>
        <v>6</v>
      </c>
      <c r="AQ180" s="18">
        <f t="shared" si="34"/>
        <v>5940000</v>
      </c>
      <c r="AR180" s="13"/>
      <c r="AS180" s="13"/>
      <c r="AT180" s="8"/>
      <c r="AU180" s="8"/>
      <c r="AV180" s="8"/>
      <c r="AW180" s="8"/>
    </row>
    <row r="181" spans="1:49" s="3" customFormat="1" ht="25.5" x14ac:dyDescent="0.25">
      <c r="A181" s="33" t="s">
        <v>2416</v>
      </c>
      <c r="B181" s="10" t="str">
        <f>IF(R181=0,"",SUBTOTAL(3,$R$7:R181))</f>
        <v/>
      </c>
      <c r="C181" s="10"/>
      <c r="D181" s="10"/>
      <c r="E181" s="10"/>
      <c r="F181" s="10"/>
      <c r="G181" s="10"/>
      <c r="H181" s="12" t="s">
        <v>2419</v>
      </c>
      <c r="I181" s="13"/>
      <c r="J181" s="14"/>
      <c r="K181" s="13"/>
      <c r="L181" s="13"/>
      <c r="M181" s="13"/>
      <c r="N181" s="13"/>
      <c r="O181" s="13"/>
      <c r="P181" s="13"/>
      <c r="Q181" s="13"/>
      <c r="R181" s="14"/>
      <c r="S181" s="10"/>
      <c r="T181" s="21">
        <v>0</v>
      </c>
      <c r="U181" s="16"/>
      <c r="V181" s="16"/>
      <c r="W181" s="16"/>
      <c r="X181" s="16"/>
      <c r="Y181" s="16"/>
      <c r="Z181" s="16"/>
      <c r="AA181" s="16"/>
      <c r="AB181" s="16"/>
      <c r="AC181" s="16"/>
      <c r="AD181" s="16"/>
      <c r="AE181" s="16"/>
      <c r="AF181" s="16"/>
      <c r="AG181" s="16"/>
      <c r="AH181" s="16"/>
      <c r="AI181" s="16"/>
      <c r="AJ181" s="16"/>
      <c r="AK181" s="16"/>
      <c r="AL181" s="16"/>
      <c r="AM181" s="16"/>
      <c r="AN181" s="16"/>
      <c r="AO181" s="16"/>
      <c r="AP181" s="17">
        <f t="shared" si="38"/>
        <v>0</v>
      </c>
      <c r="AQ181" s="18">
        <f t="shared" si="34"/>
        <v>0</v>
      </c>
      <c r="AR181" s="13"/>
      <c r="AS181" s="13"/>
      <c r="AT181" s="8"/>
      <c r="AU181" s="8"/>
      <c r="AV181" s="8"/>
      <c r="AW181" s="8"/>
    </row>
    <row r="182" spans="1:49" s="3" customFormat="1" ht="43.5" customHeight="1" x14ac:dyDescent="0.25">
      <c r="A182" s="33" t="s">
        <v>2416</v>
      </c>
      <c r="B182" s="10">
        <f>IF(R182=0,"",SUBTOTAL(3,$R$7:R182))</f>
        <v>163</v>
      </c>
      <c r="C182" s="10" t="s">
        <v>249</v>
      </c>
      <c r="D182" s="10" t="s">
        <v>419</v>
      </c>
      <c r="E182" s="10" t="s">
        <v>419</v>
      </c>
      <c r="F182" s="10" t="s">
        <v>420</v>
      </c>
      <c r="G182" s="19">
        <v>3822</v>
      </c>
      <c r="H182" s="20" t="s">
        <v>421</v>
      </c>
      <c r="I182" s="13"/>
      <c r="J182" s="14" t="s">
        <v>1820</v>
      </c>
      <c r="K182" s="13"/>
      <c r="L182" s="13"/>
      <c r="M182" s="13"/>
      <c r="N182" s="13"/>
      <c r="O182" s="13"/>
      <c r="P182" s="13"/>
      <c r="Q182" s="13"/>
      <c r="R182" s="14" t="s">
        <v>75</v>
      </c>
      <c r="S182" s="10" t="s">
        <v>269</v>
      </c>
      <c r="T182" s="21">
        <v>4524057</v>
      </c>
      <c r="U182" s="16">
        <v>0</v>
      </c>
      <c r="V182" s="16">
        <v>0</v>
      </c>
      <c r="W182" s="16">
        <v>0</v>
      </c>
      <c r="X182" s="16">
        <v>0</v>
      </c>
      <c r="Y182" s="16">
        <v>0</v>
      </c>
      <c r="Z182" s="16">
        <v>0</v>
      </c>
      <c r="AA182" s="16">
        <v>0</v>
      </c>
      <c r="AB182" s="16">
        <v>0</v>
      </c>
      <c r="AC182" s="16">
        <v>0</v>
      </c>
      <c r="AD182" s="16">
        <v>0</v>
      </c>
      <c r="AE182" s="16">
        <v>0</v>
      </c>
      <c r="AF182" s="16">
        <v>0</v>
      </c>
      <c r="AG182" s="16">
        <v>35</v>
      </c>
      <c r="AH182" s="16">
        <v>0</v>
      </c>
      <c r="AI182" s="16">
        <v>0</v>
      </c>
      <c r="AJ182" s="16">
        <v>0</v>
      </c>
      <c r="AK182" s="16">
        <v>0</v>
      </c>
      <c r="AL182" s="16">
        <v>0</v>
      </c>
      <c r="AM182" s="16">
        <v>0</v>
      </c>
      <c r="AN182" s="16">
        <v>0</v>
      </c>
      <c r="AO182" s="16">
        <v>0</v>
      </c>
      <c r="AP182" s="17">
        <f t="shared" si="38"/>
        <v>35</v>
      </c>
      <c r="AQ182" s="18">
        <f t="shared" si="34"/>
        <v>158341995</v>
      </c>
      <c r="AR182" s="13"/>
      <c r="AS182" s="13"/>
      <c r="AT182" s="8"/>
      <c r="AU182" s="8"/>
      <c r="AV182" s="8"/>
      <c r="AW182" s="8"/>
    </row>
    <row r="183" spans="1:49" s="3" customFormat="1" ht="43.5" customHeight="1" x14ac:dyDescent="0.25">
      <c r="A183" s="33" t="s">
        <v>2416</v>
      </c>
      <c r="B183" s="10">
        <f>IF(R183=0,"",SUBTOTAL(3,$R$7:R183))</f>
        <v>164</v>
      </c>
      <c r="C183" s="10" t="s">
        <v>284</v>
      </c>
      <c r="D183" s="10" t="s">
        <v>420</v>
      </c>
      <c r="E183" s="10" t="s">
        <v>420</v>
      </c>
      <c r="F183" s="10" t="s">
        <v>422</v>
      </c>
      <c r="G183" s="19">
        <v>3822</v>
      </c>
      <c r="H183" s="20" t="s">
        <v>423</v>
      </c>
      <c r="I183" s="13"/>
      <c r="J183" s="14" t="s">
        <v>1821</v>
      </c>
      <c r="K183" s="13"/>
      <c r="L183" s="13"/>
      <c r="M183" s="13"/>
      <c r="N183" s="13"/>
      <c r="O183" s="13"/>
      <c r="P183" s="13"/>
      <c r="Q183" s="13"/>
      <c r="R183" s="14" t="s">
        <v>57</v>
      </c>
      <c r="S183" s="10" t="s">
        <v>269</v>
      </c>
      <c r="T183" s="21">
        <v>1139000</v>
      </c>
      <c r="U183" s="16">
        <v>0</v>
      </c>
      <c r="V183" s="16">
        <v>0</v>
      </c>
      <c r="W183" s="16">
        <v>0</v>
      </c>
      <c r="X183" s="16">
        <v>0</v>
      </c>
      <c r="Y183" s="16">
        <v>0</v>
      </c>
      <c r="Z183" s="16">
        <v>0</v>
      </c>
      <c r="AA183" s="16">
        <v>0</v>
      </c>
      <c r="AB183" s="16">
        <v>0</v>
      </c>
      <c r="AC183" s="16">
        <v>0</v>
      </c>
      <c r="AD183" s="16">
        <v>0</v>
      </c>
      <c r="AE183" s="16">
        <v>0</v>
      </c>
      <c r="AF183" s="16">
        <v>0</v>
      </c>
      <c r="AG183" s="16">
        <v>75</v>
      </c>
      <c r="AH183" s="16">
        <v>0</v>
      </c>
      <c r="AI183" s="16">
        <v>0</v>
      </c>
      <c r="AJ183" s="16">
        <v>0</v>
      </c>
      <c r="AK183" s="16">
        <v>0</v>
      </c>
      <c r="AL183" s="16">
        <v>0</v>
      </c>
      <c r="AM183" s="16">
        <v>0</v>
      </c>
      <c r="AN183" s="16">
        <v>0</v>
      </c>
      <c r="AO183" s="16">
        <v>0</v>
      </c>
      <c r="AP183" s="17">
        <f t="shared" si="38"/>
        <v>75</v>
      </c>
      <c r="AQ183" s="18">
        <f t="shared" si="34"/>
        <v>85425000</v>
      </c>
      <c r="AR183" s="13"/>
      <c r="AS183" s="13"/>
      <c r="AT183" s="8"/>
      <c r="AU183" s="8"/>
      <c r="AV183" s="8"/>
      <c r="AW183" s="8"/>
    </row>
    <row r="184" spans="1:49" s="3" customFormat="1" ht="43.5" customHeight="1" x14ac:dyDescent="0.25">
      <c r="A184" s="33" t="s">
        <v>2416</v>
      </c>
      <c r="B184" s="10">
        <f>IF(R184=0,"",SUBTOTAL(3,$R$7:R184))</f>
        <v>165</v>
      </c>
      <c r="C184" s="10" t="s">
        <v>287</v>
      </c>
      <c r="D184" s="10" t="s">
        <v>422</v>
      </c>
      <c r="E184" s="10" t="s">
        <v>422</v>
      </c>
      <c r="F184" s="10" t="s">
        <v>424</v>
      </c>
      <c r="G184" s="19">
        <v>3822</v>
      </c>
      <c r="H184" s="20" t="s">
        <v>425</v>
      </c>
      <c r="I184" s="13"/>
      <c r="J184" s="14" t="s">
        <v>1822</v>
      </c>
      <c r="K184" s="13"/>
      <c r="L184" s="13"/>
      <c r="M184" s="13"/>
      <c r="N184" s="13"/>
      <c r="O184" s="13"/>
      <c r="P184" s="13"/>
      <c r="Q184" s="13"/>
      <c r="R184" s="14" t="s">
        <v>57</v>
      </c>
      <c r="S184" s="10" t="s">
        <v>269</v>
      </c>
      <c r="T184" s="21">
        <v>2095000</v>
      </c>
      <c r="U184" s="16">
        <v>0</v>
      </c>
      <c r="V184" s="16">
        <v>0</v>
      </c>
      <c r="W184" s="16">
        <v>0</v>
      </c>
      <c r="X184" s="16">
        <v>0</v>
      </c>
      <c r="Y184" s="16">
        <v>0</v>
      </c>
      <c r="Z184" s="16">
        <v>0</v>
      </c>
      <c r="AA184" s="16">
        <v>0</v>
      </c>
      <c r="AB184" s="16">
        <v>0</v>
      </c>
      <c r="AC184" s="16">
        <v>0</v>
      </c>
      <c r="AD184" s="16">
        <v>0</v>
      </c>
      <c r="AE184" s="16">
        <v>0</v>
      </c>
      <c r="AF184" s="16">
        <v>0</v>
      </c>
      <c r="AG184" s="16">
        <v>5</v>
      </c>
      <c r="AH184" s="16">
        <v>0</v>
      </c>
      <c r="AI184" s="16">
        <v>0</v>
      </c>
      <c r="AJ184" s="16">
        <v>0</v>
      </c>
      <c r="AK184" s="16">
        <v>0</v>
      </c>
      <c r="AL184" s="16">
        <v>0</v>
      </c>
      <c r="AM184" s="16">
        <v>0</v>
      </c>
      <c r="AN184" s="16">
        <v>0</v>
      </c>
      <c r="AO184" s="16">
        <v>0</v>
      </c>
      <c r="AP184" s="17">
        <f t="shared" si="38"/>
        <v>5</v>
      </c>
      <c r="AQ184" s="18">
        <f t="shared" si="34"/>
        <v>10475000</v>
      </c>
      <c r="AR184" s="13"/>
      <c r="AS184" s="13"/>
      <c r="AT184" s="8"/>
      <c r="AU184" s="8"/>
      <c r="AV184" s="8"/>
      <c r="AW184" s="8"/>
    </row>
    <row r="185" spans="1:49" s="3" customFormat="1" ht="43.5" customHeight="1" x14ac:dyDescent="0.25">
      <c r="A185" s="33" t="s">
        <v>2416</v>
      </c>
      <c r="B185" s="10">
        <f>IF(R185=0,"",SUBTOTAL(3,$R$7:R185))</f>
        <v>166</v>
      </c>
      <c r="C185" s="10" t="s">
        <v>290</v>
      </c>
      <c r="D185" s="10" t="s">
        <v>424</v>
      </c>
      <c r="E185" s="10" t="s">
        <v>424</v>
      </c>
      <c r="F185" s="10" t="s">
        <v>426</v>
      </c>
      <c r="G185" s="19">
        <v>3822</v>
      </c>
      <c r="H185" s="20" t="s">
        <v>427</v>
      </c>
      <c r="I185" s="13"/>
      <c r="J185" s="14" t="s">
        <v>1823</v>
      </c>
      <c r="K185" s="13"/>
      <c r="L185" s="13"/>
      <c r="M185" s="13"/>
      <c r="N185" s="13"/>
      <c r="O185" s="13"/>
      <c r="P185" s="13"/>
      <c r="Q185" s="13"/>
      <c r="R185" s="14" t="s">
        <v>75</v>
      </c>
      <c r="S185" s="10" t="s">
        <v>269</v>
      </c>
      <c r="T185" s="21">
        <v>3349752</v>
      </c>
      <c r="U185" s="16">
        <v>0</v>
      </c>
      <c r="V185" s="16">
        <v>0</v>
      </c>
      <c r="W185" s="16">
        <v>0</v>
      </c>
      <c r="X185" s="16">
        <v>0</v>
      </c>
      <c r="Y185" s="16">
        <v>0</v>
      </c>
      <c r="Z185" s="16">
        <v>0</v>
      </c>
      <c r="AA185" s="16">
        <v>0</v>
      </c>
      <c r="AB185" s="16">
        <v>0</v>
      </c>
      <c r="AC185" s="16">
        <v>0</v>
      </c>
      <c r="AD185" s="16">
        <v>0</v>
      </c>
      <c r="AE185" s="16">
        <v>0</v>
      </c>
      <c r="AF185" s="16">
        <v>0</v>
      </c>
      <c r="AG185" s="16">
        <v>5</v>
      </c>
      <c r="AH185" s="16">
        <v>0</v>
      </c>
      <c r="AI185" s="16">
        <v>0</v>
      </c>
      <c r="AJ185" s="16">
        <v>0</v>
      </c>
      <c r="AK185" s="16">
        <v>0</v>
      </c>
      <c r="AL185" s="16">
        <v>0</v>
      </c>
      <c r="AM185" s="16">
        <v>0</v>
      </c>
      <c r="AN185" s="16">
        <v>0</v>
      </c>
      <c r="AO185" s="16">
        <v>0</v>
      </c>
      <c r="AP185" s="17">
        <f t="shared" si="38"/>
        <v>5</v>
      </c>
      <c r="AQ185" s="18">
        <f t="shared" si="34"/>
        <v>16748760</v>
      </c>
      <c r="AR185" s="13"/>
      <c r="AS185" s="13"/>
      <c r="AT185" s="8"/>
      <c r="AU185" s="8"/>
      <c r="AV185" s="8"/>
      <c r="AW185" s="8"/>
    </row>
    <row r="186" spans="1:49" s="3" customFormat="1" ht="43.5" customHeight="1" x14ac:dyDescent="0.25">
      <c r="A186" s="33" t="s">
        <v>2416</v>
      </c>
      <c r="B186" s="10">
        <f>IF(R186=0,"",SUBTOTAL(3,$R$7:R186))</f>
        <v>167</v>
      </c>
      <c r="C186" s="10" t="s">
        <v>293</v>
      </c>
      <c r="D186" s="10" t="s">
        <v>426</v>
      </c>
      <c r="E186" s="10" t="s">
        <v>426</v>
      </c>
      <c r="F186" s="10" t="s">
        <v>428</v>
      </c>
      <c r="G186" s="19">
        <v>3822</v>
      </c>
      <c r="H186" s="20" t="s">
        <v>429</v>
      </c>
      <c r="I186" s="13"/>
      <c r="J186" s="14" t="s">
        <v>1824</v>
      </c>
      <c r="K186" s="13"/>
      <c r="L186" s="13"/>
      <c r="M186" s="13"/>
      <c r="N186" s="13"/>
      <c r="O186" s="13"/>
      <c r="P186" s="13"/>
      <c r="Q186" s="13"/>
      <c r="R186" s="14" t="s">
        <v>75</v>
      </c>
      <c r="S186" s="10" t="s">
        <v>269</v>
      </c>
      <c r="T186" s="21">
        <v>2310000</v>
      </c>
      <c r="U186" s="16">
        <v>0</v>
      </c>
      <c r="V186" s="16">
        <v>0</v>
      </c>
      <c r="W186" s="16">
        <v>0</v>
      </c>
      <c r="X186" s="16">
        <v>0</v>
      </c>
      <c r="Y186" s="16">
        <v>0</v>
      </c>
      <c r="Z186" s="16">
        <v>0</v>
      </c>
      <c r="AA186" s="16">
        <v>0</v>
      </c>
      <c r="AB186" s="16">
        <v>0</v>
      </c>
      <c r="AC186" s="16">
        <v>0</v>
      </c>
      <c r="AD186" s="16">
        <v>0</v>
      </c>
      <c r="AE186" s="16">
        <v>0</v>
      </c>
      <c r="AF186" s="16">
        <v>0</v>
      </c>
      <c r="AG186" s="16">
        <v>5</v>
      </c>
      <c r="AH186" s="16">
        <v>0</v>
      </c>
      <c r="AI186" s="16">
        <v>0</v>
      </c>
      <c r="AJ186" s="16">
        <v>0</v>
      </c>
      <c r="AK186" s="16">
        <v>0</v>
      </c>
      <c r="AL186" s="16">
        <v>0</v>
      </c>
      <c r="AM186" s="16">
        <v>0</v>
      </c>
      <c r="AN186" s="16">
        <v>0</v>
      </c>
      <c r="AO186" s="16">
        <v>0</v>
      </c>
      <c r="AP186" s="17">
        <f t="shared" si="38"/>
        <v>5</v>
      </c>
      <c r="AQ186" s="18">
        <f t="shared" si="34"/>
        <v>11550000</v>
      </c>
      <c r="AR186" s="13"/>
      <c r="AS186" s="13"/>
      <c r="AT186" s="8"/>
      <c r="AU186" s="8"/>
      <c r="AV186" s="8"/>
      <c r="AW186" s="8"/>
    </row>
    <row r="187" spans="1:49" s="3" customFormat="1" ht="43.5" customHeight="1" x14ac:dyDescent="0.25">
      <c r="A187" s="33" t="s">
        <v>2416</v>
      </c>
      <c r="B187" s="10">
        <f>IF(R187=0,"",SUBTOTAL(3,$R$7:R187))</f>
        <v>168</v>
      </c>
      <c r="C187" s="10" t="s">
        <v>296</v>
      </c>
      <c r="D187" s="10" t="s">
        <v>428</v>
      </c>
      <c r="E187" s="10" t="s">
        <v>428</v>
      </c>
      <c r="F187" s="10" t="s">
        <v>430</v>
      </c>
      <c r="G187" s="19">
        <v>3822</v>
      </c>
      <c r="H187" s="20" t="s">
        <v>431</v>
      </c>
      <c r="I187" s="13"/>
      <c r="J187" s="14" t="s">
        <v>1825</v>
      </c>
      <c r="K187" s="13"/>
      <c r="L187" s="13"/>
      <c r="M187" s="13"/>
      <c r="N187" s="13"/>
      <c r="O187" s="13"/>
      <c r="P187" s="13"/>
      <c r="Q187" s="13"/>
      <c r="R187" s="14" t="s">
        <v>75</v>
      </c>
      <c r="S187" s="10" t="s">
        <v>269</v>
      </c>
      <c r="T187" s="21">
        <v>2300000</v>
      </c>
      <c r="U187" s="16">
        <v>0</v>
      </c>
      <c r="V187" s="16">
        <v>0</v>
      </c>
      <c r="W187" s="16">
        <v>0</v>
      </c>
      <c r="X187" s="16">
        <v>0</v>
      </c>
      <c r="Y187" s="16">
        <v>0</v>
      </c>
      <c r="Z187" s="16">
        <v>0</v>
      </c>
      <c r="AA187" s="16">
        <v>0</v>
      </c>
      <c r="AB187" s="16">
        <v>0</v>
      </c>
      <c r="AC187" s="16">
        <v>0</v>
      </c>
      <c r="AD187" s="16">
        <v>0</v>
      </c>
      <c r="AE187" s="16">
        <v>0</v>
      </c>
      <c r="AF187" s="16">
        <v>0</v>
      </c>
      <c r="AG187" s="16">
        <v>4</v>
      </c>
      <c r="AH187" s="16">
        <v>0</v>
      </c>
      <c r="AI187" s="16">
        <v>0</v>
      </c>
      <c r="AJ187" s="16">
        <v>0</v>
      </c>
      <c r="AK187" s="16">
        <v>0</v>
      </c>
      <c r="AL187" s="16">
        <v>0</v>
      </c>
      <c r="AM187" s="16">
        <v>0</v>
      </c>
      <c r="AN187" s="16">
        <v>0</v>
      </c>
      <c r="AO187" s="16">
        <v>0</v>
      </c>
      <c r="AP187" s="17">
        <f t="shared" si="38"/>
        <v>4</v>
      </c>
      <c r="AQ187" s="18">
        <f t="shared" si="34"/>
        <v>9200000</v>
      </c>
      <c r="AR187" s="13"/>
      <c r="AS187" s="13"/>
      <c r="AT187" s="8"/>
      <c r="AU187" s="8"/>
      <c r="AV187" s="8"/>
      <c r="AW187" s="8"/>
    </row>
    <row r="188" spans="1:49" s="3" customFormat="1" ht="43.5" customHeight="1" x14ac:dyDescent="0.25">
      <c r="A188" s="33" t="s">
        <v>2416</v>
      </c>
      <c r="B188" s="10">
        <f>IF(R188=0,"",SUBTOTAL(3,$R$7:R188))</f>
        <v>169</v>
      </c>
      <c r="C188" s="10" t="s">
        <v>299</v>
      </c>
      <c r="D188" s="10" t="s">
        <v>432</v>
      </c>
      <c r="E188" s="10" t="s">
        <v>432</v>
      </c>
      <c r="F188" s="10" t="s">
        <v>433</v>
      </c>
      <c r="G188" s="19">
        <v>3926</v>
      </c>
      <c r="H188" s="20" t="s">
        <v>434</v>
      </c>
      <c r="I188" s="13"/>
      <c r="J188" s="14" t="s">
        <v>1826</v>
      </c>
      <c r="K188" s="13"/>
      <c r="L188" s="13"/>
      <c r="M188" s="13"/>
      <c r="N188" s="13"/>
      <c r="O188" s="13"/>
      <c r="P188" s="13"/>
      <c r="Q188" s="13"/>
      <c r="R188" s="14" t="s">
        <v>435</v>
      </c>
      <c r="S188" s="10" t="s">
        <v>436</v>
      </c>
      <c r="T188" s="21">
        <v>4200</v>
      </c>
      <c r="U188" s="16">
        <v>0</v>
      </c>
      <c r="V188" s="16">
        <v>0</v>
      </c>
      <c r="W188" s="16">
        <v>0</v>
      </c>
      <c r="X188" s="16">
        <v>0</v>
      </c>
      <c r="Y188" s="16">
        <v>0</v>
      </c>
      <c r="Z188" s="16">
        <v>0</v>
      </c>
      <c r="AA188" s="16">
        <v>0</v>
      </c>
      <c r="AB188" s="16">
        <v>0</v>
      </c>
      <c r="AC188" s="16">
        <v>0</v>
      </c>
      <c r="AD188" s="16">
        <v>0</v>
      </c>
      <c r="AE188" s="16">
        <v>0</v>
      </c>
      <c r="AF188" s="16">
        <v>0</v>
      </c>
      <c r="AG188" s="16">
        <v>39600</v>
      </c>
      <c r="AH188" s="16">
        <v>0</v>
      </c>
      <c r="AI188" s="16">
        <v>0</v>
      </c>
      <c r="AJ188" s="16">
        <v>0</v>
      </c>
      <c r="AK188" s="16">
        <v>0</v>
      </c>
      <c r="AL188" s="16">
        <v>0</v>
      </c>
      <c r="AM188" s="16">
        <v>0</v>
      </c>
      <c r="AN188" s="16">
        <v>0</v>
      </c>
      <c r="AO188" s="16">
        <v>0</v>
      </c>
      <c r="AP188" s="17">
        <f t="shared" si="38"/>
        <v>39600</v>
      </c>
      <c r="AQ188" s="18">
        <f t="shared" si="34"/>
        <v>166320000</v>
      </c>
      <c r="AR188" s="13"/>
      <c r="AS188" s="13"/>
      <c r="AT188" s="8"/>
      <c r="AU188" s="8"/>
      <c r="AV188" s="8"/>
      <c r="AW188" s="8"/>
    </row>
    <row r="189" spans="1:49" s="3" customFormat="1" ht="54.75" customHeight="1" x14ac:dyDescent="0.25">
      <c r="A189" s="33" t="s">
        <v>2416</v>
      </c>
      <c r="B189" s="10">
        <f>IF(R189=0,"",SUBTOTAL(3,$R$7:R189))</f>
        <v>170</v>
      </c>
      <c r="C189" s="10" t="s">
        <v>302</v>
      </c>
      <c r="D189" s="10" t="s">
        <v>433</v>
      </c>
      <c r="E189" s="10" t="s">
        <v>433</v>
      </c>
      <c r="F189" s="10" t="s">
        <v>437</v>
      </c>
      <c r="G189" s="19">
        <v>3822</v>
      </c>
      <c r="H189" s="20" t="s">
        <v>438</v>
      </c>
      <c r="I189" s="13"/>
      <c r="J189" s="14" t="s">
        <v>1827</v>
      </c>
      <c r="K189" s="13"/>
      <c r="L189" s="13"/>
      <c r="M189" s="13"/>
      <c r="N189" s="13"/>
      <c r="O189" s="13"/>
      <c r="P189" s="13"/>
      <c r="Q189" s="13"/>
      <c r="R189" s="14" t="s">
        <v>75</v>
      </c>
      <c r="S189" s="10">
        <v>3</v>
      </c>
      <c r="T189" s="21">
        <v>1890000</v>
      </c>
      <c r="U189" s="16">
        <v>0</v>
      </c>
      <c r="V189" s="16">
        <v>0</v>
      </c>
      <c r="W189" s="16">
        <v>0</v>
      </c>
      <c r="X189" s="16">
        <v>0</v>
      </c>
      <c r="Y189" s="16">
        <v>0</v>
      </c>
      <c r="Z189" s="16">
        <v>0</v>
      </c>
      <c r="AA189" s="16">
        <v>0</v>
      </c>
      <c r="AB189" s="16">
        <v>0</v>
      </c>
      <c r="AC189" s="16">
        <v>0</v>
      </c>
      <c r="AD189" s="16">
        <v>0</v>
      </c>
      <c r="AE189" s="16">
        <v>0</v>
      </c>
      <c r="AF189" s="16">
        <v>0</v>
      </c>
      <c r="AG189" s="16">
        <v>27</v>
      </c>
      <c r="AH189" s="16">
        <v>0</v>
      </c>
      <c r="AI189" s="16">
        <v>0</v>
      </c>
      <c r="AJ189" s="16">
        <v>0</v>
      </c>
      <c r="AK189" s="16">
        <v>0</v>
      </c>
      <c r="AL189" s="16">
        <v>0</v>
      </c>
      <c r="AM189" s="16">
        <v>0</v>
      </c>
      <c r="AN189" s="16">
        <v>0</v>
      </c>
      <c r="AO189" s="16">
        <v>0</v>
      </c>
      <c r="AP189" s="17">
        <f t="shared" si="38"/>
        <v>27</v>
      </c>
      <c r="AQ189" s="18">
        <f t="shared" si="34"/>
        <v>51030000</v>
      </c>
      <c r="AR189" s="13"/>
      <c r="AS189" s="13"/>
      <c r="AT189" s="8"/>
      <c r="AU189" s="8"/>
      <c r="AV189" s="8"/>
      <c r="AW189" s="8"/>
    </row>
    <row r="190" spans="1:49" s="3" customFormat="1" ht="46.5" customHeight="1" x14ac:dyDescent="0.25">
      <c r="A190" s="33" t="s">
        <v>2416</v>
      </c>
      <c r="B190" s="10">
        <f>IF(R190=0,"",SUBTOTAL(3,$R$7:R190))</f>
        <v>171</v>
      </c>
      <c r="C190" s="10" t="s">
        <v>304</v>
      </c>
      <c r="D190" s="10" t="s">
        <v>437</v>
      </c>
      <c r="E190" s="10" t="s">
        <v>437</v>
      </c>
      <c r="F190" s="10" t="s">
        <v>439</v>
      </c>
      <c r="G190" s="19">
        <v>3822</v>
      </c>
      <c r="H190" s="20" t="s">
        <v>440</v>
      </c>
      <c r="I190" s="13"/>
      <c r="J190" s="14" t="s">
        <v>1828</v>
      </c>
      <c r="K190" s="13"/>
      <c r="L190" s="13"/>
      <c r="M190" s="13"/>
      <c r="N190" s="13"/>
      <c r="O190" s="13"/>
      <c r="P190" s="13"/>
      <c r="Q190" s="13"/>
      <c r="R190" s="14" t="s">
        <v>75</v>
      </c>
      <c r="S190" s="10" t="s">
        <v>269</v>
      </c>
      <c r="T190" s="21">
        <v>5014743</v>
      </c>
      <c r="U190" s="16">
        <v>0</v>
      </c>
      <c r="V190" s="16">
        <v>0</v>
      </c>
      <c r="W190" s="16">
        <v>0</v>
      </c>
      <c r="X190" s="16">
        <v>0</v>
      </c>
      <c r="Y190" s="16">
        <v>0</v>
      </c>
      <c r="Z190" s="16">
        <v>0</v>
      </c>
      <c r="AA190" s="16">
        <v>0</v>
      </c>
      <c r="AB190" s="16">
        <v>0</v>
      </c>
      <c r="AC190" s="16">
        <v>0</v>
      </c>
      <c r="AD190" s="16">
        <v>0</v>
      </c>
      <c r="AE190" s="16">
        <v>0</v>
      </c>
      <c r="AF190" s="16">
        <v>0</v>
      </c>
      <c r="AG190" s="16">
        <v>35</v>
      </c>
      <c r="AH190" s="16">
        <v>0</v>
      </c>
      <c r="AI190" s="16">
        <v>0</v>
      </c>
      <c r="AJ190" s="16">
        <v>0</v>
      </c>
      <c r="AK190" s="16">
        <v>0</v>
      </c>
      <c r="AL190" s="16">
        <v>0</v>
      </c>
      <c r="AM190" s="16">
        <v>0</v>
      </c>
      <c r="AN190" s="16">
        <v>0</v>
      </c>
      <c r="AO190" s="16">
        <v>0</v>
      </c>
      <c r="AP190" s="17">
        <f t="shared" si="38"/>
        <v>35</v>
      </c>
      <c r="AQ190" s="18">
        <f t="shared" si="34"/>
        <v>175516005</v>
      </c>
      <c r="AR190" s="13"/>
      <c r="AS190" s="13"/>
      <c r="AT190" s="8"/>
      <c r="AU190" s="8"/>
      <c r="AV190" s="8"/>
      <c r="AW190" s="8"/>
    </row>
    <row r="191" spans="1:49" s="3" customFormat="1" ht="76.5" customHeight="1" x14ac:dyDescent="0.25">
      <c r="A191" s="33" t="s">
        <v>2416</v>
      </c>
      <c r="B191" s="10">
        <f>IF(R191=0,"",SUBTOTAL(3,$R$7:R191))</f>
        <v>172</v>
      </c>
      <c r="C191" s="10" t="s">
        <v>309</v>
      </c>
      <c r="D191" s="10" t="s">
        <v>439</v>
      </c>
      <c r="E191" s="10" t="s">
        <v>439</v>
      </c>
      <c r="F191" s="10" t="s">
        <v>441</v>
      </c>
      <c r="G191" s="19">
        <v>3822</v>
      </c>
      <c r="H191" s="20" t="s">
        <v>442</v>
      </c>
      <c r="I191" s="13"/>
      <c r="J191" s="14" t="s">
        <v>1829</v>
      </c>
      <c r="K191" s="13"/>
      <c r="L191" s="13"/>
      <c r="M191" s="13"/>
      <c r="N191" s="13"/>
      <c r="O191" s="13"/>
      <c r="P191" s="13"/>
      <c r="Q191" s="13"/>
      <c r="R191" s="14" t="s">
        <v>75</v>
      </c>
      <c r="S191" s="10">
        <v>3</v>
      </c>
      <c r="T191" s="21">
        <v>4189000</v>
      </c>
      <c r="U191" s="16">
        <v>0</v>
      </c>
      <c r="V191" s="16">
        <v>0</v>
      </c>
      <c r="W191" s="16">
        <v>0</v>
      </c>
      <c r="X191" s="16">
        <v>0</v>
      </c>
      <c r="Y191" s="16">
        <v>0</v>
      </c>
      <c r="Z191" s="16">
        <v>0</v>
      </c>
      <c r="AA191" s="16">
        <v>0</v>
      </c>
      <c r="AB191" s="16">
        <v>0</v>
      </c>
      <c r="AC191" s="16">
        <v>0</v>
      </c>
      <c r="AD191" s="16">
        <v>0</v>
      </c>
      <c r="AE191" s="16">
        <v>0</v>
      </c>
      <c r="AF191" s="16">
        <v>0</v>
      </c>
      <c r="AG191" s="16">
        <v>39</v>
      </c>
      <c r="AH191" s="16">
        <v>0</v>
      </c>
      <c r="AI191" s="16">
        <v>0</v>
      </c>
      <c r="AJ191" s="16">
        <v>0</v>
      </c>
      <c r="AK191" s="16">
        <v>0</v>
      </c>
      <c r="AL191" s="16">
        <v>0</v>
      </c>
      <c r="AM191" s="16">
        <v>0</v>
      </c>
      <c r="AN191" s="16">
        <v>0</v>
      </c>
      <c r="AO191" s="16">
        <v>0</v>
      </c>
      <c r="AP191" s="17">
        <f t="shared" si="38"/>
        <v>39</v>
      </c>
      <c r="AQ191" s="18">
        <f t="shared" si="34"/>
        <v>163371000</v>
      </c>
      <c r="AR191" s="13"/>
      <c r="AS191" s="13"/>
      <c r="AT191" s="8"/>
      <c r="AU191" s="8"/>
      <c r="AV191" s="8"/>
      <c r="AW191" s="8"/>
    </row>
    <row r="192" spans="1:49" s="3" customFormat="1" ht="43.5" customHeight="1" x14ac:dyDescent="0.25">
      <c r="A192" s="33" t="s">
        <v>2416</v>
      </c>
      <c r="B192" s="10">
        <f>IF(R192=0,"",SUBTOTAL(3,$R$7:R192))</f>
        <v>173</v>
      </c>
      <c r="C192" s="10" t="s">
        <v>312</v>
      </c>
      <c r="D192" s="10" t="s">
        <v>441</v>
      </c>
      <c r="E192" s="10" t="s">
        <v>441</v>
      </c>
      <c r="F192" s="10" t="s">
        <v>443</v>
      </c>
      <c r="G192" s="19">
        <v>3822</v>
      </c>
      <c r="H192" s="20" t="s">
        <v>444</v>
      </c>
      <c r="I192" s="13"/>
      <c r="J192" s="14" t="s">
        <v>1823</v>
      </c>
      <c r="K192" s="13"/>
      <c r="L192" s="13"/>
      <c r="M192" s="13"/>
      <c r="N192" s="13"/>
      <c r="O192" s="13"/>
      <c r="P192" s="13"/>
      <c r="Q192" s="13"/>
      <c r="R192" s="14" t="s">
        <v>75</v>
      </c>
      <c r="S192" s="10" t="s">
        <v>269</v>
      </c>
      <c r="T192" s="21">
        <v>1250000</v>
      </c>
      <c r="U192" s="16">
        <v>0</v>
      </c>
      <c r="V192" s="16">
        <v>0</v>
      </c>
      <c r="W192" s="16">
        <v>0</v>
      </c>
      <c r="X192" s="16">
        <v>0</v>
      </c>
      <c r="Y192" s="16">
        <v>0</v>
      </c>
      <c r="Z192" s="16">
        <v>0</v>
      </c>
      <c r="AA192" s="16">
        <v>0</v>
      </c>
      <c r="AB192" s="16">
        <v>0</v>
      </c>
      <c r="AC192" s="16">
        <v>0</v>
      </c>
      <c r="AD192" s="16">
        <v>0</v>
      </c>
      <c r="AE192" s="16">
        <v>0</v>
      </c>
      <c r="AF192" s="16">
        <v>0</v>
      </c>
      <c r="AG192" s="16">
        <v>5</v>
      </c>
      <c r="AH192" s="16">
        <v>0</v>
      </c>
      <c r="AI192" s="16">
        <v>0</v>
      </c>
      <c r="AJ192" s="16">
        <v>0</v>
      </c>
      <c r="AK192" s="16">
        <v>0</v>
      </c>
      <c r="AL192" s="16">
        <v>0</v>
      </c>
      <c r="AM192" s="16">
        <v>0</v>
      </c>
      <c r="AN192" s="16">
        <v>0</v>
      </c>
      <c r="AO192" s="16">
        <v>0</v>
      </c>
      <c r="AP192" s="17">
        <f t="shared" si="38"/>
        <v>5</v>
      </c>
      <c r="AQ192" s="18">
        <f t="shared" si="34"/>
        <v>6250000</v>
      </c>
      <c r="AR192" s="13"/>
      <c r="AS192" s="13"/>
      <c r="AT192" s="8"/>
      <c r="AU192" s="8"/>
      <c r="AV192" s="8"/>
      <c r="AW192" s="8"/>
    </row>
    <row r="193" spans="1:49" s="3" customFormat="1" ht="58.5" customHeight="1" x14ac:dyDescent="0.25">
      <c r="A193" s="33" t="s">
        <v>2416</v>
      </c>
      <c r="B193" s="10">
        <f>IF(R193=0,"",SUBTOTAL(3,$R$7:R193))</f>
        <v>174</v>
      </c>
      <c r="C193" s="10" t="s">
        <v>316</v>
      </c>
      <c r="D193" s="10" t="s">
        <v>445</v>
      </c>
      <c r="E193" s="10" t="s">
        <v>445</v>
      </c>
      <c r="F193" s="10">
        <v>3</v>
      </c>
      <c r="G193" s="19">
        <v>3822</v>
      </c>
      <c r="H193" s="20" t="s">
        <v>446</v>
      </c>
      <c r="I193" s="13"/>
      <c r="J193" s="14" t="s">
        <v>1830</v>
      </c>
      <c r="K193" s="13"/>
      <c r="L193" s="13"/>
      <c r="M193" s="13"/>
      <c r="N193" s="13"/>
      <c r="O193" s="13"/>
      <c r="P193" s="13"/>
      <c r="Q193" s="13"/>
      <c r="R193" s="14" t="s">
        <v>75</v>
      </c>
      <c r="S193" s="10">
        <v>3</v>
      </c>
      <c r="T193" s="21">
        <v>28190000</v>
      </c>
      <c r="U193" s="16">
        <v>0</v>
      </c>
      <c r="V193" s="16">
        <v>0</v>
      </c>
      <c r="W193" s="16">
        <v>0</v>
      </c>
      <c r="X193" s="16">
        <v>0</v>
      </c>
      <c r="Y193" s="16">
        <v>0</v>
      </c>
      <c r="Z193" s="16">
        <v>0</v>
      </c>
      <c r="AA193" s="16">
        <v>0</v>
      </c>
      <c r="AB193" s="16">
        <v>0</v>
      </c>
      <c r="AC193" s="16">
        <v>0</v>
      </c>
      <c r="AD193" s="16">
        <v>0</v>
      </c>
      <c r="AE193" s="16">
        <v>0</v>
      </c>
      <c r="AF193" s="16">
        <v>0</v>
      </c>
      <c r="AG193" s="16">
        <v>4</v>
      </c>
      <c r="AH193" s="16">
        <v>0</v>
      </c>
      <c r="AI193" s="16">
        <v>0</v>
      </c>
      <c r="AJ193" s="16">
        <v>0</v>
      </c>
      <c r="AK193" s="16">
        <v>0</v>
      </c>
      <c r="AL193" s="16">
        <v>0</v>
      </c>
      <c r="AM193" s="16">
        <v>0</v>
      </c>
      <c r="AN193" s="16">
        <v>0</v>
      </c>
      <c r="AO193" s="16">
        <v>0</v>
      </c>
      <c r="AP193" s="17">
        <f t="shared" ref="AP193:AP197" si="39">SUM(U193:AO193)</f>
        <v>4</v>
      </c>
      <c r="AQ193" s="18">
        <f t="shared" si="34"/>
        <v>112760000</v>
      </c>
      <c r="AR193" s="13"/>
      <c r="AS193" s="13"/>
      <c r="AT193" s="8"/>
      <c r="AU193" s="8"/>
      <c r="AV193" s="8"/>
      <c r="AW193" s="8"/>
    </row>
    <row r="194" spans="1:49" s="3" customFormat="1" ht="42.75" customHeight="1" x14ac:dyDescent="0.25">
      <c r="A194" s="33" t="s">
        <v>2416</v>
      </c>
      <c r="B194" s="10">
        <f>IF(R194=0,"",SUBTOTAL(3,$R$7:R194))</f>
        <v>175</v>
      </c>
      <c r="C194" s="10" t="s">
        <v>319</v>
      </c>
      <c r="D194" s="10" t="s">
        <v>447</v>
      </c>
      <c r="E194" s="10" t="s">
        <v>447</v>
      </c>
      <c r="F194" s="10">
        <v>4</v>
      </c>
      <c r="G194" s="19">
        <v>3822</v>
      </c>
      <c r="H194" s="20" t="s">
        <v>448</v>
      </c>
      <c r="I194" s="13"/>
      <c r="J194" s="14" t="s">
        <v>1831</v>
      </c>
      <c r="K194" s="13"/>
      <c r="L194" s="13"/>
      <c r="M194" s="13"/>
      <c r="N194" s="13"/>
      <c r="O194" s="13"/>
      <c r="P194" s="13"/>
      <c r="Q194" s="13"/>
      <c r="R194" s="14" t="s">
        <v>75</v>
      </c>
      <c r="S194" s="10">
        <v>3</v>
      </c>
      <c r="T194" s="21">
        <v>10500000</v>
      </c>
      <c r="U194" s="16">
        <v>0</v>
      </c>
      <c r="V194" s="16">
        <v>0</v>
      </c>
      <c r="W194" s="16">
        <v>0</v>
      </c>
      <c r="X194" s="16">
        <v>0</v>
      </c>
      <c r="Y194" s="16">
        <v>0</v>
      </c>
      <c r="Z194" s="16">
        <v>0</v>
      </c>
      <c r="AA194" s="16">
        <v>0</v>
      </c>
      <c r="AB194" s="16">
        <v>0</v>
      </c>
      <c r="AC194" s="16">
        <v>0</v>
      </c>
      <c r="AD194" s="16">
        <v>0</v>
      </c>
      <c r="AE194" s="16">
        <v>0</v>
      </c>
      <c r="AF194" s="16">
        <v>0</v>
      </c>
      <c r="AG194" s="16">
        <v>1</v>
      </c>
      <c r="AH194" s="16">
        <v>0</v>
      </c>
      <c r="AI194" s="16">
        <v>0</v>
      </c>
      <c r="AJ194" s="16">
        <v>0</v>
      </c>
      <c r="AK194" s="16">
        <v>0</v>
      </c>
      <c r="AL194" s="16">
        <v>0</v>
      </c>
      <c r="AM194" s="16">
        <v>0</v>
      </c>
      <c r="AN194" s="16">
        <v>0</v>
      </c>
      <c r="AO194" s="16">
        <v>0</v>
      </c>
      <c r="AP194" s="17">
        <f t="shared" si="39"/>
        <v>1</v>
      </c>
      <c r="AQ194" s="18">
        <f t="shared" si="34"/>
        <v>10500000</v>
      </c>
      <c r="AR194" s="13"/>
      <c r="AS194" s="13"/>
      <c r="AT194" s="8"/>
      <c r="AU194" s="8"/>
      <c r="AV194" s="8"/>
      <c r="AW194" s="8"/>
    </row>
    <row r="195" spans="1:49" s="3" customFormat="1" ht="25.5" x14ac:dyDescent="0.25">
      <c r="A195" s="33" t="s">
        <v>2416</v>
      </c>
      <c r="B195" s="10" t="str">
        <f>IF(R195=0,"",SUBTOTAL(3,$R$7:R195))</f>
        <v/>
      </c>
      <c r="C195" s="10"/>
      <c r="D195" s="10"/>
      <c r="E195" s="10"/>
      <c r="F195" s="10"/>
      <c r="G195" s="10"/>
      <c r="H195" s="12" t="s">
        <v>2420</v>
      </c>
      <c r="I195" s="13"/>
      <c r="J195" s="14"/>
      <c r="K195" s="13"/>
      <c r="L195" s="13"/>
      <c r="M195" s="13"/>
      <c r="N195" s="13"/>
      <c r="O195" s="13"/>
      <c r="P195" s="13"/>
      <c r="Q195" s="13"/>
      <c r="R195" s="14"/>
      <c r="S195" s="10"/>
      <c r="T195" s="21">
        <v>0</v>
      </c>
      <c r="U195" s="16"/>
      <c r="V195" s="16"/>
      <c r="W195" s="16"/>
      <c r="X195" s="16"/>
      <c r="Y195" s="16"/>
      <c r="Z195" s="16"/>
      <c r="AA195" s="16"/>
      <c r="AB195" s="16"/>
      <c r="AC195" s="16"/>
      <c r="AD195" s="16"/>
      <c r="AE195" s="16"/>
      <c r="AF195" s="16"/>
      <c r="AG195" s="16"/>
      <c r="AH195" s="16"/>
      <c r="AI195" s="16"/>
      <c r="AJ195" s="16"/>
      <c r="AK195" s="16"/>
      <c r="AL195" s="16"/>
      <c r="AM195" s="16"/>
      <c r="AN195" s="16"/>
      <c r="AO195" s="16"/>
      <c r="AP195" s="17">
        <f t="shared" si="39"/>
        <v>0</v>
      </c>
      <c r="AQ195" s="18">
        <f t="shared" si="34"/>
        <v>0</v>
      </c>
      <c r="AR195" s="13"/>
      <c r="AS195" s="13"/>
      <c r="AT195" s="8"/>
      <c r="AU195" s="8"/>
      <c r="AV195" s="8"/>
      <c r="AW195" s="8"/>
    </row>
    <row r="196" spans="1:49" s="3" customFormat="1" ht="71.25" customHeight="1" x14ac:dyDescent="0.25">
      <c r="A196" s="33" t="s">
        <v>2416</v>
      </c>
      <c r="B196" s="10">
        <f>IF(R196=0,"",SUBTOTAL(3,$R$7:R196))</f>
        <v>176</v>
      </c>
      <c r="C196" s="10" t="s">
        <v>310</v>
      </c>
      <c r="D196" s="10" t="s">
        <v>449</v>
      </c>
      <c r="E196" s="10" t="s">
        <v>449</v>
      </c>
      <c r="F196" s="10" t="s">
        <v>447</v>
      </c>
      <c r="G196" s="19">
        <v>3822</v>
      </c>
      <c r="H196" s="20" t="s">
        <v>450</v>
      </c>
      <c r="I196" s="13"/>
      <c r="J196" s="14" t="s">
        <v>1832</v>
      </c>
      <c r="K196" s="13"/>
      <c r="L196" s="13"/>
      <c r="M196" s="13"/>
      <c r="N196" s="13"/>
      <c r="O196" s="13"/>
      <c r="P196" s="13"/>
      <c r="Q196" s="13"/>
      <c r="R196" s="14" t="s">
        <v>75</v>
      </c>
      <c r="S196" s="10" t="s">
        <v>269</v>
      </c>
      <c r="T196" s="21">
        <v>11160000</v>
      </c>
      <c r="U196" s="16">
        <v>0</v>
      </c>
      <c r="V196" s="16">
        <v>0</v>
      </c>
      <c r="W196" s="16">
        <v>0</v>
      </c>
      <c r="X196" s="16">
        <v>43</v>
      </c>
      <c r="Y196" s="16">
        <v>0</v>
      </c>
      <c r="Z196" s="16">
        <v>0</v>
      </c>
      <c r="AA196" s="16">
        <v>0</v>
      </c>
      <c r="AB196" s="16">
        <v>0</v>
      </c>
      <c r="AC196" s="16">
        <v>0</v>
      </c>
      <c r="AD196" s="16">
        <v>0</v>
      </c>
      <c r="AE196" s="16">
        <v>0</v>
      </c>
      <c r="AF196" s="16">
        <v>0</v>
      </c>
      <c r="AG196" s="16">
        <v>0</v>
      </c>
      <c r="AH196" s="16">
        <v>0</v>
      </c>
      <c r="AI196" s="16">
        <v>0</v>
      </c>
      <c r="AJ196" s="16">
        <v>0</v>
      </c>
      <c r="AK196" s="16">
        <v>0</v>
      </c>
      <c r="AL196" s="16">
        <v>0</v>
      </c>
      <c r="AM196" s="16">
        <v>0</v>
      </c>
      <c r="AN196" s="16">
        <v>0</v>
      </c>
      <c r="AO196" s="16">
        <v>0</v>
      </c>
      <c r="AP196" s="17">
        <f t="shared" si="39"/>
        <v>43</v>
      </c>
      <c r="AQ196" s="18">
        <f t="shared" si="34"/>
        <v>479880000</v>
      </c>
      <c r="AR196" s="13"/>
      <c r="AS196" s="13"/>
      <c r="AT196" s="8"/>
      <c r="AU196" s="8"/>
      <c r="AV196" s="8"/>
      <c r="AW196" s="8"/>
    </row>
    <row r="197" spans="1:49" s="3" customFormat="1" ht="79.5" customHeight="1" x14ac:dyDescent="0.25">
      <c r="A197" s="33" t="s">
        <v>2416</v>
      </c>
      <c r="B197" s="10">
        <f>IF(R197=0,"",SUBTOTAL(3,$R$7:R197))</f>
        <v>177</v>
      </c>
      <c r="C197" s="10" t="s">
        <v>313</v>
      </c>
      <c r="D197" s="10" t="s">
        <v>451</v>
      </c>
      <c r="E197" s="10" t="s">
        <v>451</v>
      </c>
      <c r="F197" s="10" t="s">
        <v>449</v>
      </c>
      <c r="G197" s="19">
        <v>3822</v>
      </c>
      <c r="H197" s="20" t="s">
        <v>452</v>
      </c>
      <c r="I197" s="13"/>
      <c r="J197" s="35" t="s">
        <v>2572</v>
      </c>
      <c r="K197" s="13"/>
      <c r="L197" s="13"/>
      <c r="M197" s="13"/>
      <c r="N197" s="13"/>
      <c r="O197" s="13"/>
      <c r="P197" s="13"/>
      <c r="Q197" s="13"/>
      <c r="R197" s="14" t="s">
        <v>75</v>
      </c>
      <c r="S197" s="10" t="s">
        <v>269</v>
      </c>
      <c r="T197" s="21">
        <v>9307500</v>
      </c>
      <c r="U197" s="16">
        <v>0</v>
      </c>
      <c r="V197" s="16">
        <v>0</v>
      </c>
      <c r="W197" s="16">
        <v>0</v>
      </c>
      <c r="X197" s="16">
        <v>41</v>
      </c>
      <c r="Y197" s="16">
        <v>0</v>
      </c>
      <c r="Z197" s="16">
        <v>0</v>
      </c>
      <c r="AA197" s="16">
        <v>0</v>
      </c>
      <c r="AB197" s="16">
        <v>0</v>
      </c>
      <c r="AC197" s="16">
        <v>0</v>
      </c>
      <c r="AD197" s="16">
        <v>0</v>
      </c>
      <c r="AE197" s="16">
        <v>0</v>
      </c>
      <c r="AF197" s="16">
        <v>0</v>
      </c>
      <c r="AG197" s="16">
        <v>0</v>
      </c>
      <c r="AH197" s="16">
        <v>0</v>
      </c>
      <c r="AI197" s="16">
        <v>0</v>
      </c>
      <c r="AJ197" s="16">
        <v>0</v>
      </c>
      <c r="AK197" s="16">
        <v>0</v>
      </c>
      <c r="AL197" s="16">
        <v>0</v>
      </c>
      <c r="AM197" s="16">
        <v>0</v>
      </c>
      <c r="AN197" s="16">
        <v>0</v>
      </c>
      <c r="AO197" s="16">
        <v>0</v>
      </c>
      <c r="AP197" s="17">
        <f t="shared" si="39"/>
        <v>41</v>
      </c>
      <c r="AQ197" s="18">
        <f t="shared" si="34"/>
        <v>381607500</v>
      </c>
      <c r="AR197" s="13"/>
      <c r="AS197" s="13"/>
      <c r="AT197" s="8"/>
      <c r="AU197" s="8"/>
      <c r="AV197" s="8"/>
      <c r="AW197" s="8"/>
    </row>
    <row r="198" spans="1:49" s="3" customFormat="1" ht="72.75" customHeight="1" x14ac:dyDescent="0.25">
      <c r="A198" s="33" t="s">
        <v>2416</v>
      </c>
      <c r="B198" s="10">
        <f>IF(R198=0,"",SUBTOTAL(3,$R$7:R198))</f>
        <v>178</v>
      </c>
      <c r="C198" s="10" t="s">
        <v>317</v>
      </c>
      <c r="D198" s="10" t="s">
        <v>1834</v>
      </c>
      <c r="E198" s="10"/>
      <c r="F198" s="10"/>
      <c r="G198" s="19">
        <v>3822</v>
      </c>
      <c r="H198" s="20" t="s">
        <v>453</v>
      </c>
      <c r="I198" s="13"/>
      <c r="J198" s="14" t="s">
        <v>1833</v>
      </c>
      <c r="K198" s="13"/>
      <c r="L198" s="13"/>
      <c r="M198" s="13"/>
      <c r="N198" s="13"/>
      <c r="O198" s="13"/>
      <c r="P198" s="13"/>
      <c r="Q198" s="13"/>
      <c r="R198" s="14" t="s">
        <v>75</v>
      </c>
      <c r="S198" s="10" t="s">
        <v>269</v>
      </c>
      <c r="T198" s="21">
        <v>1582500</v>
      </c>
      <c r="U198" s="16"/>
      <c r="V198" s="16"/>
      <c r="W198" s="16"/>
      <c r="X198" s="16">
        <v>41</v>
      </c>
      <c r="Y198" s="16"/>
      <c r="Z198" s="16"/>
      <c r="AA198" s="16"/>
      <c r="AB198" s="16"/>
      <c r="AC198" s="16"/>
      <c r="AD198" s="16"/>
      <c r="AE198" s="16"/>
      <c r="AF198" s="16"/>
      <c r="AG198" s="16"/>
      <c r="AH198" s="16"/>
      <c r="AI198" s="16"/>
      <c r="AJ198" s="16"/>
      <c r="AK198" s="16"/>
      <c r="AL198" s="16"/>
      <c r="AM198" s="16"/>
      <c r="AN198" s="16"/>
      <c r="AO198" s="16"/>
      <c r="AP198" s="17">
        <f t="shared" ref="AP198:AP200" si="40">SUM(U198:AO198)</f>
        <v>41</v>
      </c>
      <c r="AQ198" s="18">
        <f t="shared" si="34"/>
        <v>64882500</v>
      </c>
      <c r="AR198" s="13"/>
      <c r="AS198" s="13"/>
      <c r="AT198" s="8"/>
      <c r="AU198" s="8"/>
      <c r="AV198" s="8"/>
      <c r="AW198" s="8"/>
    </row>
    <row r="199" spans="1:49" s="3" customFormat="1" ht="138" customHeight="1" x14ac:dyDescent="0.25">
      <c r="A199" s="33" t="s">
        <v>2416</v>
      </c>
      <c r="B199" s="10">
        <f>IF(R199=0,"",SUBTOTAL(3,$R$7:R199))</f>
        <v>179</v>
      </c>
      <c r="C199" s="10" t="s">
        <v>320</v>
      </c>
      <c r="D199" s="10" t="s">
        <v>454</v>
      </c>
      <c r="E199" s="10" t="s">
        <v>454</v>
      </c>
      <c r="F199" s="10" t="s">
        <v>451</v>
      </c>
      <c r="G199" s="19">
        <v>3822</v>
      </c>
      <c r="H199" s="20" t="s">
        <v>455</v>
      </c>
      <c r="I199" s="13"/>
      <c r="J199" s="14" t="s">
        <v>1835</v>
      </c>
      <c r="K199" s="13"/>
      <c r="L199" s="13"/>
      <c r="M199" s="13"/>
      <c r="N199" s="13"/>
      <c r="O199" s="13"/>
      <c r="P199" s="13"/>
      <c r="Q199" s="13"/>
      <c r="R199" s="14" t="s">
        <v>75</v>
      </c>
      <c r="S199" s="10" t="s">
        <v>269</v>
      </c>
      <c r="T199" s="21">
        <v>9300000</v>
      </c>
      <c r="U199" s="16">
        <v>0</v>
      </c>
      <c r="V199" s="16">
        <v>0</v>
      </c>
      <c r="W199" s="16">
        <v>0</v>
      </c>
      <c r="X199" s="16">
        <v>15</v>
      </c>
      <c r="Y199" s="16">
        <v>0</v>
      </c>
      <c r="Z199" s="16">
        <v>0</v>
      </c>
      <c r="AA199" s="16">
        <v>0</v>
      </c>
      <c r="AB199" s="16">
        <v>0</v>
      </c>
      <c r="AC199" s="16">
        <v>0</v>
      </c>
      <c r="AD199" s="16">
        <v>0</v>
      </c>
      <c r="AE199" s="16">
        <v>0</v>
      </c>
      <c r="AF199" s="16">
        <v>0</v>
      </c>
      <c r="AG199" s="16">
        <v>0</v>
      </c>
      <c r="AH199" s="16">
        <v>0</v>
      </c>
      <c r="AI199" s="16">
        <v>0</v>
      </c>
      <c r="AJ199" s="16">
        <v>0</v>
      </c>
      <c r="AK199" s="16">
        <v>0</v>
      </c>
      <c r="AL199" s="16">
        <v>0</v>
      </c>
      <c r="AM199" s="16">
        <v>0</v>
      </c>
      <c r="AN199" s="16">
        <v>1</v>
      </c>
      <c r="AO199" s="16">
        <v>0</v>
      </c>
      <c r="AP199" s="17">
        <f t="shared" si="40"/>
        <v>16</v>
      </c>
      <c r="AQ199" s="18">
        <f t="shared" ref="AQ199:AQ262" si="41">AP199*T199</f>
        <v>148800000</v>
      </c>
      <c r="AR199" s="13"/>
      <c r="AS199" s="13"/>
      <c r="AT199" s="8"/>
      <c r="AU199" s="8"/>
      <c r="AV199" s="8"/>
      <c r="AW199" s="8"/>
    </row>
    <row r="200" spans="1:49" s="3" customFormat="1" ht="69" customHeight="1" x14ac:dyDescent="0.25">
      <c r="A200" s="33" t="s">
        <v>2416</v>
      </c>
      <c r="B200" s="10">
        <f>IF(R200=0,"",SUBTOTAL(3,$R$7:R200))</f>
        <v>180</v>
      </c>
      <c r="C200" s="10" t="s">
        <v>321</v>
      </c>
      <c r="D200" s="10" t="s">
        <v>456</v>
      </c>
      <c r="E200" s="10" t="s">
        <v>456</v>
      </c>
      <c r="F200" s="10" t="s">
        <v>454</v>
      </c>
      <c r="G200" s="19">
        <v>3822</v>
      </c>
      <c r="H200" s="20" t="s">
        <v>457</v>
      </c>
      <c r="I200" s="13"/>
      <c r="J200" s="14" t="s">
        <v>1836</v>
      </c>
      <c r="K200" s="13"/>
      <c r="L200" s="13"/>
      <c r="M200" s="13"/>
      <c r="N200" s="13"/>
      <c r="O200" s="13"/>
      <c r="P200" s="13"/>
      <c r="Q200" s="13"/>
      <c r="R200" s="14" t="s">
        <v>75</v>
      </c>
      <c r="S200" s="10" t="s">
        <v>269</v>
      </c>
      <c r="T200" s="21">
        <v>6000000</v>
      </c>
      <c r="U200" s="16">
        <v>0</v>
      </c>
      <c r="V200" s="16">
        <v>0</v>
      </c>
      <c r="W200" s="16">
        <v>0</v>
      </c>
      <c r="X200" s="16">
        <v>1</v>
      </c>
      <c r="Y200" s="16">
        <v>0</v>
      </c>
      <c r="Z200" s="16">
        <v>0</v>
      </c>
      <c r="AA200" s="16">
        <v>0</v>
      </c>
      <c r="AB200" s="16">
        <v>0</v>
      </c>
      <c r="AC200" s="16">
        <v>0</v>
      </c>
      <c r="AD200" s="16">
        <v>0</v>
      </c>
      <c r="AE200" s="16">
        <v>0</v>
      </c>
      <c r="AF200" s="16">
        <v>0</v>
      </c>
      <c r="AG200" s="16">
        <v>0</v>
      </c>
      <c r="AH200" s="16">
        <v>0</v>
      </c>
      <c r="AI200" s="16">
        <v>0</v>
      </c>
      <c r="AJ200" s="16">
        <v>0</v>
      </c>
      <c r="AK200" s="16">
        <v>0</v>
      </c>
      <c r="AL200" s="16">
        <v>0</v>
      </c>
      <c r="AM200" s="16">
        <v>0</v>
      </c>
      <c r="AN200" s="16">
        <v>0</v>
      </c>
      <c r="AO200" s="16">
        <v>0</v>
      </c>
      <c r="AP200" s="17">
        <f t="shared" si="40"/>
        <v>1</v>
      </c>
      <c r="AQ200" s="18">
        <f t="shared" si="41"/>
        <v>6000000</v>
      </c>
      <c r="AR200" s="13"/>
      <c r="AS200" s="13"/>
      <c r="AT200" s="8"/>
      <c r="AU200" s="8"/>
      <c r="AV200" s="8"/>
      <c r="AW200" s="8"/>
    </row>
    <row r="201" spans="1:49" s="3" customFormat="1" ht="66.75" customHeight="1" x14ac:dyDescent="0.25">
      <c r="A201" s="33" t="s">
        <v>2416</v>
      </c>
      <c r="B201" s="10">
        <f>IF(R201=0,"",SUBTOTAL(3,$R$7:R201))</f>
        <v>181</v>
      </c>
      <c r="C201" s="10" t="s">
        <v>324</v>
      </c>
      <c r="D201" s="10" t="s">
        <v>458</v>
      </c>
      <c r="E201" s="10" t="s">
        <v>458</v>
      </c>
      <c r="F201" s="10" t="s">
        <v>456</v>
      </c>
      <c r="G201" s="19">
        <v>3822</v>
      </c>
      <c r="H201" s="20" t="s">
        <v>459</v>
      </c>
      <c r="I201" s="13"/>
      <c r="J201" s="14" t="s">
        <v>1837</v>
      </c>
      <c r="K201" s="13"/>
      <c r="L201" s="13"/>
      <c r="M201" s="13"/>
      <c r="N201" s="13"/>
      <c r="O201" s="13"/>
      <c r="P201" s="13"/>
      <c r="Q201" s="13"/>
      <c r="R201" s="14" t="s">
        <v>75</v>
      </c>
      <c r="S201" s="10" t="s">
        <v>269</v>
      </c>
      <c r="T201" s="21">
        <v>7050000</v>
      </c>
      <c r="U201" s="16">
        <v>0</v>
      </c>
      <c r="V201" s="16">
        <v>0</v>
      </c>
      <c r="W201" s="16">
        <v>0</v>
      </c>
      <c r="X201" s="16">
        <v>1</v>
      </c>
      <c r="Y201" s="16">
        <v>0</v>
      </c>
      <c r="Z201" s="16">
        <v>0</v>
      </c>
      <c r="AA201" s="16">
        <v>0</v>
      </c>
      <c r="AB201" s="16">
        <v>0</v>
      </c>
      <c r="AC201" s="16">
        <v>0</v>
      </c>
      <c r="AD201" s="16">
        <v>0</v>
      </c>
      <c r="AE201" s="16">
        <v>0</v>
      </c>
      <c r="AF201" s="16">
        <v>0</v>
      </c>
      <c r="AG201" s="16">
        <v>0</v>
      </c>
      <c r="AH201" s="16">
        <v>0</v>
      </c>
      <c r="AI201" s="16">
        <v>0</v>
      </c>
      <c r="AJ201" s="16">
        <v>0</v>
      </c>
      <c r="AK201" s="16">
        <v>0</v>
      </c>
      <c r="AL201" s="16">
        <v>0</v>
      </c>
      <c r="AM201" s="16">
        <v>0</v>
      </c>
      <c r="AN201" s="16">
        <v>0</v>
      </c>
      <c r="AO201" s="16">
        <v>0</v>
      </c>
      <c r="AP201" s="17">
        <f>SUM(U201:AO201)</f>
        <v>1</v>
      </c>
      <c r="AQ201" s="18">
        <f t="shared" si="41"/>
        <v>7050000</v>
      </c>
      <c r="AR201" s="13"/>
      <c r="AS201" s="13"/>
      <c r="AT201" s="8"/>
      <c r="AU201" s="8"/>
      <c r="AV201" s="8"/>
      <c r="AW201" s="8"/>
    </row>
    <row r="202" spans="1:49" s="3" customFormat="1" ht="52.5" customHeight="1" x14ac:dyDescent="0.25">
      <c r="A202" s="33" t="s">
        <v>2416</v>
      </c>
      <c r="B202" s="10">
        <f>IF(R202=0,"",SUBTOTAL(3,$R$7:R202))</f>
        <v>182</v>
      </c>
      <c r="C202" s="10" t="s">
        <v>326</v>
      </c>
      <c r="D202" s="10" t="s">
        <v>460</v>
      </c>
      <c r="E202" s="10" t="s">
        <v>460</v>
      </c>
      <c r="F202" s="10" t="s">
        <v>458</v>
      </c>
      <c r="G202" s="19">
        <v>3926</v>
      </c>
      <c r="H202" s="20" t="s">
        <v>461</v>
      </c>
      <c r="I202" s="13"/>
      <c r="J202" s="14" t="s">
        <v>1838</v>
      </c>
      <c r="K202" s="13"/>
      <c r="L202" s="13"/>
      <c r="M202" s="13"/>
      <c r="N202" s="13"/>
      <c r="O202" s="13"/>
      <c r="P202" s="13"/>
      <c r="Q202" s="13"/>
      <c r="R202" s="14" t="s">
        <v>462</v>
      </c>
      <c r="S202" s="10" t="s">
        <v>269</v>
      </c>
      <c r="T202" s="21">
        <v>7864000</v>
      </c>
      <c r="U202" s="16">
        <v>0</v>
      </c>
      <c r="V202" s="16">
        <v>0</v>
      </c>
      <c r="W202" s="16">
        <v>0</v>
      </c>
      <c r="X202" s="16">
        <v>64</v>
      </c>
      <c r="Y202" s="16">
        <v>0</v>
      </c>
      <c r="Z202" s="16">
        <v>0</v>
      </c>
      <c r="AA202" s="16">
        <v>0</v>
      </c>
      <c r="AB202" s="16">
        <v>0</v>
      </c>
      <c r="AC202" s="16">
        <v>0</v>
      </c>
      <c r="AD202" s="16">
        <v>0</v>
      </c>
      <c r="AE202" s="16">
        <v>0</v>
      </c>
      <c r="AF202" s="16">
        <v>0</v>
      </c>
      <c r="AG202" s="16">
        <v>0</v>
      </c>
      <c r="AH202" s="16">
        <v>0</v>
      </c>
      <c r="AI202" s="16">
        <v>0</v>
      </c>
      <c r="AJ202" s="16">
        <v>0</v>
      </c>
      <c r="AK202" s="16">
        <v>0</v>
      </c>
      <c r="AL202" s="16">
        <v>0</v>
      </c>
      <c r="AM202" s="16">
        <v>0</v>
      </c>
      <c r="AN202" s="16">
        <v>0</v>
      </c>
      <c r="AO202" s="16">
        <v>0</v>
      </c>
      <c r="AP202" s="17">
        <f t="shared" ref="AP202:AP204" si="42">SUM(U202:AO202)</f>
        <v>64</v>
      </c>
      <c r="AQ202" s="18">
        <f t="shared" si="41"/>
        <v>503296000</v>
      </c>
      <c r="AR202" s="13"/>
      <c r="AS202" s="13"/>
      <c r="AT202" s="8"/>
      <c r="AU202" s="8"/>
      <c r="AV202" s="8"/>
      <c r="AW202" s="8"/>
    </row>
    <row r="203" spans="1:49" s="3" customFormat="1" ht="200.25" customHeight="1" x14ac:dyDescent="0.25">
      <c r="A203" s="33" t="s">
        <v>2416</v>
      </c>
      <c r="B203" s="10">
        <f>IF(R203=0,"",SUBTOTAL(3,$R$7:R203))</f>
        <v>183</v>
      </c>
      <c r="C203" s="10" t="s">
        <v>328</v>
      </c>
      <c r="D203" s="10" t="s">
        <v>464</v>
      </c>
      <c r="E203" s="10" t="s">
        <v>464</v>
      </c>
      <c r="F203" s="10" t="s">
        <v>460</v>
      </c>
      <c r="G203" s="19">
        <v>3822</v>
      </c>
      <c r="H203" s="20" t="s">
        <v>465</v>
      </c>
      <c r="I203" s="13"/>
      <c r="J203" s="14" t="s">
        <v>1839</v>
      </c>
      <c r="K203" s="13"/>
      <c r="L203" s="13"/>
      <c r="M203" s="13"/>
      <c r="N203" s="13"/>
      <c r="O203" s="13"/>
      <c r="P203" s="13"/>
      <c r="Q203" s="13"/>
      <c r="R203" s="14" t="s">
        <v>53</v>
      </c>
      <c r="S203" s="10" t="s">
        <v>269</v>
      </c>
      <c r="T203" s="21">
        <v>32475000</v>
      </c>
      <c r="U203" s="16">
        <v>0</v>
      </c>
      <c r="V203" s="16">
        <v>0</v>
      </c>
      <c r="W203" s="16">
        <v>0</v>
      </c>
      <c r="X203" s="16">
        <v>22</v>
      </c>
      <c r="Y203" s="16">
        <v>0</v>
      </c>
      <c r="Z203" s="16">
        <v>0</v>
      </c>
      <c r="AA203" s="16">
        <v>0</v>
      </c>
      <c r="AB203" s="16">
        <v>0</v>
      </c>
      <c r="AC203" s="16">
        <v>0</v>
      </c>
      <c r="AD203" s="16">
        <v>0</v>
      </c>
      <c r="AE203" s="16">
        <v>0</v>
      </c>
      <c r="AF203" s="16">
        <v>0</v>
      </c>
      <c r="AG203" s="16">
        <v>0</v>
      </c>
      <c r="AH203" s="16">
        <v>0</v>
      </c>
      <c r="AI203" s="16">
        <v>0</v>
      </c>
      <c r="AJ203" s="16">
        <v>0</v>
      </c>
      <c r="AK203" s="16">
        <v>0</v>
      </c>
      <c r="AL203" s="16">
        <v>0</v>
      </c>
      <c r="AM203" s="16">
        <v>0</v>
      </c>
      <c r="AN203" s="16">
        <v>0</v>
      </c>
      <c r="AO203" s="16">
        <v>0</v>
      </c>
      <c r="AP203" s="17">
        <f t="shared" si="42"/>
        <v>22</v>
      </c>
      <c r="AQ203" s="18">
        <f t="shared" si="41"/>
        <v>714450000</v>
      </c>
      <c r="AR203" s="13"/>
      <c r="AS203" s="13"/>
      <c r="AT203" s="8"/>
      <c r="AU203" s="8"/>
      <c r="AV203" s="8"/>
      <c r="AW203" s="8"/>
    </row>
    <row r="204" spans="1:49" s="3" customFormat="1" ht="78.75" customHeight="1" x14ac:dyDescent="0.25">
      <c r="A204" s="33" t="s">
        <v>2416</v>
      </c>
      <c r="B204" s="10">
        <f>IF(R204=0,"",SUBTOTAL(3,$R$7:R204))</f>
        <v>184</v>
      </c>
      <c r="C204" s="10" t="s">
        <v>329</v>
      </c>
      <c r="D204" s="10" t="s">
        <v>466</v>
      </c>
      <c r="E204" s="10" t="s">
        <v>466</v>
      </c>
      <c r="F204" s="10" t="s">
        <v>464</v>
      </c>
      <c r="G204" s="19">
        <v>3822</v>
      </c>
      <c r="H204" s="20" t="s">
        <v>467</v>
      </c>
      <c r="I204" s="13"/>
      <c r="J204" s="14" t="s">
        <v>1840</v>
      </c>
      <c r="K204" s="13"/>
      <c r="L204" s="13"/>
      <c r="M204" s="13"/>
      <c r="N204" s="13"/>
      <c r="O204" s="13"/>
      <c r="P204" s="13"/>
      <c r="Q204" s="13"/>
      <c r="R204" s="14" t="s">
        <v>75</v>
      </c>
      <c r="S204" s="10" t="s">
        <v>269</v>
      </c>
      <c r="T204" s="21">
        <v>32400000</v>
      </c>
      <c r="U204" s="16">
        <v>0</v>
      </c>
      <c r="V204" s="16">
        <v>0</v>
      </c>
      <c r="W204" s="16">
        <v>0</v>
      </c>
      <c r="X204" s="16">
        <v>1</v>
      </c>
      <c r="Y204" s="16">
        <v>0</v>
      </c>
      <c r="Z204" s="16">
        <v>0</v>
      </c>
      <c r="AA204" s="16">
        <v>0</v>
      </c>
      <c r="AB204" s="16">
        <v>0</v>
      </c>
      <c r="AC204" s="16">
        <v>0</v>
      </c>
      <c r="AD204" s="16">
        <v>0</v>
      </c>
      <c r="AE204" s="16">
        <v>0</v>
      </c>
      <c r="AF204" s="16">
        <v>0</v>
      </c>
      <c r="AG204" s="16">
        <v>0</v>
      </c>
      <c r="AH204" s="16">
        <v>0</v>
      </c>
      <c r="AI204" s="16">
        <v>0</v>
      </c>
      <c r="AJ204" s="16">
        <v>0</v>
      </c>
      <c r="AK204" s="16">
        <v>0</v>
      </c>
      <c r="AL204" s="16">
        <v>0</v>
      </c>
      <c r="AM204" s="16">
        <v>0</v>
      </c>
      <c r="AN204" s="16">
        <v>0</v>
      </c>
      <c r="AO204" s="16">
        <v>0</v>
      </c>
      <c r="AP204" s="17">
        <f t="shared" si="42"/>
        <v>1</v>
      </c>
      <c r="AQ204" s="18">
        <f t="shared" si="41"/>
        <v>32400000</v>
      </c>
      <c r="AR204" s="13"/>
      <c r="AS204" s="13"/>
      <c r="AT204" s="8"/>
      <c r="AU204" s="8"/>
      <c r="AV204" s="8"/>
      <c r="AW204" s="8"/>
    </row>
    <row r="205" spans="1:49" s="3" customFormat="1" ht="72.75" customHeight="1" x14ac:dyDescent="0.25">
      <c r="A205" s="33" t="s">
        <v>2416</v>
      </c>
      <c r="B205" s="10">
        <f>IF(R205=0,"",SUBTOTAL(3,$R$7:R205))</f>
        <v>185</v>
      </c>
      <c r="C205" s="10" t="s">
        <v>331</v>
      </c>
      <c r="D205" s="10" t="s">
        <v>468</v>
      </c>
      <c r="E205" s="10" t="s">
        <v>468</v>
      </c>
      <c r="F205" s="10" t="s">
        <v>466</v>
      </c>
      <c r="G205" s="19">
        <v>3822</v>
      </c>
      <c r="H205" s="20" t="s">
        <v>469</v>
      </c>
      <c r="I205" s="13"/>
      <c r="J205" s="14" t="s">
        <v>1841</v>
      </c>
      <c r="K205" s="13"/>
      <c r="L205" s="13"/>
      <c r="M205" s="13"/>
      <c r="N205" s="13"/>
      <c r="O205" s="13"/>
      <c r="P205" s="13"/>
      <c r="Q205" s="13"/>
      <c r="R205" s="14" t="s">
        <v>75</v>
      </c>
      <c r="S205" s="10" t="s">
        <v>269</v>
      </c>
      <c r="T205" s="21">
        <v>32400000</v>
      </c>
      <c r="U205" s="16">
        <v>0</v>
      </c>
      <c r="V205" s="16">
        <v>0</v>
      </c>
      <c r="W205" s="16">
        <v>0</v>
      </c>
      <c r="X205" s="16">
        <v>1</v>
      </c>
      <c r="Y205" s="16">
        <v>0</v>
      </c>
      <c r="Z205" s="16">
        <v>0</v>
      </c>
      <c r="AA205" s="16">
        <v>0</v>
      </c>
      <c r="AB205" s="16">
        <v>0</v>
      </c>
      <c r="AC205" s="16">
        <v>0</v>
      </c>
      <c r="AD205" s="16">
        <v>0</v>
      </c>
      <c r="AE205" s="16">
        <v>0</v>
      </c>
      <c r="AF205" s="16">
        <v>0</v>
      </c>
      <c r="AG205" s="16">
        <v>0</v>
      </c>
      <c r="AH205" s="16">
        <v>0</v>
      </c>
      <c r="AI205" s="16">
        <v>0</v>
      </c>
      <c r="AJ205" s="16">
        <v>0</v>
      </c>
      <c r="AK205" s="16">
        <v>0</v>
      </c>
      <c r="AL205" s="16">
        <v>0</v>
      </c>
      <c r="AM205" s="16">
        <v>0</v>
      </c>
      <c r="AN205" s="16">
        <v>0</v>
      </c>
      <c r="AO205" s="16">
        <v>0</v>
      </c>
      <c r="AP205" s="17">
        <f>SUM(U205:AO205)</f>
        <v>1</v>
      </c>
      <c r="AQ205" s="18">
        <f t="shared" si="41"/>
        <v>32400000</v>
      </c>
      <c r="AR205" s="13"/>
      <c r="AS205" s="13"/>
      <c r="AT205" s="8"/>
      <c r="AU205" s="8"/>
      <c r="AV205" s="8"/>
      <c r="AW205" s="8"/>
    </row>
    <row r="206" spans="1:49" s="3" customFormat="1" ht="106.5" customHeight="1" x14ac:dyDescent="0.25">
      <c r="A206" s="33" t="s">
        <v>2416</v>
      </c>
      <c r="B206" s="10">
        <f>IF(R206=0,"",SUBTOTAL(3,$R$7:R206))</f>
        <v>186</v>
      </c>
      <c r="C206" s="10" t="s">
        <v>332</v>
      </c>
      <c r="D206" s="10" t="s">
        <v>470</v>
      </c>
      <c r="E206" s="10" t="s">
        <v>470</v>
      </c>
      <c r="F206" s="10" t="s">
        <v>468</v>
      </c>
      <c r="G206" s="19">
        <v>3822</v>
      </c>
      <c r="H206" s="20" t="s">
        <v>471</v>
      </c>
      <c r="I206" s="13"/>
      <c r="J206" s="14" t="s">
        <v>1842</v>
      </c>
      <c r="K206" s="13"/>
      <c r="L206" s="13"/>
      <c r="M206" s="13"/>
      <c r="N206" s="13"/>
      <c r="O206" s="13"/>
      <c r="P206" s="13"/>
      <c r="Q206" s="13"/>
      <c r="R206" s="14" t="s">
        <v>75</v>
      </c>
      <c r="S206" s="10">
        <v>3</v>
      </c>
      <c r="T206" s="21">
        <v>8580000</v>
      </c>
      <c r="U206" s="16">
        <v>0</v>
      </c>
      <c r="V206" s="16">
        <v>0</v>
      </c>
      <c r="W206" s="16">
        <v>0</v>
      </c>
      <c r="X206" s="16">
        <v>1</v>
      </c>
      <c r="Y206" s="16">
        <v>0</v>
      </c>
      <c r="Z206" s="16">
        <v>0</v>
      </c>
      <c r="AA206" s="16">
        <v>0</v>
      </c>
      <c r="AB206" s="16">
        <v>0</v>
      </c>
      <c r="AC206" s="16">
        <v>0</v>
      </c>
      <c r="AD206" s="16">
        <v>0</v>
      </c>
      <c r="AE206" s="16">
        <v>0</v>
      </c>
      <c r="AF206" s="16">
        <v>0</v>
      </c>
      <c r="AG206" s="16">
        <v>0</v>
      </c>
      <c r="AH206" s="16">
        <v>0</v>
      </c>
      <c r="AI206" s="16">
        <v>0</v>
      </c>
      <c r="AJ206" s="16">
        <v>0</v>
      </c>
      <c r="AK206" s="16">
        <v>0</v>
      </c>
      <c r="AL206" s="16">
        <v>0</v>
      </c>
      <c r="AM206" s="16">
        <v>0</v>
      </c>
      <c r="AN206" s="16">
        <v>0</v>
      </c>
      <c r="AO206" s="16">
        <v>0</v>
      </c>
      <c r="AP206" s="17">
        <f>SUM(U206:AO206)</f>
        <v>1</v>
      </c>
      <c r="AQ206" s="18">
        <f t="shared" si="41"/>
        <v>8580000</v>
      </c>
      <c r="AR206" s="13"/>
      <c r="AS206" s="13"/>
      <c r="AT206" s="8"/>
      <c r="AU206" s="8"/>
      <c r="AV206" s="8"/>
      <c r="AW206" s="8"/>
    </row>
    <row r="207" spans="1:49" s="3" customFormat="1" ht="41.25" customHeight="1" x14ac:dyDescent="0.25">
      <c r="A207" s="33" t="s">
        <v>2416</v>
      </c>
      <c r="B207" s="10">
        <f>IF(R207=0,"",SUBTOTAL(3,$R$7:R207))</f>
        <v>187</v>
      </c>
      <c r="C207" s="10" t="s">
        <v>334</v>
      </c>
      <c r="D207" s="10" t="s">
        <v>1844</v>
      </c>
      <c r="E207" s="10"/>
      <c r="F207" s="24"/>
      <c r="G207" s="19">
        <v>3822</v>
      </c>
      <c r="H207" s="26" t="s">
        <v>472</v>
      </c>
      <c r="I207" s="13"/>
      <c r="J207" s="36" t="s">
        <v>1843</v>
      </c>
      <c r="K207" s="13"/>
      <c r="L207" s="13"/>
      <c r="M207" s="13"/>
      <c r="N207" s="13"/>
      <c r="O207" s="13"/>
      <c r="P207" s="13"/>
      <c r="Q207" s="13"/>
      <c r="R207" s="19" t="s">
        <v>75</v>
      </c>
      <c r="S207" s="10">
        <v>6</v>
      </c>
      <c r="T207" s="21">
        <v>9000000</v>
      </c>
      <c r="U207" s="16"/>
      <c r="V207" s="16"/>
      <c r="W207" s="16"/>
      <c r="X207" s="16">
        <v>11</v>
      </c>
      <c r="Y207" s="16"/>
      <c r="Z207" s="16"/>
      <c r="AA207" s="16"/>
      <c r="AB207" s="16"/>
      <c r="AC207" s="16"/>
      <c r="AD207" s="16"/>
      <c r="AE207" s="16"/>
      <c r="AF207" s="16"/>
      <c r="AG207" s="16"/>
      <c r="AH207" s="16"/>
      <c r="AI207" s="16"/>
      <c r="AJ207" s="16"/>
      <c r="AK207" s="16"/>
      <c r="AL207" s="16"/>
      <c r="AM207" s="16"/>
      <c r="AN207" s="16"/>
      <c r="AO207" s="16"/>
      <c r="AP207" s="17">
        <f>SUM(U207:AO207)</f>
        <v>11</v>
      </c>
      <c r="AQ207" s="18">
        <f t="shared" si="41"/>
        <v>99000000</v>
      </c>
      <c r="AR207" s="13"/>
      <c r="AS207" s="13"/>
      <c r="AT207" s="8"/>
      <c r="AU207" s="8"/>
      <c r="AV207" s="8"/>
      <c r="AW207" s="8"/>
    </row>
    <row r="208" spans="1:49" s="3" customFormat="1" ht="54.75" customHeight="1" x14ac:dyDescent="0.25">
      <c r="A208" s="33" t="s">
        <v>2416</v>
      </c>
      <c r="B208" s="10">
        <f>IF(R208=0,"",SUBTOTAL(3,$R$7:R208))</f>
        <v>188</v>
      </c>
      <c r="C208" s="10" t="s">
        <v>336</v>
      </c>
      <c r="D208" s="10" t="s">
        <v>1846</v>
      </c>
      <c r="E208" s="10"/>
      <c r="F208" s="24"/>
      <c r="G208" s="19">
        <v>3822</v>
      </c>
      <c r="H208" s="26" t="s">
        <v>418</v>
      </c>
      <c r="I208" s="13"/>
      <c r="J208" s="36" t="s">
        <v>1845</v>
      </c>
      <c r="K208" s="13"/>
      <c r="L208" s="13"/>
      <c r="M208" s="13"/>
      <c r="N208" s="13"/>
      <c r="O208" s="13"/>
      <c r="P208" s="13"/>
      <c r="Q208" s="13"/>
      <c r="R208" s="19" t="s">
        <v>47</v>
      </c>
      <c r="S208" s="10">
        <v>6</v>
      </c>
      <c r="T208" s="21">
        <v>4200000</v>
      </c>
      <c r="U208" s="16"/>
      <c r="V208" s="16"/>
      <c r="W208" s="16"/>
      <c r="X208" s="16">
        <v>108</v>
      </c>
      <c r="Y208" s="16"/>
      <c r="Z208" s="16"/>
      <c r="AA208" s="16"/>
      <c r="AB208" s="16"/>
      <c r="AC208" s="16"/>
      <c r="AD208" s="16"/>
      <c r="AE208" s="16"/>
      <c r="AF208" s="16"/>
      <c r="AG208" s="16"/>
      <c r="AH208" s="16"/>
      <c r="AI208" s="16"/>
      <c r="AJ208" s="16"/>
      <c r="AK208" s="16"/>
      <c r="AL208" s="16"/>
      <c r="AM208" s="16"/>
      <c r="AN208" s="16"/>
      <c r="AO208" s="16"/>
      <c r="AP208" s="17">
        <f>SUM(U208:AO208)</f>
        <v>108</v>
      </c>
      <c r="AQ208" s="18">
        <f t="shared" si="41"/>
        <v>453600000</v>
      </c>
      <c r="AR208" s="13"/>
      <c r="AS208" s="13"/>
      <c r="AT208" s="8"/>
      <c r="AU208" s="8"/>
      <c r="AV208" s="8"/>
      <c r="AW208" s="8"/>
    </row>
    <row r="209" spans="1:49" s="3" customFormat="1" ht="25.5" x14ac:dyDescent="0.25">
      <c r="A209" s="33" t="s">
        <v>2416</v>
      </c>
      <c r="B209" s="10" t="str">
        <f>IF(R209=0,"",SUBTOTAL(3,$R$7:R209))</f>
        <v/>
      </c>
      <c r="C209" s="10"/>
      <c r="D209" s="10"/>
      <c r="E209" s="10"/>
      <c r="F209" s="10"/>
      <c r="G209" s="10"/>
      <c r="H209" s="12" t="s">
        <v>2421</v>
      </c>
      <c r="I209" s="13"/>
      <c r="J209" s="14"/>
      <c r="K209" s="13"/>
      <c r="L209" s="13"/>
      <c r="M209" s="13"/>
      <c r="N209" s="13"/>
      <c r="O209" s="13"/>
      <c r="P209" s="13"/>
      <c r="Q209" s="13"/>
      <c r="R209" s="14"/>
      <c r="S209" s="10"/>
      <c r="T209" s="21">
        <v>0</v>
      </c>
      <c r="U209" s="16"/>
      <c r="V209" s="16"/>
      <c r="W209" s="16"/>
      <c r="X209" s="16"/>
      <c r="Y209" s="16"/>
      <c r="Z209" s="16"/>
      <c r="AA209" s="16"/>
      <c r="AB209" s="16"/>
      <c r="AC209" s="16"/>
      <c r="AD209" s="16"/>
      <c r="AE209" s="16"/>
      <c r="AF209" s="16"/>
      <c r="AG209" s="16"/>
      <c r="AH209" s="16"/>
      <c r="AI209" s="16"/>
      <c r="AJ209" s="16"/>
      <c r="AK209" s="16"/>
      <c r="AL209" s="16"/>
      <c r="AM209" s="16"/>
      <c r="AN209" s="16"/>
      <c r="AO209" s="16"/>
      <c r="AP209" s="17">
        <f t="shared" ref="AP209:AP226" si="43">SUM(U209:AO209)</f>
        <v>0</v>
      </c>
      <c r="AQ209" s="18">
        <f t="shared" si="41"/>
        <v>0</v>
      </c>
      <c r="AR209" s="13"/>
      <c r="AS209" s="13"/>
      <c r="AT209" s="8"/>
      <c r="AU209" s="8"/>
      <c r="AV209" s="8"/>
      <c r="AW209" s="8"/>
    </row>
    <row r="210" spans="1:49" s="3" customFormat="1" ht="48.75" customHeight="1" x14ac:dyDescent="0.25">
      <c r="A210" s="33" t="s">
        <v>2416</v>
      </c>
      <c r="B210" s="10">
        <f>IF(R210=0,"",SUBTOTAL(3,$R$7:R210))</f>
        <v>189</v>
      </c>
      <c r="C210" s="10" t="s">
        <v>339</v>
      </c>
      <c r="D210" s="10" t="s">
        <v>473</v>
      </c>
      <c r="E210" s="10" t="s">
        <v>473</v>
      </c>
      <c r="F210" s="10" t="s">
        <v>470</v>
      </c>
      <c r="G210" s="19">
        <v>3822</v>
      </c>
      <c r="H210" s="20" t="s">
        <v>2573</v>
      </c>
      <c r="I210" s="13"/>
      <c r="J210" s="14" t="s">
        <v>1847</v>
      </c>
      <c r="K210" s="13"/>
      <c r="L210" s="13"/>
      <c r="M210" s="13"/>
      <c r="N210" s="13"/>
      <c r="O210" s="13"/>
      <c r="P210" s="13"/>
      <c r="Q210" s="13"/>
      <c r="R210" s="14" t="s">
        <v>75</v>
      </c>
      <c r="S210" s="10">
        <v>3</v>
      </c>
      <c r="T210" s="21">
        <v>2520000</v>
      </c>
      <c r="U210" s="16">
        <v>0</v>
      </c>
      <c r="V210" s="16">
        <v>0</v>
      </c>
      <c r="W210" s="16">
        <v>0</v>
      </c>
      <c r="X210" s="16">
        <v>0</v>
      </c>
      <c r="Y210" s="16">
        <v>0</v>
      </c>
      <c r="Z210" s="16">
        <v>0</v>
      </c>
      <c r="AA210" s="16">
        <v>2</v>
      </c>
      <c r="AB210" s="16">
        <v>0</v>
      </c>
      <c r="AC210" s="16">
        <v>0</v>
      </c>
      <c r="AD210" s="16">
        <v>6</v>
      </c>
      <c r="AE210" s="16">
        <v>0</v>
      </c>
      <c r="AF210" s="16">
        <v>0</v>
      </c>
      <c r="AG210" s="16">
        <v>0</v>
      </c>
      <c r="AH210" s="16">
        <v>0</v>
      </c>
      <c r="AI210" s="16">
        <v>0</v>
      </c>
      <c r="AJ210" s="16">
        <v>1</v>
      </c>
      <c r="AK210" s="16">
        <v>0</v>
      </c>
      <c r="AL210" s="16">
        <v>0</v>
      </c>
      <c r="AM210" s="16">
        <v>0</v>
      </c>
      <c r="AN210" s="16">
        <v>1</v>
      </c>
      <c r="AO210" s="16">
        <v>0</v>
      </c>
      <c r="AP210" s="17">
        <f t="shared" si="43"/>
        <v>10</v>
      </c>
      <c r="AQ210" s="18">
        <f t="shared" si="41"/>
        <v>25200000</v>
      </c>
      <c r="AR210" s="13"/>
      <c r="AS210" s="13"/>
      <c r="AT210" s="8"/>
      <c r="AU210" s="8"/>
      <c r="AV210" s="8"/>
      <c r="AW210" s="8"/>
    </row>
    <row r="211" spans="1:49" s="3" customFormat="1" ht="48.75" customHeight="1" x14ac:dyDescent="0.25">
      <c r="A211" s="33" t="s">
        <v>2416</v>
      </c>
      <c r="B211" s="10">
        <f>IF(R211=0,"",SUBTOTAL(3,$R$7:R211))</f>
        <v>190</v>
      </c>
      <c r="C211" s="10" t="s">
        <v>341</v>
      </c>
      <c r="D211" s="10" t="s">
        <v>474</v>
      </c>
      <c r="E211" s="10" t="s">
        <v>474</v>
      </c>
      <c r="F211" s="10" t="s">
        <v>473</v>
      </c>
      <c r="G211" s="19">
        <v>3822</v>
      </c>
      <c r="H211" s="20" t="s">
        <v>475</v>
      </c>
      <c r="I211" s="13"/>
      <c r="J211" s="14" t="s">
        <v>1848</v>
      </c>
      <c r="K211" s="13"/>
      <c r="L211" s="13"/>
      <c r="M211" s="13"/>
      <c r="N211" s="13"/>
      <c r="O211" s="13"/>
      <c r="P211" s="13"/>
      <c r="Q211" s="13"/>
      <c r="R211" s="14" t="s">
        <v>75</v>
      </c>
      <c r="S211" s="10">
        <v>3</v>
      </c>
      <c r="T211" s="21">
        <v>3720000</v>
      </c>
      <c r="U211" s="16">
        <v>0</v>
      </c>
      <c r="V211" s="16">
        <v>0</v>
      </c>
      <c r="W211" s="16">
        <v>0</v>
      </c>
      <c r="X211" s="16">
        <v>0</v>
      </c>
      <c r="Y211" s="16">
        <v>0</v>
      </c>
      <c r="Z211" s="16">
        <v>0</v>
      </c>
      <c r="AA211" s="16">
        <v>1</v>
      </c>
      <c r="AB211" s="16">
        <v>0</v>
      </c>
      <c r="AC211" s="16">
        <v>0</v>
      </c>
      <c r="AD211" s="16">
        <v>7</v>
      </c>
      <c r="AE211" s="16">
        <v>0</v>
      </c>
      <c r="AF211" s="16">
        <v>0</v>
      </c>
      <c r="AG211" s="16">
        <v>0</v>
      </c>
      <c r="AH211" s="16">
        <v>0</v>
      </c>
      <c r="AI211" s="16">
        <v>0</v>
      </c>
      <c r="AJ211" s="16">
        <v>1</v>
      </c>
      <c r="AK211" s="16">
        <v>0</v>
      </c>
      <c r="AL211" s="16">
        <v>0</v>
      </c>
      <c r="AM211" s="16">
        <v>0</v>
      </c>
      <c r="AN211" s="16">
        <v>0</v>
      </c>
      <c r="AO211" s="16">
        <v>0</v>
      </c>
      <c r="AP211" s="17">
        <f t="shared" si="43"/>
        <v>9</v>
      </c>
      <c r="AQ211" s="18">
        <f t="shared" si="41"/>
        <v>33480000</v>
      </c>
      <c r="AR211" s="13"/>
      <c r="AS211" s="13"/>
      <c r="AT211" s="8"/>
      <c r="AU211" s="8"/>
      <c r="AV211" s="8"/>
      <c r="AW211" s="8"/>
    </row>
    <row r="212" spans="1:49" s="3" customFormat="1" ht="48.75" customHeight="1" x14ac:dyDescent="0.25">
      <c r="A212" s="33" t="s">
        <v>2416</v>
      </c>
      <c r="B212" s="10">
        <f>IF(R212=0,"",SUBTOTAL(3,$R$7:R212))</f>
        <v>191</v>
      </c>
      <c r="C212" s="10" t="s">
        <v>343</v>
      </c>
      <c r="D212" s="10" t="s">
        <v>476</v>
      </c>
      <c r="E212" s="10" t="s">
        <v>476</v>
      </c>
      <c r="F212" s="10" t="s">
        <v>474</v>
      </c>
      <c r="G212" s="19">
        <v>3822</v>
      </c>
      <c r="H212" s="20" t="s">
        <v>477</v>
      </c>
      <c r="I212" s="13"/>
      <c r="J212" s="14" t="s">
        <v>1849</v>
      </c>
      <c r="K212" s="13"/>
      <c r="L212" s="13"/>
      <c r="M212" s="13"/>
      <c r="N212" s="13"/>
      <c r="O212" s="13"/>
      <c r="P212" s="13"/>
      <c r="Q212" s="13"/>
      <c r="R212" s="14" t="s">
        <v>75</v>
      </c>
      <c r="S212" s="10">
        <v>3</v>
      </c>
      <c r="T212" s="21">
        <v>2192400</v>
      </c>
      <c r="U212" s="16">
        <v>0</v>
      </c>
      <c r="V212" s="16">
        <v>0</v>
      </c>
      <c r="W212" s="16">
        <v>0</v>
      </c>
      <c r="X212" s="16">
        <v>0</v>
      </c>
      <c r="Y212" s="16">
        <v>0</v>
      </c>
      <c r="Z212" s="16">
        <v>0</v>
      </c>
      <c r="AA212" s="16">
        <v>2</v>
      </c>
      <c r="AB212" s="16">
        <v>0</v>
      </c>
      <c r="AC212" s="16">
        <v>0</v>
      </c>
      <c r="AD212" s="16">
        <v>6</v>
      </c>
      <c r="AE212" s="16">
        <v>0</v>
      </c>
      <c r="AF212" s="16">
        <v>0</v>
      </c>
      <c r="AG212" s="16">
        <v>0</v>
      </c>
      <c r="AH212" s="16">
        <v>0</v>
      </c>
      <c r="AI212" s="16">
        <v>0</v>
      </c>
      <c r="AJ212" s="16">
        <v>1</v>
      </c>
      <c r="AK212" s="16">
        <v>0</v>
      </c>
      <c r="AL212" s="16">
        <v>0</v>
      </c>
      <c r="AM212" s="16">
        <v>0</v>
      </c>
      <c r="AN212" s="16">
        <v>1</v>
      </c>
      <c r="AO212" s="16">
        <v>0</v>
      </c>
      <c r="AP212" s="17">
        <f t="shared" si="43"/>
        <v>10</v>
      </c>
      <c r="AQ212" s="18">
        <f t="shared" si="41"/>
        <v>21924000</v>
      </c>
      <c r="AR212" s="13"/>
      <c r="AS212" s="13"/>
      <c r="AT212" s="8"/>
      <c r="AU212" s="8"/>
      <c r="AV212" s="8"/>
      <c r="AW212" s="8"/>
    </row>
    <row r="213" spans="1:49" s="3" customFormat="1" ht="25.5" x14ac:dyDescent="0.25">
      <c r="A213" s="33" t="s">
        <v>2416</v>
      </c>
      <c r="B213" s="10" t="str">
        <f>IF(R213=0,"",SUBTOTAL(3,$R$7:R213))</f>
        <v/>
      </c>
      <c r="C213" s="10"/>
      <c r="D213" s="10"/>
      <c r="E213" s="10"/>
      <c r="F213" s="10"/>
      <c r="G213" s="10"/>
      <c r="H213" s="12" t="s">
        <v>2422</v>
      </c>
      <c r="I213" s="13"/>
      <c r="J213" s="14"/>
      <c r="K213" s="13"/>
      <c r="L213" s="13"/>
      <c r="M213" s="13"/>
      <c r="N213" s="13"/>
      <c r="O213" s="13"/>
      <c r="P213" s="13"/>
      <c r="Q213" s="13"/>
      <c r="R213" s="14"/>
      <c r="S213" s="10"/>
      <c r="T213" s="21">
        <v>0</v>
      </c>
      <c r="U213" s="16"/>
      <c r="V213" s="16"/>
      <c r="W213" s="16"/>
      <c r="X213" s="16"/>
      <c r="Y213" s="16"/>
      <c r="Z213" s="16"/>
      <c r="AA213" s="16"/>
      <c r="AB213" s="16"/>
      <c r="AC213" s="16"/>
      <c r="AD213" s="16"/>
      <c r="AE213" s="16"/>
      <c r="AF213" s="16"/>
      <c r="AG213" s="16"/>
      <c r="AH213" s="16"/>
      <c r="AI213" s="16"/>
      <c r="AJ213" s="16"/>
      <c r="AK213" s="16"/>
      <c r="AL213" s="16"/>
      <c r="AM213" s="16"/>
      <c r="AN213" s="16"/>
      <c r="AO213" s="16"/>
      <c r="AP213" s="17">
        <f t="shared" si="43"/>
        <v>0</v>
      </c>
      <c r="AQ213" s="18">
        <f t="shared" si="41"/>
        <v>0</v>
      </c>
      <c r="AR213" s="13"/>
      <c r="AS213" s="13"/>
      <c r="AT213" s="8"/>
      <c r="AU213" s="8"/>
      <c r="AV213" s="8"/>
      <c r="AW213" s="8"/>
    </row>
    <row r="214" spans="1:49" s="3" customFormat="1" ht="112.5" customHeight="1" x14ac:dyDescent="0.25">
      <c r="A214" s="33" t="s">
        <v>2416</v>
      </c>
      <c r="B214" s="10">
        <f>IF(R214=0,"",SUBTOTAL(3,$R$7:R214))</f>
        <v>192</v>
      </c>
      <c r="C214" s="10" t="s">
        <v>345</v>
      </c>
      <c r="D214" s="10" t="s">
        <v>478</v>
      </c>
      <c r="E214" s="10" t="s">
        <v>478</v>
      </c>
      <c r="F214" s="10" t="s">
        <v>476</v>
      </c>
      <c r="G214" s="19">
        <v>3822</v>
      </c>
      <c r="H214" s="20" t="s">
        <v>479</v>
      </c>
      <c r="I214" s="13"/>
      <c r="J214" s="14" t="s">
        <v>1850</v>
      </c>
      <c r="K214" s="13"/>
      <c r="L214" s="13"/>
      <c r="M214" s="13"/>
      <c r="N214" s="13"/>
      <c r="O214" s="13"/>
      <c r="P214" s="13"/>
      <c r="Q214" s="13"/>
      <c r="R214" s="14" t="s">
        <v>254</v>
      </c>
      <c r="S214" s="10">
        <v>3</v>
      </c>
      <c r="T214" s="21">
        <v>61950</v>
      </c>
      <c r="U214" s="16">
        <v>0</v>
      </c>
      <c r="V214" s="16">
        <v>0</v>
      </c>
      <c r="W214" s="16">
        <v>0</v>
      </c>
      <c r="X214" s="16">
        <v>0</v>
      </c>
      <c r="Y214" s="16">
        <v>0</v>
      </c>
      <c r="Z214" s="16">
        <v>0</v>
      </c>
      <c r="AA214" s="16">
        <v>0</v>
      </c>
      <c r="AB214" s="16">
        <v>0</v>
      </c>
      <c r="AC214" s="16">
        <v>0</v>
      </c>
      <c r="AD214" s="16">
        <v>0</v>
      </c>
      <c r="AE214" s="16">
        <v>0</v>
      </c>
      <c r="AF214" s="16">
        <v>0</v>
      </c>
      <c r="AG214" s="16">
        <v>200</v>
      </c>
      <c r="AH214" s="16">
        <v>0</v>
      </c>
      <c r="AI214" s="16">
        <v>0</v>
      </c>
      <c r="AJ214" s="16">
        <v>0</v>
      </c>
      <c r="AK214" s="16">
        <v>0</v>
      </c>
      <c r="AL214" s="16">
        <v>0</v>
      </c>
      <c r="AM214" s="16">
        <v>0</v>
      </c>
      <c r="AN214" s="16">
        <v>0</v>
      </c>
      <c r="AO214" s="16">
        <v>0</v>
      </c>
      <c r="AP214" s="17">
        <f t="shared" si="43"/>
        <v>200</v>
      </c>
      <c r="AQ214" s="18">
        <f t="shared" si="41"/>
        <v>12390000</v>
      </c>
      <c r="AR214" s="13"/>
      <c r="AS214" s="13"/>
      <c r="AT214" s="8"/>
      <c r="AU214" s="8"/>
      <c r="AV214" s="8"/>
      <c r="AW214" s="8"/>
    </row>
    <row r="215" spans="1:49" s="3" customFormat="1" ht="40.5" customHeight="1" x14ac:dyDescent="0.25">
      <c r="A215" s="33" t="s">
        <v>2416</v>
      </c>
      <c r="B215" s="10">
        <f>IF(R215=0,"",SUBTOTAL(3,$R$7:R215))</f>
        <v>193</v>
      </c>
      <c r="C215" s="10" t="s">
        <v>348</v>
      </c>
      <c r="D215" s="10" t="s">
        <v>480</v>
      </c>
      <c r="E215" s="10" t="s">
        <v>480</v>
      </c>
      <c r="F215" s="10" t="s">
        <v>478</v>
      </c>
      <c r="G215" s="19">
        <v>3822</v>
      </c>
      <c r="H215" s="20" t="s">
        <v>481</v>
      </c>
      <c r="I215" s="13"/>
      <c r="J215" s="14" t="s">
        <v>1851</v>
      </c>
      <c r="K215" s="13"/>
      <c r="L215" s="13"/>
      <c r="M215" s="13"/>
      <c r="N215" s="13"/>
      <c r="O215" s="13"/>
      <c r="P215" s="13"/>
      <c r="Q215" s="13"/>
      <c r="R215" s="14" t="s">
        <v>75</v>
      </c>
      <c r="S215" s="10">
        <v>3</v>
      </c>
      <c r="T215" s="21">
        <v>1558200</v>
      </c>
      <c r="U215" s="16">
        <v>0</v>
      </c>
      <c r="V215" s="16">
        <v>0</v>
      </c>
      <c r="W215" s="16">
        <v>0</v>
      </c>
      <c r="X215" s="16">
        <v>0</v>
      </c>
      <c r="Y215" s="16">
        <v>0</v>
      </c>
      <c r="Z215" s="16">
        <v>0</v>
      </c>
      <c r="AA215" s="16">
        <v>0</v>
      </c>
      <c r="AB215" s="16">
        <v>0</v>
      </c>
      <c r="AC215" s="16">
        <v>0</v>
      </c>
      <c r="AD215" s="16">
        <v>0</v>
      </c>
      <c r="AE215" s="16">
        <v>0</v>
      </c>
      <c r="AF215" s="16">
        <v>0</v>
      </c>
      <c r="AG215" s="16">
        <v>1</v>
      </c>
      <c r="AH215" s="16">
        <v>0</v>
      </c>
      <c r="AI215" s="16">
        <v>0</v>
      </c>
      <c r="AJ215" s="16">
        <v>0</v>
      </c>
      <c r="AK215" s="16">
        <v>0</v>
      </c>
      <c r="AL215" s="16">
        <v>0</v>
      </c>
      <c r="AM215" s="16">
        <v>0</v>
      </c>
      <c r="AN215" s="16">
        <v>0</v>
      </c>
      <c r="AO215" s="16">
        <v>0</v>
      </c>
      <c r="AP215" s="17">
        <f t="shared" si="43"/>
        <v>1</v>
      </c>
      <c r="AQ215" s="18">
        <f t="shared" si="41"/>
        <v>1558200</v>
      </c>
      <c r="AR215" s="13"/>
      <c r="AS215" s="13"/>
      <c r="AT215" s="8"/>
      <c r="AU215" s="8"/>
      <c r="AV215" s="8"/>
      <c r="AW215" s="8"/>
    </row>
    <row r="216" spans="1:49" s="3" customFormat="1" ht="55.5" customHeight="1" x14ac:dyDescent="0.25">
      <c r="A216" s="33" t="s">
        <v>2416</v>
      </c>
      <c r="B216" s="10">
        <f>IF(R216=0,"",SUBTOTAL(3,$R$7:R216))</f>
        <v>194</v>
      </c>
      <c r="C216" s="10" t="s">
        <v>351</v>
      </c>
      <c r="D216" s="10" t="s">
        <v>482</v>
      </c>
      <c r="E216" s="10" t="s">
        <v>482</v>
      </c>
      <c r="F216" s="10" t="s">
        <v>480</v>
      </c>
      <c r="G216" s="19">
        <v>3822</v>
      </c>
      <c r="H216" s="20" t="s">
        <v>483</v>
      </c>
      <c r="I216" s="13"/>
      <c r="J216" s="14" t="s">
        <v>1852</v>
      </c>
      <c r="K216" s="13"/>
      <c r="L216" s="13"/>
      <c r="M216" s="13"/>
      <c r="N216" s="13"/>
      <c r="O216" s="13"/>
      <c r="P216" s="13"/>
      <c r="Q216" s="13"/>
      <c r="R216" s="14" t="s">
        <v>75</v>
      </c>
      <c r="S216" s="10">
        <v>3</v>
      </c>
      <c r="T216" s="21">
        <v>3969000</v>
      </c>
      <c r="U216" s="16">
        <v>0</v>
      </c>
      <c r="V216" s="16">
        <v>0</v>
      </c>
      <c r="W216" s="16">
        <v>0</v>
      </c>
      <c r="X216" s="16">
        <v>0</v>
      </c>
      <c r="Y216" s="16">
        <v>0</v>
      </c>
      <c r="Z216" s="16">
        <v>0</v>
      </c>
      <c r="AA216" s="16">
        <v>0</v>
      </c>
      <c r="AB216" s="16">
        <v>0</v>
      </c>
      <c r="AC216" s="16">
        <v>0</v>
      </c>
      <c r="AD216" s="16">
        <v>0</v>
      </c>
      <c r="AE216" s="16">
        <v>0</v>
      </c>
      <c r="AF216" s="16">
        <v>0</v>
      </c>
      <c r="AG216" s="16">
        <v>1</v>
      </c>
      <c r="AH216" s="16">
        <v>0</v>
      </c>
      <c r="AI216" s="16">
        <v>0</v>
      </c>
      <c r="AJ216" s="16">
        <v>0</v>
      </c>
      <c r="AK216" s="16">
        <v>0</v>
      </c>
      <c r="AL216" s="16">
        <v>0</v>
      </c>
      <c r="AM216" s="16">
        <v>0</v>
      </c>
      <c r="AN216" s="16">
        <v>0</v>
      </c>
      <c r="AO216" s="16">
        <v>0</v>
      </c>
      <c r="AP216" s="17">
        <f t="shared" si="43"/>
        <v>1</v>
      </c>
      <c r="AQ216" s="18">
        <f t="shared" si="41"/>
        <v>3969000</v>
      </c>
      <c r="AR216" s="13"/>
      <c r="AS216" s="13"/>
      <c r="AT216" s="8"/>
      <c r="AU216" s="8"/>
      <c r="AV216" s="8"/>
      <c r="AW216" s="8"/>
    </row>
    <row r="217" spans="1:49" s="3" customFormat="1" ht="57" customHeight="1" x14ac:dyDescent="0.25">
      <c r="A217" s="33" t="s">
        <v>2416</v>
      </c>
      <c r="B217" s="10">
        <f>IF(R217=0,"",SUBTOTAL(3,$R$7:R217))</f>
        <v>195</v>
      </c>
      <c r="C217" s="10" t="s">
        <v>353</v>
      </c>
      <c r="D217" s="10" t="s">
        <v>484</v>
      </c>
      <c r="E217" s="10" t="s">
        <v>484</v>
      </c>
      <c r="F217" s="10" t="s">
        <v>482</v>
      </c>
      <c r="G217" s="19">
        <v>3822</v>
      </c>
      <c r="H217" s="20" t="s">
        <v>485</v>
      </c>
      <c r="I217" s="13"/>
      <c r="J217" s="14" t="s">
        <v>1853</v>
      </c>
      <c r="K217" s="13"/>
      <c r="L217" s="13"/>
      <c r="M217" s="13"/>
      <c r="N217" s="13"/>
      <c r="O217" s="13"/>
      <c r="P217" s="13"/>
      <c r="Q217" s="13"/>
      <c r="R217" s="14" t="s">
        <v>75</v>
      </c>
      <c r="S217" s="10">
        <v>3</v>
      </c>
      <c r="T217" s="21">
        <v>3969000</v>
      </c>
      <c r="U217" s="16">
        <v>0</v>
      </c>
      <c r="V217" s="16">
        <v>0</v>
      </c>
      <c r="W217" s="16">
        <v>0</v>
      </c>
      <c r="X217" s="16">
        <v>0</v>
      </c>
      <c r="Y217" s="16">
        <v>0</v>
      </c>
      <c r="Z217" s="16">
        <v>0</v>
      </c>
      <c r="AA217" s="16">
        <v>0</v>
      </c>
      <c r="AB217" s="16">
        <v>0</v>
      </c>
      <c r="AC217" s="16">
        <v>0</v>
      </c>
      <c r="AD217" s="16">
        <v>0</v>
      </c>
      <c r="AE217" s="16">
        <v>0</v>
      </c>
      <c r="AF217" s="16">
        <v>0</v>
      </c>
      <c r="AG217" s="16">
        <v>1</v>
      </c>
      <c r="AH217" s="16">
        <v>0</v>
      </c>
      <c r="AI217" s="16">
        <v>0</v>
      </c>
      <c r="AJ217" s="16">
        <v>0</v>
      </c>
      <c r="AK217" s="16">
        <v>0</v>
      </c>
      <c r="AL217" s="16">
        <v>0</v>
      </c>
      <c r="AM217" s="16">
        <v>0</v>
      </c>
      <c r="AN217" s="16">
        <v>0</v>
      </c>
      <c r="AO217" s="16">
        <v>0</v>
      </c>
      <c r="AP217" s="17">
        <f t="shared" si="43"/>
        <v>1</v>
      </c>
      <c r="AQ217" s="18">
        <f t="shared" si="41"/>
        <v>3969000</v>
      </c>
      <c r="AR217" s="13"/>
      <c r="AS217" s="13"/>
      <c r="AT217" s="8"/>
      <c r="AU217" s="8"/>
      <c r="AV217" s="8"/>
      <c r="AW217" s="8"/>
    </row>
    <row r="218" spans="1:49" s="3" customFormat="1" ht="45.75" customHeight="1" x14ac:dyDescent="0.25">
      <c r="A218" s="33" t="s">
        <v>2416</v>
      </c>
      <c r="B218" s="10">
        <f>IF(R218=0,"",SUBTOTAL(3,$R$7:R218))</f>
        <v>196</v>
      </c>
      <c r="C218" s="10" t="s">
        <v>355</v>
      </c>
      <c r="D218" s="10" t="s">
        <v>252</v>
      </c>
      <c r="E218" s="10" t="s">
        <v>252</v>
      </c>
      <c r="F218" s="10" t="s">
        <v>484</v>
      </c>
      <c r="G218" s="19">
        <v>3822</v>
      </c>
      <c r="H218" s="20" t="s">
        <v>486</v>
      </c>
      <c r="I218" s="13"/>
      <c r="J218" s="14" t="s">
        <v>1854</v>
      </c>
      <c r="K218" s="13"/>
      <c r="L218" s="13"/>
      <c r="M218" s="13"/>
      <c r="N218" s="13"/>
      <c r="O218" s="13"/>
      <c r="P218" s="13"/>
      <c r="Q218" s="13"/>
      <c r="R218" s="14" t="s">
        <v>75</v>
      </c>
      <c r="S218" s="10">
        <v>3</v>
      </c>
      <c r="T218" s="21">
        <v>2498580</v>
      </c>
      <c r="U218" s="16">
        <v>0</v>
      </c>
      <c r="V218" s="16">
        <v>0</v>
      </c>
      <c r="W218" s="16">
        <v>0</v>
      </c>
      <c r="X218" s="16">
        <v>0</v>
      </c>
      <c r="Y218" s="16">
        <v>0</v>
      </c>
      <c r="Z218" s="16">
        <v>0</v>
      </c>
      <c r="AA218" s="16">
        <v>0</v>
      </c>
      <c r="AB218" s="16">
        <v>0</v>
      </c>
      <c r="AC218" s="16">
        <v>0</v>
      </c>
      <c r="AD218" s="16">
        <v>0</v>
      </c>
      <c r="AE218" s="16">
        <v>0</v>
      </c>
      <c r="AF218" s="16">
        <v>0</v>
      </c>
      <c r="AG218" s="16">
        <v>1</v>
      </c>
      <c r="AH218" s="16">
        <v>0</v>
      </c>
      <c r="AI218" s="16">
        <v>0</v>
      </c>
      <c r="AJ218" s="16">
        <v>0</v>
      </c>
      <c r="AK218" s="16">
        <v>0</v>
      </c>
      <c r="AL218" s="16">
        <v>0</v>
      </c>
      <c r="AM218" s="16">
        <v>0</v>
      </c>
      <c r="AN218" s="16">
        <v>0</v>
      </c>
      <c r="AO218" s="16">
        <v>0</v>
      </c>
      <c r="AP218" s="17">
        <f t="shared" si="43"/>
        <v>1</v>
      </c>
      <c r="AQ218" s="18">
        <f t="shared" si="41"/>
        <v>2498580</v>
      </c>
      <c r="AR218" s="13"/>
      <c r="AS218" s="13"/>
      <c r="AT218" s="8"/>
      <c r="AU218" s="8"/>
      <c r="AV218" s="8"/>
      <c r="AW218" s="8"/>
    </row>
    <row r="219" spans="1:49" s="3" customFormat="1" ht="25.5" x14ac:dyDescent="0.25">
      <c r="A219" s="33" t="s">
        <v>2416</v>
      </c>
      <c r="B219" s="10" t="str">
        <f>IF(R219=0,"",SUBTOTAL(3,$R$7:R219))</f>
        <v/>
      </c>
      <c r="C219" s="10"/>
      <c r="D219" s="10"/>
      <c r="E219" s="10"/>
      <c r="F219" s="10"/>
      <c r="G219" s="10"/>
      <c r="H219" s="12" t="s">
        <v>2423</v>
      </c>
      <c r="I219" s="13"/>
      <c r="J219" s="14"/>
      <c r="K219" s="13"/>
      <c r="L219" s="13"/>
      <c r="M219" s="13"/>
      <c r="N219" s="13"/>
      <c r="O219" s="13"/>
      <c r="P219" s="13"/>
      <c r="Q219" s="13"/>
      <c r="R219" s="14"/>
      <c r="S219" s="10"/>
      <c r="T219" s="21">
        <v>0</v>
      </c>
      <c r="U219" s="16"/>
      <c r="V219" s="16"/>
      <c r="W219" s="16"/>
      <c r="X219" s="16"/>
      <c r="Y219" s="16"/>
      <c r="Z219" s="16"/>
      <c r="AA219" s="16"/>
      <c r="AB219" s="16"/>
      <c r="AC219" s="16"/>
      <c r="AD219" s="16"/>
      <c r="AE219" s="16"/>
      <c r="AF219" s="16"/>
      <c r="AG219" s="16"/>
      <c r="AH219" s="16"/>
      <c r="AI219" s="16"/>
      <c r="AJ219" s="16"/>
      <c r="AK219" s="16"/>
      <c r="AL219" s="16"/>
      <c r="AM219" s="16"/>
      <c r="AN219" s="16"/>
      <c r="AO219" s="16"/>
      <c r="AP219" s="17">
        <f t="shared" si="43"/>
        <v>0</v>
      </c>
      <c r="AQ219" s="18">
        <f t="shared" si="41"/>
        <v>0</v>
      </c>
      <c r="AR219" s="13"/>
      <c r="AS219" s="13"/>
      <c r="AT219" s="8"/>
      <c r="AU219" s="8"/>
      <c r="AV219" s="8"/>
      <c r="AW219" s="8"/>
    </row>
    <row r="220" spans="1:49" s="3" customFormat="1" ht="90.75" customHeight="1" x14ac:dyDescent="0.25">
      <c r="A220" s="33" t="s">
        <v>2416</v>
      </c>
      <c r="B220" s="10">
        <f>IF(R220=0,"",SUBTOTAL(3,$R$7:R220))</f>
        <v>197</v>
      </c>
      <c r="C220" s="10" t="s">
        <v>364</v>
      </c>
      <c r="D220" s="10" t="s">
        <v>256</v>
      </c>
      <c r="E220" s="10" t="s">
        <v>256</v>
      </c>
      <c r="F220" s="10" t="s">
        <v>487</v>
      </c>
      <c r="G220" s="19">
        <v>3822</v>
      </c>
      <c r="H220" s="20" t="s">
        <v>488</v>
      </c>
      <c r="I220" s="13"/>
      <c r="J220" s="14" t="s">
        <v>1855</v>
      </c>
      <c r="K220" s="13"/>
      <c r="L220" s="13"/>
      <c r="M220" s="13"/>
      <c r="N220" s="13"/>
      <c r="O220" s="13"/>
      <c r="P220" s="13"/>
      <c r="Q220" s="13"/>
      <c r="R220" s="14" t="s">
        <v>75</v>
      </c>
      <c r="S220" s="10">
        <v>3</v>
      </c>
      <c r="T220" s="21">
        <v>2640000</v>
      </c>
      <c r="U220" s="16">
        <v>0</v>
      </c>
      <c r="V220" s="16">
        <v>0</v>
      </c>
      <c r="W220" s="16">
        <v>0</v>
      </c>
      <c r="X220" s="16">
        <v>1</v>
      </c>
      <c r="Y220" s="16">
        <v>0</v>
      </c>
      <c r="Z220" s="16">
        <v>0</v>
      </c>
      <c r="AA220" s="16">
        <v>0</v>
      </c>
      <c r="AB220" s="16">
        <v>0</v>
      </c>
      <c r="AC220" s="16">
        <v>0</v>
      </c>
      <c r="AD220" s="16">
        <v>0</v>
      </c>
      <c r="AE220" s="16">
        <v>0</v>
      </c>
      <c r="AF220" s="16">
        <v>0</v>
      </c>
      <c r="AG220" s="16">
        <v>0</v>
      </c>
      <c r="AH220" s="16">
        <v>0</v>
      </c>
      <c r="AI220" s="16">
        <v>0</v>
      </c>
      <c r="AJ220" s="16">
        <v>0</v>
      </c>
      <c r="AK220" s="16">
        <v>0</v>
      </c>
      <c r="AL220" s="16">
        <v>0</v>
      </c>
      <c r="AM220" s="16">
        <v>0</v>
      </c>
      <c r="AN220" s="16">
        <v>0</v>
      </c>
      <c r="AO220" s="16">
        <v>0</v>
      </c>
      <c r="AP220" s="17">
        <f t="shared" si="43"/>
        <v>1</v>
      </c>
      <c r="AQ220" s="18">
        <f t="shared" si="41"/>
        <v>2640000</v>
      </c>
      <c r="AR220" s="13"/>
      <c r="AS220" s="13"/>
      <c r="AT220" s="8"/>
      <c r="AU220" s="8"/>
      <c r="AV220" s="8"/>
      <c r="AW220" s="8"/>
    </row>
    <row r="221" spans="1:49" s="3" customFormat="1" ht="86.25" customHeight="1" x14ac:dyDescent="0.25">
      <c r="A221" s="33" t="s">
        <v>2416</v>
      </c>
      <c r="B221" s="10">
        <f>IF(R221=0,"",SUBTOTAL(3,$R$7:R221))</f>
        <v>198</v>
      </c>
      <c r="C221" s="10" t="s">
        <v>357</v>
      </c>
      <c r="D221" s="10" t="s">
        <v>259</v>
      </c>
      <c r="E221" s="10" t="s">
        <v>259</v>
      </c>
      <c r="F221" s="10" t="s">
        <v>489</v>
      </c>
      <c r="G221" s="19">
        <v>3822</v>
      </c>
      <c r="H221" s="20" t="s">
        <v>490</v>
      </c>
      <c r="I221" s="13"/>
      <c r="J221" s="14" t="s">
        <v>1856</v>
      </c>
      <c r="K221" s="13"/>
      <c r="L221" s="13"/>
      <c r="M221" s="13"/>
      <c r="N221" s="13"/>
      <c r="O221" s="13"/>
      <c r="P221" s="13"/>
      <c r="Q221" s="13"/>
      <c r="R221" s="14" t="s">
        <v>75</v>
      </c>
      <c r="S221" s="10">
        <v>3</v>
      </c>
      <c r="T221" s="21">
        <v>2368000</v>
      </c>
      <c r="U221" s="16">
        <v>0</v>
      </c>
      <c r="V221" s="16">
        <v>0</v>
      </c>
      <c r="W221" s="16">
        <v>0</v>
      </c>
      <c r="X221" s="16">
        <v>1</v>
      </c>
      <c r="Y221" s="16">
        <v>0</v>
      </c>
      <c r="Z221" s="16">
        <v>0</v>
      </c>
      <c r="AA221" s="16">
        <v>0</v>
      </c>
      <c r="AB221" s="16">
        <v>0</v>
      </c>
      <c r="AC221" s="16">
        <v>0</v>
      </c>
      <c r="AD221" s="16">
        <v>0</v>
      </c>
      <c r="AE221" s="16">
        <v>0</v>
      </c>
      <c r="AF221" s="16">
        <v>0</v>
      </c>
      <c r="AG221" s="16">
        <v>0</v>
      </c>
      <c r="AH221" s="16">
        <v>0</v>
      </c>
      <c r="AI221" s="16">
        <v>0</v>
      </c>
      <c r="AJ221" s="16">
        <v>0</v>
      </c>
      <c r="AK221" s="16">
        <v>0</v>
      </c>
      <c r="AL221" s="16">
        <v>0</v>
      </c>
      <c r="AM221" s="16">
        <v>0</v>
      </c>
      <c r="AN221" s="16">
        <v>0</v>
      </c>
      <c r="AO221" s="16">
        <v>0</v>
      </c>
      <c r="AP221" s="17">
        <f t="shared" si="43"/>
        <v>1</v>
      </c>
      <c r="AQ221" s="18">
        <f t="shared" si="41"/>
        <v>2368000</v>
      </c>
      <c r="AR221" s="13"/>
      <c r="AS221" s="13"/>
      <c r="AT221" s="8"/>
      <c r="AU221" s="8"/>
      <c r="AV221" s="8"/>
      <c r="AW221" s="8"/>
    </row>
    <row r="222" spans="1:49" s="3" customFormat="1" ht="111.75" customHeight="1" x14ac:dyDescent="0.25">
      <c r="A222" s="33" t="s">
        <v>2416</v>
      </c>
      <c r="B222" s="10">
        <f>IF(R222=0,"",SUBTOTAL(3,$R$7:R222))</f>
        <v>199</v>
      </c>
      <c r="C222" s="10" t="s">
        <v>360</v>
      </c>
      <c r="D222" s="10" t="s">
        <v>261</v>
      </c>
      <c r="E222" s="10" t="s">
        <v>261</v>
      </c>
      <c r="F222" s="10" t="s">
        <v>491</v>
      </c>
      <c r="G222" s="19">
        <v>3822</v>
      </c>
      <c r="H222" s="20" t="s">
        <v>121</v>
      </c>
      <c r="I222" s="13"/>
      <c r="J222" s="14" t="s">
        <v>1857</v>
      </c>
      <c r="K222" s="13"/>
      <c r="L222" s="13"/>
      <c r="M222" s="13"/>
      <c r="N222" s="13"/>
      <c r="O222" s="13"/>
      <c r="P222" s="13"/>
      <c r="Q222" s="13"/>
      <c r="R222" s="14" t="s">
        <v>75</v>
      </c>
      <c r="S222" s="10">
        <v>3</v>
      </c>
      <c r="T222" s="21">
        <v>12263800</v>
      </c>
      <c r="U222" s="16">
        <v>0</v>
      </c>
      <c r="V222" s="16">
        <v>0</v>
      </c>
      <c r="W222" s="16">
        <v>0</v>
      </c>
      <c r="X222" s="16">
        <v>214</v>
      </c>
      <c r="Y222" s="16">
        <v>0</v>
      </c>
      <c r="Z222" s="16">
        <v>0</v>
      </c>
      <c r="AA222" s="16">
        <v>0</v>
      </c>
      <c r="AB222" s="16">
        <v>0</v>
      </c>
      <c r="AC222" s="16">
        <v>0</v>
      </c>
      <c r="AD222" s="16">
        <v>0</v>
      </c>
      <c r="AE222" s="16">
        <v>0</v>
      </c>
      <c r="AF222" s="16">
        <v>0</v>
      </c>
      <c r="AG222" s="16">
        <v>0</v>
      </c>
      <c r="AH222" s="16">
        <v>0</v>
      </c>
      <c r="AI222" s="16">
        <v>0</v>
      </c>
      <c r="AJ222" s="16">
        <v>0</v>
      </c>
      <c r="AK222" s="16">
        <v>0</v>
      </c>
      <c r="AL222" s="16">
        <v>0</v>
      </c>
      <c r="AM222" s="16">
        <v>0</v>
      </c>
      <c r="AN222" s="16">
        <v>0</v>
      </c>
      <c r="AO222" s="16">
        <v>0</v>
      </c>
      <c r="AP222" s="17">
        <f t="shared" si="43"/>
        <v>214</v>
      </c>
      <c r="AQ222" s="18">
        <f t="shared" si="41"/>
        <v>2624453200</v>
      </c>
      <c r="AR222" s="13"/>
      <c r="AS222" s="13"/>
      <c r="AT222" s="8"/>
      <c r="AU222" s="8"/>
      <c r="AV222" s="8"/>
      <c r="AW222" s="8"/>
    </row>
    <row r="223" spans="1:49" s="3" customFormat="1" ht="98.25" customHeight="1" x14ac:dyDescent="0.25">
      <c r="A223" s="33" t="s">
        <v>2416</v>
      </c>
      <c r="B223" s="10">
        <f>IF(R223=0,"",SUBTOTAL(3,$R$7:R223))</f>
        <v>200</v>
      </c>
      <c r="C223" s="10" t="s">
        <v>362</v>
      </c>
      <c r="D223" s="10" t="s">
        <v>263</v>
      </c>
      <c r="E223" s="10" t="s">
        <v>263</v>
      </c>
      <c r="F223" s="10" t="s">
        <v>492</v>
      </c>
      <c r="G223" s="19">
        <v>3822</v>
      </c>
      <c r="H223" s="20" t="s">
        <v>493</v>
      </c>
      <c r="I223" s="13"/>
      <c r="J223" s="14" t="s">
        <v>1858</v>
      </c>
      <c r="K223" s="13"/>
      <c r="L223" s="13"/>
      <c r="M223" s="13"/>
      <c r="N223" s="13"/>
      <c r="O223" s="13"/>
      <c r="P223" s="13"/>
      <c r="Q223" s="13"/>
      <c r="R223" s="14" t="s">
        <v>75</v>
      </c>
      <c r="S223" s="10">
        <v>3</v>
      </c>
      <c r="T223" s="21">
        <v>2480196</v>
      </c>
      <c r="U223" s="16">
        <v>0</v>
      </c>
      <c r="V223" s="16">
        <v>0</v>
      </c>
      <c r="W223" s="16">
        <v>0</v>
      </c>
      <c r="X223" s="16">
        <v>1</v>
      </c>
      <c r="Y223" s="16">
        <v>0</v>
      </c>
      <c r="Z223" s="16">
        <v>0</v>
      </c>
      <c r="AA223" s="16">
        <v>0</v>
      </c>
      <c r="AB223" s="16">
        <v>0</v>
      </c>
      <c r="AC223" s="16">
        <v>0</v>
      </c>
      <c r="AD223" s="16">
        <v>0</v>
      </c>
      <c r="AE223" s="16">
        <v>0</v>
      </c>
      <c r="AF223" s="16">
        <v>0</v>
      </c>
      <c r="AG223" s="16">
        <v>0</v>
      </c>
      <c r="AH223" s="16">
        <v>0</v>
      </c>
      <c r="AI223" s="16">
        <v>0</v>
      </c>
      <c r="AJ223" s="16">
        <v>0</v>
      </c>
      <c r="AK223" s="16">
        <v>0</v>
      </c>
      <c r="AL223" s="16">
        <v>0</v>
      </c>
      <c r="AM223" s="16">
        <v>0</v>
      </c>
      <c r="AN223" s="16">
        <v>0</v>
      </c>
      <c r="AO223" s="16">
        <v>0</v>
      </c>
      <c r="AP223" s="17">
        <f t="shared" si="43"/>
        <v>1</v>
      </c>
      <c r="AQ223" s="18">
        <f t="shared" si="41"/>
        <v>2480196</v>
      </c>
      <c r="AR223" s="13"/>
      <c r="AS223" s="13"/>
      <c r="AT223" s="8"/>
      <c r="AU223" s="8"/>
      <c r="AV223" s="8"/>
      <c r="AW223" s="8"/>
    </row>
    <row r="224" spans="1:49" s="3" customFormat="1" ht="127.5" x14ac:dyDescent="0.25">
      <c r="A224" s="33" t="s">
        <v>2416</v>
      </c>
      <c r="B224" s="10">
        <f>IF(R224=0,"",SUBTOTAL(3,$R$7:R224))</f>
        <v>201</v>
      </c>
      <c r="C224" s="10" t="s">
        <v>365</v>
      </c>
      <c r="D224" s="10" t="s">
        <v>265</v>
      </c>
      <c r="E224" s="10" t="s">
        <v>265</v>
      </c>
      <c r="F224" s="10" t="s">
        <v>494</v>
      </c>
      <c r="G224" s="19">
        <v>3822</v>
      </c>
      <c r="H224" s="20" t="s">
        <v>495</v>
      </c>
      <c r="I224" s="13"/>
      <c r="J224" s="14" t="s">
        <v>1859</v>
      </c>
      <c r="K224" s="13"/>
      <c r="L224" s="13"/>
      <c r="M224" s="13"/>
      <c r="N224" s="13"/>
      <c r="O224" s="13"/>
      <c r="P224" s="13"/>
      <c r="Q224" s="13"/>
      <c r="R224" s="14" t="s">
        <v>75</v>
      </c>
      <c r="S224" s="10">
        <v>3</v>
      </c>
      <c r="T224" s="21">
        <v>2151200</v>
      </c>
      <c r="U224" s="16">
        <v>0</v>
      </c>
      <c r="V224" s="16">
        <v>0</v>
      </c>
      <c r="W224" s="16">
        <v>0</v>
      </c>
      <c r="X224" s="16">
        <v>1</v>
      </c>
      <c r="Y224" s="16">
        <v>0</v>
      </c>
      <c r="Z224" s="16">
        <v>0</v>
      </c>
      <c r="AA224" s="16">
        <v>0</v>
      </c>
      <c r="AB224" s="16">
        <v>0</v>
      </c>
      <c r="AC224" s="16">
        <v>0</v>
      </c>
      <c r="AD224" s="16">
        <v>0</v>
      </c>
      <c r="AE224" s="16">
        <v>0</v>
      </c>
      <c r="AF224" s="16">
        <v>0</v>
      </c>
      <c r="AG224" s="16">
        <v>0</v>
      </c>
      <c r="AH224" s="16">
        <v>0</v>
      </c>
      <c r="AI224" s="16">
        <v>0</v>
      </c>
      <c r="AJ224" s="16">
        <v>0</v>
      </c>
      <c r="AK224" s="16">
        <v>0</v>
      </c>
      <c r="AL224" s="16">
        <v>0</v>
      </c>
      <c r="AM224" s="16">
        <v>0</v>
      </c>
      <c r="AN224" s="16">
        <v>0</v>
      </c>
      <c r="AO224" s="16">
        <v>0</v>
      </c>
      <c r="AP224" s="17">
        <f t="shared" si="43"/>
        <v>1</v>
      </c>
      <c r="AQ224" s="18">
        <f t="shared" si="41"/>
        <v>2151200</v>
      </c>
      <c r="AR224" s="13"/>
      <c r="AS224" s="13"/>
      <c r="AT224" s="8"/>
      <c r="AU224" s="8"/>
      <c r="AV224" s="8"/>
      <c r="AW224" s="8"/>
    </row>
    <row r="225" spans="1:49" s="3" customFormat="1" ht="148.5" customHeight="1" x14ac:dyDescent="0.25">
      <c r="A225" s="33" t="s">
        <v>2416</v>
      </c>
      <c r="B225" s="10">
        <f>IF(R225=0,"",SUBTOTAL(3,$R$7:R225))</f>
        <v>202</v>
      </c>
      <c r="C225" s="10" t="s">
        <v>367</v>
      </c>
      <c r="D225" s="10" t="s">
        <v>496</v>
      </c>
      <c r="E225" s="10" t="s">
        <v>496</v>
      </c>
      <c r="F225" s="10" t="s">
        <v>497</v>
      </c>
      <c r="G225" s="19">
        <v>3822</v>
      </c>
      <c r="H225" s="20" t="s">
        <v>498</v>
      </c>
      <c r="I225" s="13"/>
      <c r="J225" s="14" t="s">
        <v>1860</v>
      </c>
      <c r="K225" s="13"/>
      <c r="L225" s="13"/>
      <c r="M225" s="13"/>
      <c r="N225" s="13"/>
      <c r="O225" s="13"/>
      <c r="P225" s="13"/>
      <c r="Q225" s="13"/>
      <c r="R225" s="14" t="s">
        <v>75</v>
      </c>
      <c r="S225" s="10">
        <v>3</v>
      </c>
      <c r="T225" s="21">
        <v>8908500</v>
      </c>
      <c r="U225" s="16">
        <v>0</v>
      </c>
      <c r="V225" s="16">
        <v>0</v>
      </c>
      <c r="W225" s="16">
        <v>0</v>
      </c>
      <c r="X225" s="16">
        <v>1</v>
      </c>
      <c r="Y225" s="16">
        <v>0</v>
      </c>
      <c r="Z225" s="16">
        <v>0</v>
      </c>
      <c r="AA225" s="16">
        <v>0</v>
      </c>
      <c r="AB225" s="16">
        <v>0</v>
      </c>
      <c r="AC225" s="16">
        <v>0</v>
      </c>
      <c r="AD225" s="16">
        <v>0</v>
      </c>
      <c r="AE225" s="16">
        <v>0</v>
      </c>
      <c r="AF225" s="16">
        <v>0</v>
      </c>
      <c r="AG225" s="16">
        <v>0</v>
      </c>
      <c r="AH225" s="16">
        <v>0</v>
      </c>
      <c r="AI225" s="16">
        <v>0</v>
      </c>
      <c r="AJ225" s="16">
        <v>0</v>
      </c>
      <c r="AK225" s="16">
        <v>0</v>
      </c>
      <c r="AL225" s="16">
        <v>0</v>
      </c>
      <c r="AM225" s="16">
        <v>0</v>
      </c>
      <c r="AN225" s="16">
        <v>0</v>
      </c>
      <c r="AO225" s="16">
        <v>0</v>
      </c>
      <c r="AP225" s="17">
        <f t="shared" si="43"/>
        <v>1</v>
      </c>
      <c r="AQ225" s="18">
        <f t="shared" si="41"/>
        <v>8908500</v>
      </c>
      <c r="AR225" s="13"/>
      <c r="AS225" s="13"/>
      <c r="AT225" s="8"/>
      <c r="AU225" s="8"/>
      <c r="AV225" s="8"/>
      <c r="AW225" s="8"/>
    </row>
    <row r="226" spans="1:49" s="3" customFormat="1" ht="89.25" customHeight="1" x14ac:dyDescent="0.25">
      <c r="A226" s="33" t="s">
        <v>2416</v>
      </c>
      <c r="B226" s="10">
        <f>IF(R226=0,"",SUBTOTAL(3,$R$7:R226))</f>
        <v>203</v>
      </c>
      <c r="C226" s="10" t="s">
        <v>369</v>
      </c>
      <c r="D226" s="10" t="s">
        <v>271</v>
      </c>
      <c r="E226" s="10" t="s">
        <v>271</v>
      </c>
      <c r="F226" s="10" t="s">
        <v>499</v>
      </c>
      <c r="G226" s="19">
        <v>3822</v>
      </c>
      <c r="H226" s="20" t="s">
        <v>500</v>
      </c>
      <c r="I226" s="13"/>
      <c r="J226" s="14" t="s">
        <v>1861</v>
      </c>
      <c r="K226" s="13"/>
      <c r="L226" s="13"/>
      <c r="M226" s="13"/>
      <c r="N226" s="13"/>
      <c r="O226" s="13"/>
      <c r="P226" s="13"/>
      <c r="Q226" s="13"/>
      <c r="R226" s="14" t="s">
        <v>75</v>
      </c>
      <c r="S226" s="10">
        <v>3</v>
      </c>
      <c r="T226" s="21">
        <v>2480196</v>
      </c>
      <c r="U226" s="16">
        <v>0</v>
      </c>
      <c r="V226" s="16">
        <v>0</v>
      </c>
      <c r="W226" s="16">
        <v>0</v>
      </c>
      <c r="X226" s="16">
        <v>1</v>
      </c>
      <c r="Y226" s="16">
        <v>0</v>
      </c>
      <c r="Z226" s="16">
        <v>0</v>
      </c>
      <c r="AA226" s="16">
        <v>0</v>
      </c>
      <c r="AB226" s="16">
        <v>0</v>
      </c>
      <c r="AC226" s="16">
        <v>0</v>
      </c>
      <c r="AD226" s="16">
        <v>0</v>
      </c>
      <c r="AE226" s="16">
        <v>0</v>
      </c>
      <c r="AF226" s="16">
        <v>0</v>
      </c>
      <c r="AG226" s="16">
        <v>0</v>
      </c>
      <c r="AH226" s="16">
        <v>0</v>
      </c>
      <c r="AI226" s="16">
        <v>0</v>
      </c>
      <c r="AJ226" s="16">
        <v>0</v>
      </c>
      <c r="AK226" s="16">
        <v>0</v>
      </c>
      <c r="AL226" s="16">
        <v>0</v>
      </c>
      <c r="AM226" s="16">
        <v>0</v>
      </c>
      <c r="AN226" s="16">
        <v>0</v>
      </c>
      <c r="AO226" s="16">
        <v>0</v>
      </c>
      <c r="AP226" s="17">
        <f t="shared" si="43"/>
        <v>1</v>
      </c>
      <c r="AQ226" s="18">
        <f t="shared" si="41"/>
        <v>2480196</v>
      </c>
      <c r="AR226" s="13"/>
      <c r="AS226" s="13"/>
      <c r="AT226" s="8"/>
      <c r="AU226" s="8"/>
      <c r="AV226" s="8"/>
      <c r="AW226" s="8"/>
    </row>
    <row r="227" spans="1:49" s="3" customFormat="1" ht="118.5" customHeight="1" x14ac:dyDescent="0.25">
      <c r="A227" s="33" t="s">
        <v>2416</v>
      </c>
      <c r="B227" s="10">
        <f>IF(R227=0,"",SUBTOTAL(3,$R$7:R227))</f>
        <v>204</v>
      </c>
      <c r="C227" s="10" t="s">
        <v>371</v>
      </c>
      <c r="D227" s="10" t="s">
        <v>274</v>
      </c>
      <c r="E227" s="10" t="s">
        <v>274</v>
      </c>
      <c r="F227" s="10" t="s">
        <v>501</v>
      </c>
      <c r="G227" s="19">
        <v>3822</v>
      </c>
      <c r="H227" s="20" t="s">
        <v>502</v>
      </c>
      <c r="I227" s="13"/>
      <c r="J227" s="14" t="s">
        <v>1862</v>
      </c>
      <c r="K227" s="13"/>
      <c r="L227" s="13"/>
      <c r="M227" s="13"/>
      <c r="N227" s="13"/>
      <c r="O227" s="13"/>
      <c r="P227" s="13"/>
      <c r="Q227" s="13"/>
      <c r="R227" s="14" t="s">
        <v>75</v>
      </c>
      <c r="S227" s="10">
        <v>3</v>
      </c>
      <c r="T227" s="21">
        <v>2150400</v>
      </c>
      <c r="U227" s="16">
        <v>0</v>
      </c>
      <c r="V227" s="16">
        <v>0</v>
      </c>
      <c r="W227" s="16">
        <v>0</v>
      </c>
      <c r="X227" s="16">
        <v>1</v>
      </c>
      <c r="Y227" s="16">
        <v>0</v>
      </c>
      <c r="Z227" s="16">
        <v>0</v>
      </c>
      <c r="AA227" s="16">
        <v>0</v>
      </c>
      <c r="AB227" s="16">
        <v>0</v>
      </c>
      <c r="AC227" s="16">
        <v>0</v>
      </c>
      <c r="AD227" s="16">
        <v>0</v>
      </c>
      <c r="AE227" s="16">
        <v>0</v>
      </c>
      <c r="AF227" s="16">
        <v>0</v>
      </c>
      <c r="AG227" s="16">
        <v>0</v>
      </c>
      <c r="AH227" s="16">
        <v>0</v>
      </c>
      <c r="AI227" s="16">
        <v>0</v>
      </c>
      <c r="AJ227" s="16">
        <v>0</v>
      </c>
      <c r="AK227" s="16">
        <v>0</v>
      </c>
      <c r="AL227" s="16">
        <v>0</v>
      </c>
      <c r="AM227" s="16">
        <v>0</v>
      </c>
      <c r="AN227" s="16">
        <v>0</v>
      </c>
      <c r="AO227" s="16">
        <v>0</v>
      </c>
      <c r="AP227" s="17">
        <f>SUM(U227:AO227)</f>
        <v>1</v>
      </c>
      <c r="AQ227" s="18">
        <f t="shared" si="41"/>
        <v>2150400</v>
      </c>
      <c r="AR227" s="13"/>
      <c r="AS227" s="13"/>
      <c r="AT227" s="8"/>
      <c r="AU227" s="8"/>
      <c r="AV227" s="8"/>
      <c r="AW227" s="8"/>
    </row>
    <row r="228" spans="1:49" s="3" customFormat="1" ht="160.5" customHeight="1" x14ac:dyDescent="0.25">
      <c r="A228" s="33" t="s">
        <v>2416</v>
      </c>
      <c r="B228" s="10">
        <f>IF(R228=0,"",SUBTOTAL(3,$R$7:R228))</f>
        <v>205</v>
      </c>
      <c r="C228" s="10" t="s">
        <v>375</v>
      </c>
      <c r="D228" s="10" t="s">
        <v>276</v>
      </c>
      <c r="E228" s="10" t="s">
        <v>276</v>
      </c>
      <c r="F228" s="10" t="s">
        <v>503</v>
      </c>
      <c r="G228" s="19">
        <v>3822</v>
      </c>
      <c r="H228" s="20" t="s">
        <v>504</v>
      </c>
      <c r="I228" s="13"/>
      <c r="J228" s="14" t="s">
        <v>1863</v>
      </c>
      <c r="K228" s="13"/>
      <c r="L228" s="13"/>
      <c r="M228" s="13"/>
      <c r="N228" s="13"/>
      <c r="O228" s="13"/>
      <c r="P228" s="13"/>
      <c r="Q228" s="13"/>
      <c r="R228" s="14" t="s">
        <v>75</v>
      </c>
      <c r="S228" s="10">
        <v>3</v>
      </c>
      <c r="T228" s="21">
        <v>10920000</v>
      </c>
      <c r="U228" s="16">
        <v>0</v>
      </c>
      <c r="V228" s="16">
        <v>0</v>
      </c>
      <c r="W228" s="16">
        <v>0</v>
      </c>
      <c r="X228" s="16">
        <v>1</v>
      </c>
      <c r="Y228" s="16">
        <v>0</v>
      </c>
      <c r="Z228" s="16">
        <v>0</v>
      </c>
      <c r="AA228" s="16">
        <v>0</v>
      </c>
      <c r="AB228" s="16">
        <v>0</v>
      </c>
      <c r="AC228" s="16">
        <v>0</v>
      </c>
      <c r="AD228" s="16">
        <v>0</v>
      </c>
      <c r="AE228" s="16">
        <v>0</v>
      </c>
      <c r="AF228" s="16">
        <v>0</v>
      </c>
      <c r="AG228" s="16">
        <v>0</v>
      </c>
      <c r="AH228" s="16">
        <v>0</v>
      </c>
      <c r="AI228" s="16">
        <v>0</v>
      </c>
      <c r="AJ228" s="16">
        <v>0</v>
      </c>
      <c r="AK228" s="16">
        <v>0</v>
      </c>
      <c r="AL228" s="16">
        <v>0</v>
      </c>
      <c r="AM228" s="16">
        <v>0</v>
      </c>
      <c r="AN228" s="16">
        <v>0</v>
      </c>
      <c r="AO228" s="16">
        <v>0</v>
      </c>
      <c r="AP228" s="17">
        <f t="shared" ref="AP228:AP249" si="44">SUM(U228:AO228)</f>
        <v>1</v>
      </c>
      <c r="AQ228" s="18">
        <f t="shared" si="41"/>
        <v>10920000</v>
      </c>
      <c r="AR228" s="13"/>
      <c r="AS228" s="13"/>
      <c r="AT228" s="8"/>
      <c r="AU228" s="8"/>
      <c r="AV228" s="8"/>
      <c r="AW228" s="8"/>
    </row>
    <row r="229" spans="1:49" s="3" customFormat="1" ht="64.5" customHeight="1" x14ac:dyDescent="0.25">
      <c r="A229" s="33" t="s">
        <v>2416</v>
      </c>
      <c r="B229" s="10">
        <f>IF(R229=0,"",SUBTOTAL(3,$R$7:R229))</f>
        <v>206</v>
      </c>
      <c r="C229" s="10" t="s">
        <v>377</v>
      </c>
      <c r="D229" s="10" t="s">
        <v>278</v>
      </c>
      <c r="E229" s="10" t="s">
        <v>278</v>
      </c>
      <c r="F229" s="10" t="s">
        <v>505</v>
      </c>
      <c r="G229" s="19">
        <v>3822</v>
      </c>
      <c r="H229" s="20" t="s">
        <v>506</v>
      </c>
      <c r="I229" s="13"/>
      <c r="J229" s="14" t="s">
        <v>1864</v>
      </c>
      <c r="K229" s="13"/>
      <c r="L229" s="13"/>
      <c r="M229" s="13"/>
      <c r="N229" s="13"/>
      <c r="O229" s="13"/>
      <c r="P229" s="13"/>
      <c r="Q229" s="13"/>
      <c r="R229" s="14" t="s">
        <v>75</v>
      </c>
      <c r="S229" s="10">
        <v>3</v>
      </c>
      <c r="T229" s="21">
        <v>6268838</v>
      </c>
      <c r="U229" s="16">
        <v>0</v>
      </c>
      <c r="V229" s="16">
        <v>0</v>
      </c>
      <c r="W229" s="16">
        <v>0</v>
      </c>
      <c r="X229" s="16">
        <v>4</v>
      </c>
      <c r="Y229" s="16">
        <v>0</v>
      </c>
      <c r="Z229" s="16">
        <v>0</v>
      </c>
      <c r="AA229" s="16">
        <v>0</v>
      </c>
      <c r="AB229" s="16">
        <v>0</v>
      </c>
      <c r="AC229" s="16">
        <v>0</v>
      </c>
      <c r="AD229" s="16">
        <v>0</v>
      </c>
      <c r="AE229" s="16">
        <v>0</v>
      </c>
      <c r="AF229" s="16">
        <v>0</v>
      </c>
      <c r="AG229" s="16">
        <v>0</v>
      </c>
      <c r="AH229" s="16">
        <v>0</v>
      </c>
      <c r="AI229" s="16">
        <v>0</v>
      </c>
      <c r="AJ229" s="16">
        <v>0</v>
      </c>
      <c r="AK229" s="16">
        <v>0</v>
      </c>
      <c r="AL229" s="16">
        <v>0</v>
      </c>
      <c r="AM229" s="16">
        <v>0</v>
      </c>
      <c r="AN229" s="16">
        <v>0</v>
      </c>
      <c r="AO229" s="16">
        <v>0</v>
      </c>
      <c r="AP229" s="17">
        <f t="shared" si="44"/>
        <v>4</v>
      </c>
      <c r="AQ229" s="18">
        <f t="shared" si="41"/>
        <v>25075352</v>
      </c>
      <c r="AR229" s="13"/>
      <c r="AS229" s="13"/>
      <c r="AT229" s="8"/>
      <c r="AU229" s="8"/>
      <c r="AV229" s="8"/>
      <c r="AW229" s="8"/>
    </row>
    <row r="230" spans="1:49" s="3" customFormat="1" ht="96.75" customHeight="1" x14ac:dyDescent="0.25">
      <c r="A230" s="33" t="s">
        <v>2416</v>
      </c>
      <c r="B230" s="10">
        <f>IF(R230=0,"",SUBTOTAL(3,$R$7:R230))</f>
        <v>207</v>
      </c>
      <c r="C230" s="10" t="s">
        <v>380</v>
      </c>
      <c r="D230" s="10" t="s">
        <v>282</v>
      </c>
      <c r="E230" s="10" t="s">
        <v>282</v>
      </c>
      <c r="F230" s="10" t="s">
        <v>507</v>
      </c>
      <c r="G230" s="19">
        <v>3822</v>
      </c>
      <c r="H230" s="20" t="s">
        <v>508</v>
      </c>
      <c r="I230" s="13"/>
      <c r="J230" s="14" t="s">
        <v>1865</v>
      </c>
      <c r="K230" s="13"/>
      <c r="L230" s="13"/>
      <c r="M230" s="13"/>
      <c r="N230" s="13"/>
      <c r="O230" s="13"/>
      <c r="P230" s="13"/>
      <c r="Q230" s="13"/>
      <c r="R230" s="14" t="s">
        <v>75</v>
      </c>
      <c r="S230" s="10">
        <v>3</v>
      </c>
      <c r="T230" s="21">
        <v>2600000</v>
      </c>
      <c r="U230" s="16">
        <v>0</v>
      </c>
      <c r="V230" s="16">
        <v>0</v>
      </c>
      <c r="W230" s="16">
        <v>0</v>
      </c>
      <c r="X230" s="16">
        <v>1</v>
      </c>
      <c r="Y230" s="16">
        <v>0</v>
      </c>
      <c r="Z230" s="16">
        <v>0</v>
      </c>
      <c r="AA230" s="16">
        <v>0</v>
      </c>
      <c r="AB230" s="16">
        <v>0</v>
      </c>
      <c r="AC230" s="16">
        <v>0</v>
      </c>
      <c r="AD230" s="16">
        <v>0</v>
      </c>
      <c r="AE230" s="16">
        <v>0</v>
      </c>
      <c r="AF230" s="16">
        <v>0</v>
      </c>
      <c r="AG230" s="16">
        <v>0</v>
      </c>
      <c r="AH230" s="16">
        <v>0</v>
      </c>
      <c r="AI230" s="16">
        <v>0</v>
      </c>
      <c r="AJ230" s="16">
        <v>0</v>
      </c>
      <c r="AK230" s="16">
        <v>0</v>
      </c>
      <c r="AL230" s="16">
        <v>0</v>
      </c>
      <c r="AM230" s="16">
        <v>0</v>
      </c>
      <c r="AN230" s="16">
        <v>0</v>
      </c>
      <c r="AO230" s="16">
        <v>0</v>
      </c>
      <c r="AP230" s="17">
        <f t="shared" si="44"/>
        <v>1</v>
      </c>
      <c r="AQ230" s="18">
        <f t="shared" si="41"/>
        <v>2600000</v>
      </c>
      <c r="AR230" s="13"/>
      <c r="AS230" s="13"/>
      <c r="AT230" s="8"/>
      <c r="AU230" s="8"/>
      <c r="AV230" s="8"/>
      <c r="AW230" s="8"/>
    </row>
    <row r="231" spans="1:49" s="3" customFormat="1" ht="105" customHeight="1" x14ac:dyDescent="0.25">
      <c r="A231" s="33" t="s">
        <v>2416</v>
      </c>
      <c r="B231" s="10">
        <f>IF(R231=0,"",SUBTOTAL(3,$R$7:R231))</f>
        <v>208</v>
      </c>
      <c r="C231" s="10" t="s">
        <v>382</v>
      </c>
      <c r="D231" s="10" t="s">
        <v>285</v>
      </c>
      <c r="E231" s="10" t="s">
        <v>285</v>
      </c>
      <c r="F231" s="10" t="s">
        <v>509</v>
      </c>
      <c r="G231" s="19">
        <v>3822</v>
      </c>
      <c r="H231" s="20" t="s">
        <v>510</v>
      </c>
      <c r="I231" s="13"/>
      <c r="J231" s="14" t="s">
        <v>1866</v>
      </c>
      <c r="K231" s="13"/>
      <c r="L231" s="13"/>
      <c r="M231" s="13"/>
      <c r="N231" s="13"/>
      <c r="O231" s="13"/>
      <c r="P231" s="13"/>
      <c r="Q231" s="13"/>
      <c r="R231" s="14" t="s">
        <v>75</v>
      </c>
      <c r="S231" s="10">
        <v>3</v>
      </c>
      <c r="T231" s="21">
        <v>2240000</v>
      </c>
      <c r="U231" s="16">
        <v>0</v>
      </c>
      <c r="V231" s="16">
        <v>0</v>
      </c>
      <c r="W231" s="16">
        <v>0</v>
      </c>
      <c r="X231" s="16">
        <v>1</v>
      </c>
      <c r="Y231" s="16">
        <v>0</v>
      </c>
      <c r="Z231" s="16">
        <v>0</v>
      </c>
      <c r="AA231" s="16">
        <v>0</v>
      </c>
      <c r="AB231" s="16">
        <v>0</v>
      </c>
      <c r="AC231" s="16">
        <v>0</v>
      </c>
      <c r="AD231" s="16">
        <v>0</v>
      </c>
      <c r="AE231" s="16">
        <v>0</v>
      </c>
      <c r="AF231" s="16">
        <v>0</v>
      </c>
      <c r="AG231" s="16">
        <v>0</v>
      </c>
      <c r="AH231" s="16">
        <v>0</v>
      </c>
      <c r="AI231" s="16">
        <v>0</v>
      </c>
      <c r="AJ231" s="16">
        <v>0</v>
      </c>
      <c r="AK231" s="16">
        <v>0</v>
      </c>
      <c r="AL231" s="16">
        <v>0</v>
      </c>
      <c r="AM231" s="16">
        <v>0</v>
      </c>
      <c r="AN231" s="16">
        <v>0</v>
      </c>
      <c r="AO231" s="16">
        <v>0</v>
      </c>
      <c r="AP231" s="17">
        <f t="shared" si="44"/>
        <v>1</v>
      </c>
      <c r="AQ231" s="18">
        <f t="shared" si="41"/>
        <v>2240000</v>
      </c>
      <c r="AR231" s="13"/>
      <c r="AS231" s="13"/>
      <c r="AT231" s="8"/>
      <c r="AU231" s="8"/>
      <c r="AV231" s="8"/>
      <c r="AW231" s="8"/>
    </row>
    <row r="232" spans="1:49" s="3" customFormat="1" ht="145.5" customHeight="1" x14ac:dyDescent="0.25">
      <c r="A232" s="33" t="s">
        <v>2416</v>
      </c>
      <c r="B232" s="10">
        <f>IF(R232=0,"",SUBTOTAL(3,$R$7:R232))</f>
        <v>209</v>
      </c>
      <c r="C232" s="10" t="s">
        <v>384</v>
      </c>
      <c r="D232" s="10" t="s">
        <v>288</v>
      </c>
      <c r="E232" s="10" t="s">
        <v>288</v>
      </c>
      <c r="F232" s="10" t="s">
        <v>511</v>
      </c>
      <c r="G232" s="19">
        <v>3822</v>
      </c>
      <c r="H232" s="20" t="s">
        <v>512</v>
      </c>
      <c r="I232" s="13"/>
      <c r="J232" s="14" t="s">
        <v>1867</v>
      </c>
      <c r="K232" s="13"/>
      <c r="L232" s="13"/>
      <c r="M232" s="13"/>
      <c r="N232" s="13"/>
      <c r="O232" s="13"/>
      <c r="P232" s="13"/>
      <c r="Q232" s="13"/>
      <c r="R232" s="14" t="s">
        <v>75</v>
      </c>
      <c r="S232" s="10">
        <v>3</v>
      </c>
      <c r="T232" s="21">
        <v>5810500</v>
      </c>
      <c r="U232" s="16">
        <v>0</v>
      </c>
      <c r="V232" s="16">
        <v>0</v>
      </c>
      <c r="W232" s="16">
        <v>0</v>
      </c>
      <c r="X232" s="16">
        <v>19</v>
      </c>
      <c r="Y232" s="16">
        <v>0</v>
      </c>
      <c r="Z232" s="16">
        <v>0</v>
      </c>
      <c r="AA232" s="16">
        <v>0</v>
      </c>
      <c r="AB232" s="16">
        <v>0</v>
      </c>
      <c r="AC232" s="16">
        <v>0</v>
      </c>
      <c r="AD232" s="16">
        <v>0</v>
      </c>
      <c r="AE232" s="16">
        <v>0</v>
      </c>
      <c r="AF232" s="16">
        <v>0</v>
      </c>
      <c r="AG232" s="16">
        <v>0</v>
      </c>
      <c r="AH232" s="16">
        <v>0</v>
      </c>
      <c r="AI232" s="16">
        <v>0</v>
      </c>
      <c r="AJ232" s="16">
        <v>0</v>
      </c>
      <c r="AK232" s="16">
        <v>0</v>
      </c>
      <c r="AL232" s="16">
        <v>0</v>
      </c>
      <c r="AM232" s="16">
        <v>0</v>
      </c>
      <c r="AN232" s="16">
        <v>0</v>
      </c>
      <c r="AO232" s="16">
        <v>0</v>
      </c>
      <c r="AP232" s="17">
        <f t="shared" si="44"/>
        <v>19</v>
      </c>
      <c r="AQ232" s="18">
        <f t="shared" si="41"/>
        <v>110399500</v>
      </c>
      <c r="AR232" s="13"/>
      <c r="AS232" s="13"/>
      <c r="AT232" s="8"/>
      <c r="AU232" s="8"/>
      <c r="AV232" s="8"/>
      <c r="AW232" s="8"/>
    </row>
    <row r="233" spans="1:49" s="3" customFormat="1" ht="80.25" customHeight="1" x14ac:dyDescent="0.25">
      <c r="A233" s="33" t="s">
        <v>2416</v>
      </c>
      <c r="B233" s="10">
        <f>IF(R233=0,"",SUBTOTAL(3,$R$7:R233))</f>
        <v>210</v>
      </c>
      <c r="C233" s="10" t="s">
        <v>386</v>
      </c>
      <c r="D233" s="10" t="s">
        <v>291</v>
      </c>
      <c r="E233" s="10" t="s">
        <v>291</v>
      </c>
      <c r="F233" s="10" t="s">
        <v>513</v>
      </c>
      <c r="G233" s="19">
        <v>3822</v>
      </c>
      <c r="H233" s="20" t="s">
        <v>514</v>
      </c>
      <c r="I233" s="13"/>
      <c r="J233" s="14" t="s">
        <v>1868</v>
      </c>
      <c r="K233" s="13"/>
      <c r="L233" s="13"/>
      <c r="M233" s="13"/>
      <c r="N233" s="13"/>
      <c r="O233" s="13"/>
      <c r="P233" s="13"/>
      <c r="Q233" s="13"/>
      <c r="R233" s="14" t="s">
        <v>75</v>
      </c>
      <c r="S233" s="10">
        <v>3</v>
      </c>
      <c r="T233" s="21">
        <v>2754150</v>
      </c>
      <c r="U233" s="16">
        <v>0</v>
      </c>
      <c r="V233" s="16">
        <v>0</v>
      </c>
      <c r="W233" s="16">
        <v>0</v>
      </c>
      <c r="X233" s="16">
        <v>1</v>
      </c>
      <c r="Y233" s="16">
        <v>0</v>
      </c>
      <c r="Z233" s="16">
        <v>0</v>
      </c>
      <c r="AA233" s="16">
        <v>0</v>
      </c>
      <c r="AB233" s="16">
        <v>0</v>
      </c>
      <c r="AC233" s="16">
        <v>0</v>
      </c>
      <c r="AD233" s="16">
        <v>0</v>
      </c>
      <c r="AE233" s="16">
        <v>0</v>
      </c>
      <c r="AF233" s="16">
        <v>0</v>
      </c>
      <c r="AG233" s="16">
        <v>0</v>
      </c>
      <c r="AH233" s="16">
        <v>0</v>
      </c>
      <c r="AI233" s="16">
        <v>0</v>
      </c>
      <c r="AJ233" s="16">
        <v>0</v>
      </c>
      <c r="AK233" s="16">
        <v>0</v>
      </c>
      <c r="AL233" s="16">
        <v>0</v>
      </c>
      <c r="AM233" s="16">
        <v>0</v>
      </c>
      <c r="AN233" s="16">
        <v>0</v>
      </c>
      <c r="AO233" s="16">
        <v>0</v>
      </c>
      <c r="AP233" s="17">
        <f t="shared" si="44"/>
        <v>1</v>
      </c>
      <c r="AQ233" s="18">
        <f t="shared" si="41"/>
        <v>2754150</v>
      </c>
      <c r="AR233" s="13"/>
      <c r="AS233" s="13"/>
      <c r="AT233" s="8"/>
      <c r="AU233" s="8"/>
      <c r="AV233" s="8"/>
      <c r="AW233" s="8"/>
    </row>
    <row r="234" spans="1:49" s="3" customFormat="1" ht="101.25" customHeight="1" x14ac:dyDescent="0.25">
      <c r="A234" s="33" t="s">
        <v>2416</v>
      </c>
      <c r="B234" s="10">
        <f>IF(R234=0,"",SUBTOTAL(3,$R$7:R234))</f>
        <v>211</v>
      </c>
      <c r="C234" s="10" t="s">
        <v>388</v>
      </c>
      <c r="D234" s="10" t="s">
        <v>515</v>
      </c>
      <c r="E234" s="10" t="s">
        <v>515</v>
      </c>
      <c r="F234" s="10" t="s">
        <v>516</v>
      </c>
      <c r="G234" s="19">
        <v>3822</v>
      </c>
      <c r="H234" s="20" t="s">
        <v>517</v>
      </c>
      <c r="I234" s="13"/>
      <c r="J234" s="14" t="s">
        <v>1869</v>
      </c>
      <c r="K234" s="13"/>
      <c r="L234" s="13"/>
      <c r="M234" s="13"/>
      <c r="N234" s="13"/>
      <c r="O234" s="13"/>
      <c r="P234" s="13"/>
      <c r="Q234" s="13"/>
      <c r="R234" s="14" t="s">
        <v>75</v>
      </c>
      <c r="S234" s="10">
        <v>3</v>
      </c>
      <c r="T234" s="21">
        <v>2370900</v>
      </c>
      <c r="U234" s="16">
        <v>0</v>
      </c>
      <c r="V234" s="16">
        <v>0</v>
      </c>
      <c r="W234" s="16">
        <v>0</v>
      </c>
      <c r="X234" s="16">
        <v>1</v>
      </c>
      <c r="Y234" s="16">
        <v>0</v>
      </c>
      <c r="Z234" s="16">
        <v>0</v>
      </c>
      <c r="AA234" s="16">
        <v>0</v>
      </c>
      <c r="AB234" s="16">
        <v>0</v>
      </c>
      <c r="AC234" s="16">
        <v>0</v>
      </c>
      <c r="AD234" s="16">
        <v>0</v>
      </c>
      <c r="AE234" s="16">
        <v>0</v>
      </c>
      <c r="AF234" s="16">
        <v>0</v>
      </c>
      <c r="AG234" s="16">
        <v>0</v>
      </c>
      <c r="AH234" s="16">
        <v>0</v>
      </c>
      <c r="AI234" s="16">
        <v>0</v>
      </c>
      <c r="AJ234" s="16">
        <v>0</v>
      </c>
      <c r="AK234" s="16">
        <v>0</v>
      </c>
      <c r="AL234" s="16">
        <v>0</v>
      </c>
      <c r="AM234" s="16">
        <v>0</v>
      </c>
      <c r="AN234" s="16">
        <v>0</v>
      </c>
      <c r="AO234" s="16">
        <v>0</v>
      </c>
      <c r="AP234" s="17">
        <f t="shared" si="44"/>
        <v>1</v>
      </c>
      <c r="AQ234" s="18">
        <f t="shared" si="41"/>
        <v>2370900</v>
      </c>
      <c r="AR234" s="13"/>
      <c r="AS234" s="13"/>
      <c r="AT234" s="8"/>
      <c r="AU234" s="8"/>
      <c r="AV234" s="8"/>
      <c r="AW234" s="8"/>
    </row>
    <row r="235" spans="1:49" s="3" customFormat="1" ht="141.75" customHeight="1" x14ac:dyDescent="0.25">
      <c r="A235" s="33" t="s">
        <v>2416</v>
      </c>
      <c r="B235" s="10">
        <f>IF(R235=0,"",SUBTOTAL(3,$R$7:R235))</f>
        <v>212</v>
      </c>
      <c r="C235" s="10" t="s">
        <v>390</v>
      </c>
      <c r="D235" s="10" t="s">
        <v>294</v>
      </c>
      <c r="E235" s="10" t="s">
        <v>294</v>
      </c>
      <c r="F235" s="10" t="s">
        <v>518</v>
      </c>
      <c r="G235" s="19">
        <v>3822</v>
      </c>
      <c r="H235" s="20" t="s">
        <v>519</v>
      </c>
      <c r="I235" s="13"/>
      <c r="J235" s="14" t="s">
        <v>1870</v>
      </c>
      <c r="K235" s="13"/>
      <c r="L235" s="13"/>
      <c r="M235" s="13"/>
      <c r="N235" s="13"/>
      <c r="O235" s="13"/>
      <c r="P235" s="13"/>
      <c r="Q235" s="13"/>
      <c r="R235" s="14" t="s">
        <v>75</v>
      </c>
      <c r="S235" s="10">
        <v>3</v>
      </c>
      <c r="T235" s="21">
        <v>6370300</v>
      </c>
      <c r="U235" s="16">
        <v>0</v>
      </c>
      <c r="V235" s="16">
        <v>0</v>
      </c>
      <c r="W235" s="16">
        <v>0</v>
      </c>
      <c r="X235" s="16">
        <v>3</v>
      </c>
      <c r="Y235" s="16">
        <v>0</v>
      </c>
      <c r="Z235" s="16">
        <v>0</v>
      </c>
      <c r="AA235" s="16">
        <v>0</v>
      </c>
      <c r="AB235" s="16">
        <v>0</v>
      </c>
      <c r="AC235" s="16">
        <v>0</v>
      </c>
      <c r="AD235" s="16">
        <v>0</v>
      </c>
      <c r="AE235" s="16">
        <v>0</v>
      </c>
      <c r="AF235" s="16">
        <v>0</v>
      </c>
      <c r="AG235" s="16">
        <v>0</v>
      </c>
      <c r="AH235" s="16">
        <v>0</v>
      </c>
      <c r="AI235" s="16">
        <v>0</v>
      </c>
      <c r="AJ235" s="16">
        <v>0</v>
      </c>
      <c r="AK235" s="16">
        <v>0</v>
      </c>
      <c r="AL235" s="16">
        <v>0</v>
      </c>
      <c r="AM235" s="16">
        <v>0</v>
      </c>
      <c r="AN235" s="16">
        <v>0</v>
      </c>
      <c r="AO235" s="16">
        <v>0</v>
      </c>
      <c r="AP235" s="17">
        <f t="shared" si="44"/>
        <v>3</v>
      </c>
      <c r="AQ235" s="18">
        <f t="shared" si="41"/>
        <v>19110900</v>
      </c>
      <c r="AR235" s="13"/>
      <c r="AS235" s="13"/>
      <c r="AT235" s="8"/>
      <c r="AU235" s="8"/>
      <c r="AV235" s="8"/>
      <c r="AW235" s="8"/>
    </row>
    <row r="236" spans="1:49" s="3" customFormat="1" ht="99.75" customHeight="1" x14ac:dyDescent="0.25">
      <c r="A236" s="33" t="s">
        <v>2416</v>
      </c>
      <c r="B236" s="10">
        <f>IF(R236=0,"",SUBTOTAL(3,$R$7:R236))</f>
        <v>213</v>
      </c>
      <c r="C236" s="10" t="s">
        <v>395</v>
      </c>
      <c r="D236" s="10" t="s">
        <v>520</v>
      </c>
      <c r="E236" s="10" t="s">
        <v>520</v>
      </c>
      <c r="F236" s="10" t="s">
        <v>521</v>
      </c>
      <c r="G236" s="19">
        <v>3822</v>
      </c>
      <c r="H236" s="20" t="s">
        <v>522</v>
      </c>
      <c r="I236" s="13"/>
      <c r="J236" s="14" t="s">
        <v>1871</v>
      </c>
      <c r="K236" s="13"/>
      <c r="L236" s="13"/>
      <c r="M236" s="13"/>
      <c r="N236" s="13"/>
      <c r="O236" s="13"/>
      <c r="P236" s="13"/>
      <c r="Q236" s="13"/>
      <c r="R236" s="14" t="s">
        <v>75</v>
      </c>
      <c r="S236" s="10">
        <v>3</v>
      </c>
      <c r="T236" s="21">
        <v>2754839</v>
      </c>
      <c r="U236" s="16">
        <v>0</v>
      </c>
      <c r="V236" s="16">
        <v>0</v>
      </c>
      <c r="W236" s="16">
        <v>0</v>
      </c>
      <c r="X236" s="16">
        <v>1</v>
      </c>
      <c r="Y236" s="16">
        <v>0</v>
      </c>
      <c r="Z236" s="16">
        <v>0</v>
      </c>
      <c r="AA236" s="16">
        <v>0</v>
      </c>
      <c r="AB236" s="16">
        <v>0</v>
      </c>
      <c r="AC236" s="16">
        <v>0</v>
      </c>
      <c r="AD236" s="16">
        <v>0</v>
      </c>
      <c r="AE236" s="16">
        <v>0</v>
      </c>
      <c r="AF236" s="16">
        <v>0</v>
      </c>
      <c r="AG236" s="16">
        <v>0</v>
      </c>
      <c r="AH236" s="16">
        <v>0</v>
      </c>
      <c r="AI236" s="16">
        <v>0</v>
      </c>
      <c r="AJ236" s="16">
        <v>0</v>
      </c>
      <c r="AK236" s="16">
        <v>0</v>
      </c>
      <c r="AL236" s="16">
        <v>0</v>
      </c>
      <c r="AM236" s="16">
        <v>0</v>
      </c>
      <c r="AN236" s="16">
        <v>0</v>
      </c>
      <c r="AO236" s="16">
        <v>0</v>
      </c>
      <c r="AP236" s="17">
        <f t="shared" si="44"/>
        <v>1</v>
      </c>
      <c r="AQ236" s="18">
        <f t="shared" si="41"/>
        <v>2754839</v>
      </c>
      <c r="AR236" s="13"/>
      <c r="AS236" s="13"/>
      <c r="AT236" s="8"/>
      <c r="AU236" s="8"/>
      <c r="AV236" s="8"/>
      <c r="AW236" s="8"/>
    </row>
    <row r="237" spans="1:49" s="3" customFormat="1" ht="100.5" customHeight="1" x14ac:dyDescent="0.25">
      <c r="A237" s="33" t="s">
        <v>2416</v>
      </c>
      <c r="B237" s="10">
        <f>IF(R237=0,"",SUBTOTAL(3,$R$7:R237))</f>
        <v>214</v>
      </c>
      <c r="C237" s="10" t="s">
        <v>398</v>
      </c>
      <c r="D237" s="10" t="s">
        <v>297</v>
      </c>
      <c r="E237" s="10" t="s">
        <v>297</v>
      </c>
      <c r="F237" s="10" t="s">
        <v>523</v>
      </c>
      <c r="G237" s="19">
        <v>3822</v>
      </c>
      <c r="H237" s="20" t="s">
        <v>524</v>
      </c>
      <c r="I237" s="13"/>
      <c r="J237" s="14" t="s">
        <v>1872</v>
      </c>
      <c r="K237" s="13"/>
      <c r="L237" s="13"/>
      <c r="M237" s="13"/>
      <c r="N237" s="13"/>
      <c r="O237" s="13"/>
      <c r="P237" s="13"/>
      <c r="Q237" s="13"/>
      <c r="R237" s="14" t="s">
        <v>75</v>
      </c>
      <c r="S237" s="10">
        <v>3</v>
      </c>
      <c r="T237" s="21">
        <v>2389401</v>
      </c>
      <c r="U237" s="16">
        <v>0</v>
      </c>
      <c r="V237" s="16">
        <v>0</v>
      </c>
      <c r="W237" s="16">
        <v>0</v>
      </c>
      <c r="X237" s="16">
        <v>1</v>
      </c>
      <c r="Y237" s="16">
        <v>0</v>
      </c>
      <c r="Z237" s="16">
        <v>0</v>
      </c>
      <c r="AA237" s="16">
        <v>0</v>
      </c>
      <c r="AB237" s="16">
        <v>0</v>
      </c>
      <c r="AC237" s="16">
        <v>0</v>
      </c>
      <c r="AD237" s="16">
        <v>0</v>
      </c>
      <c r="AE237" s="16">
        <v>0</v>
      </c>
      <c r="AF237" s="16">
        <v>0</v>
      </c>
      <c r="AG237" s="16">
        <v>0</v>
      </c>
      <c r="AH237" s="16">
        <v>0</v>
      </c>
      <c r="AI237" s="16">
        <v>0</v>
      </c>
      <c r="AJ237" s="16">
        <v>0</v>
      </c>
      <c r="AK237" s="16">
        <v>0</v>
      </c>
      <c r="AL237" s="16">
        <v>0</v>
      </c>
      <c r="AM237" s="16">
        <v>0</v>
      </c>
      <c r="AN237" s="16">
        <v>0</v>
      </c>
      <c r="AO237" s="16">
        <v>0</v>
      </c>
      <c r="AP237" s="17">
        <f t="shared" si="44"/>
        <v>1</v>
      </c>
      <c r="AQ237" s="18">
        <f t="shared" si="41"/>
        <v>2389401</v>
      </c>
      <c r="AR237" s="13"/>
      <c r="AS237" s="13"/>
      <c r="AT237" s="8"/>
      <c r="AU237" s="8"/>
      <c r="AV237" s="8"/>
      <c r="AW237" s="8"/>
    </row>
    <row r="238" spans="1:49" s="3" customFormat="1" ht="159.75" customHeight="1" x14ac:dyDescent="0.25">
      <c r="A238" s="33" t="s">
        <v>2416</v>
      </c>
      <c r="B238" s="10">
        <f>IF(R238=0,"",SUBTOTAL(3,$R$7:R238))</f>
        <v>215</v>
      </c>
      <c r="C238" s="10" t="s">
        <v>2608</v>
      </c>
      <c r="D238" s="10" t="s">
        <v>525</v>
      </c>
      <c r="E238" s="10" t="s">
        <v>525</v>
      </c>
      <c r="F238" s="10" t="s">
        <v>526</v>
      </c>
      <c r="G238" s="19">
        <v>3822</v>
      </c>
      <c r="H238" s="20" t="s">
        <v>527</v>
      </c>
      <c r="I238" s="13"/>
      <c r="J238" s="14" t="s">
        <v>1873</v>
      </c>
      <c r="K238" s="13"/>
      <c r="L238" s="13"/>
      <c r="M238" s="13"/>
      <c r="N238" s="13"/>
      <c r="O238" s="13"/>
      <c r="P238" s="13"/>
      <c r="Q238" s="13"/>
      <c r="R238" s="14" t="s">
        <v>75</v>
      </c>
      <c r="S238" s="10">
        <v>3</v>
      </c>
      <c r="T238" s="21">
        <v>4837846</v>
      </c>
      <c r="U238" s="16">
        <v>0</v>
      </c>
      <c r="V238" s="16">
        <v>0</v>
      </c>
      <c r="W238" s="16">
        <v>0</v>
      </c>
      <c r="X238" s="16">
        <v>18</v>
      </c>
      <c r="Y238" s="16">
        <v>0</v>
      </c>
      <c r="Z238" s="16">
        <v>0</v>
      </c>
      <c r="AA238" s="16">
        <v>0</v>
      </c>
      <c r="AB238" s="16">
        <v>0</v>
      </c>
      <c r="AC238" s="16">
        <v>0</v>
      </c>
      <c r="AD238" s="16">
        <v>0</v>
      </c>
      <c r="AE238" s="16">
        <v>0</v>
      </c>
      <c r="AF238" s="16">
        <v>0</v>
      </c>
      <c r="AG238" s="16">
        <v>0</v>
      </c>
      <c r="AH238" s="16">
        <v>0</v>
      </c>
      <c r="AI238" s="16">
        <v>0</v>
      </c>
      <c r="AJ238" s="16">
        <v>0</v>
      </c>
      <c r="AK238" s="16">
        <v>0</v>
      </c>
      <c r="AL238" s="16">
        <v>0</v>
      </c>
      <c r="AM238" s="16">
        <v>0</v>
      </c>
      <c r="AN238" s="16">
        <v>0</v>
      </c>
      <c r="AO238" s="16">
        <v>0</v>
      </c>
      <c r="AP238" s="17">
        <f t="shared" si="44"/>
        <v>18</v>
      </c>
      <c r="AQ238" s="18">
        <f t="shared" si="41"/>
        <v>87081228</v>
      </c>
      <c r="AR238" s="13"/>
      <c r="AS238" s="13"/>
      <c r="AT238" s="8"/>
      <c r="AU238" s="8"/>
      <c r="AV238" s="8"/>
      <c r="AW238" s="8"/>
    </row>
    <row r="239" spans="1:49" s="3" customFormat="1" ht="54" customHeight="1" x14ac:dyDescent="0.25">
      <c r="A239" s="33" t="s">
        <v>2416</v>
      </c>
      <c r="B239" s="10">
        <f>IF(R239=0,"",SUBTOTAL(3,$R$7:R239))</f>
        <v>216</v>
      </c>
      <c r="C239" s="10" t="s">
        <v>393</v>
      </c>
      <c r="D239" s="10" t="s">
        <v>303</v>
      </c>
      <c r="E239" s="10" t="s">
        <v>303</v>
      </c>
      <c r="F239" s="10" t="s">
        <v>528</v>
      </c>
      <c r="G239" s="19">
        <v>3822</v>
      </c>
      <c r="H239" s="20" t="s">
        <v>529</v>
      </c>
      <c r="I239" s="13"/>
      <c r="J239" s="14" t="s">
        <v>1874</v>
      </c>
      <c r="K239" s="13"/>
      <c r="L239" s="13"/>
      <c r="M239" s="13"/>
      <c r="N239" s="13"/>
      <c r="O239" s="13"/>
      <c r="P239" s="13"/>
      <c r="Q239" s="13"/>
      <c r="R239" s="14" t="s">
        <v>75</v>
      </c>
      <c r="S239" s="10">
        <v>3</v>
      </c>
      <c r="T239" s="21">
        <v>1224300</v>
      </c>
      <c r="U239" s="16">
        <v>0</v>
      </c>
      <c r="V239" s="16">
        <v>0</v>
      </c>
      <c r="W239" s="16">
        <v>0</v>
      </c>
      <c r="X239" s="16">
        <v>93</v>
      </c>
      <c r="Y239" s="16">
        <v>0</v>
      </c>
      <c r="Z239" s="16">
        <v>0</v>
      </c>
      <c r="AA239" s="16">
        <v>0</v>
      </c>
      <c r="AB239" s="16">
        <v>0</v>
      </c>
      <c r="AC239" s="16">
        <v>0</v>
      </c>
      <c r="AD239" s="16">
        <v>0</v>
      </c>
      <c r="AE239" s="16">
        <v>0</v>
      </c>
      <c r="AF239" s="16">
        <v>0</v>
      </c>
      <c r="AG239" s="16">
        <v>0</v>
      </c>
      <c r="AH239" s="16">
        <v>0</v>
      </c>
      <c r="AI239" s="16">
        <v>0</v>
      </c>
      <c r="AJ239" s="16">
        <v>0</v>
      </c>
      <c r="AK239" s="16">
        <v>0</v>
      </c>
      <c r="AL239" s="16">
        <v>0</v>
      </c>
      <c r="AM239" s="16">
        <v>0</v>
      </c>
      <c r="AN239" s="16">
        <v>0</v>
      </c>
      <c r="AO239" s="16">
        <v>0</v>
      </c>
      <c r="AP239" s="17">
        <f t="shared" si="44"/>
        <v>93</v>
      </c>
      <c r="AQ239" s="18">
        <f t="shared" si="41"/>
        <v>113859900</v>
      </c>
      <c r="AR239" s="13"/>
      <c r="AS239" s="13"/>
      <c r="AT239" s="8"/>
      <c r="AU239" s="8"/>
      <c r="AV239" s="8"/>
      <c r="AW239" s="8"/>
    </row>
    <row r="240" spans="1:49" s="3" customFormat="1" ht="121.5" customHeight="1" x14ac:dyDescent="0.25">
      <c r="A240" s="33" t="s">
        <v>2416</v>
      </c>
      <c r="B240" s="10">
        <f>IF(R240=0,"",SUBTOTAL(3,$R$7:R240))</f>
        <v>217</v>
      </c>
      <c r="C240" s="10" t="s">
        <v>2609</v>
      </c>
      <c r="D240" s="10" t="s">
        <v>530</v>
      </c>
      <c r="E240" s="10" t="s">
        <v>530</v>
      </c>
      <c r="F240" s="10" t="s">
        <v>531</v>
      </c>
      <c r="G240" s="19">
        <v>3822</v>
      </c>
      <c r="H240" s="20" t="s">
        <v>532</v>
      </c>
      <c r="I240" s="13"/>
      <c r="J240" s="14" t="s">
        <v>1875</v>
      </c>
      <c r="K240" s="13"/>
      <c r="L240" s="13"/>
      <c r="M240" s="13"/>
      <c r="N240" s="13"/>
      <c r="O240" s="13"/>
      <c r="P240" s="13"/>
      <c r="Q240" s="13"/>
      <c r="R240" s="14" t="s">
        <v>75</v>
      </c>
      <c r="S240" s="10">
        <v>3</v>
      </c>
      <c r="T240" s="21">
        <v>2745432</v>
      </c>
      <c r="U240" s="16">
        <v>0</v>
      </c>
      <c r="V240" s="16">
        <v>0</v>
      </c>
      <c r="W240" s="16">
        <v>0</v>
      </c>
      <c r="X240" s="16">
        <v>1</v>
      </c>
      <c r="Y240" s="16">
        <v>0</v>
      </c>
      <c r="Z240" s="16">
        <v>0</v>
      </c>
      <c r="AA240" s="16">
        <v>0</v>
      </c>
      <c r="AB240" s="16">
        <v>0</v>
      </c>
      <c r="AC240" s="16">
        <v>0</v>
      </c>
      <c r="AD240" s="16">
        <v>0</v>
      </c>
      <c r="AE240" s="16">
        <v>0</v>
      </c>
      <c r="AF240" s="16">
        <v>0</v>
      </c>
      <c r="AG240" s="16">
        <v>0</v>
      </c>
      <c r="AH240" s="16">
        <v>0</v>
      </c>
      <c r="AI240" s="16">
        <v>0</v>
      </c>
      <c r="AJ240" s="16">
        <v>0</v>
      </c>
      <c r="AK240" s="16">
        <v>0</v>
      </c>
      <c r="AL240" s="16">
        <v>0</v>
      </c>
      <c r="AM240" s="16">
        <v>0</v>
      </c>
      <c r="AN240" s="16">
        <v>0</v>
      </c>
      <c r="AO240" s="16">
        <v>0</v>
      </c>
      <c r="AP240" s="17">
        <f t="shared" si="44"/>
        <v>1</v>
      </c>
      <c r="AQ240" s="18">
        <f t="shared" si="41"/>
        <v>2745432</v>
      </c>
      <c r="AR240" s="13"/>
      <c r="AS240" s="13"/>
      <c r="AT240" s="8"/>
      <c r="AU240" s="8"/>
      <c r="AV240" s="8"/>
      <c r="AW240" s="8"/>
    </row>
    <row r="241" spans="1:49" s="3" customFormat="1" ht="121.5" customHeight="1" x14ac:dyDescent="0.25">
      <c r="A241" s="33" t="s">
        <v>2416</v>
      </c>
      <c r="B241" s="10">
        <f>IF(R241=0,"",SUBTOTAL(3,$R$7:R241))</f>
        <v>218</v>
      </c>
      <c r="C241" s="10" t="s">
        <v>401</v>
      </c>
      <c r="D241" s="10" t="s">
        <v>305</v>
      </c>
      <c r="E241" s="10" t="s">
        <v>305</v>
      </c>
      <c r="F241" s="10" t="s">
        <v>533</v>
      </c>
      <c r="G241" s="19">
        <v>3822</v>
      </c>
      <c r="H241" s="20" t="s">
        <v>534</v>
      </c>
      <c r="I241" s="13"/>
      <c r="J241" s="14" t="s">
        <v>1876</v>
      </c>
      <c r="K241" s="13"/>
      <c r="L241" s="13"/>
      <c r="M241" s="13"/>
      <c r="N241" s="13"/>
      <c r="O241" s="13"/>
      <c r="P241" s="13"/>
      <c r="Q241" s="13"/>
      <c r="R241" s="14" t="s">
        <v>75</v>
      </c>
      <c r="S241" s="10">
        <v>3</v>
      </c>
      <c r="T241" s="21">
        <v>2155408</v>
      </c>
      <c r="U241" s="16">
        <v>0</v>
      </c>
      <c r="V241" s="16">
        <v>0</v>
      </c>
      <c r="W241" s="16">
        <v>0</v>
      </c>
      <c r="X241" s="16">
        <v>1</v>
      </c>
      <c r="Y241" s="16">
        <v>0</v>
      </c>
      <c r="Z241" s="16">
        <v>0</v>
      </c>
      <c r="AA241" s="16">
        <v>0</v>
      </c>
      <c r="AB241" s="16">
        <v>0</v>
      </c>
      <c r="AC241" s="16">
        <v>0</v>
      </c>
      <c r="AD241" s="16">
        <v>0</v>
      </c>
      <c r="AE241" s="16">
        <v>0</v>
      </c>
      <c r="AF241" s="16">
        <v>0</v>
      </c>
      <c r="AG241" s="16">
        <v>0</v>
      </c>
      <c r="AH241" s="16">
        <v>0</v>
      </c>
      <c r="AI241" s="16">
        <v>0</v>
      </c>
      <c r="AJ241" s="16">
        <v>0</v>
      </c>
      <c r="AK241" s="16">
        <v>0</v>
      </c>
      <c r="AL241" s="16">
        <v>0</v>
      </c>
      <c r="AM241" s="16">
        <v>0</v>
      </c>
      <c r="AN241" s="16">
        <v>0</v>
      </c>
      <c r="AO241" s="16">
        <v>0</v>
      </c>
      <c r="AP241" s="17">
        <f t="shared" si="44"/>
        <v>1</v>
      </c>
      <c r="AQ241" s="18">
        <f t="shared" si="41"/>
        <v>2155408</v>
      </c>
      <c r="AR241" s="13"/>
      <c r="AS241" s="13"/>
      <c r="AT241" s="8"/>
      <c r="AU241" s="8"/>
      <c r="AV241" s="8"/>
      <c r="AW241" s="8"/>
    </row>
    <row r="242" spans="1:49" s="3" customFormat="1" ht="149.25" customHeight="1" x14ac:dyDescent="0.25">
      <c r="A242" s="33" t="s">
        <v>2416</v>
      </c>
      <c r="B242" s="10">
        <f>IF(R242=0,"",SUBTOTAL(3,$R$7:R242))</f>
        <v>219</v>
      </c>
      <c r="C242" s="10" t="s">
        <v>399</v>
      </c>
      <c r="D242" s="10" t="s">
        <v>535</v>
      </c>
      <c r="E242" s="10" t="s">
        <v>535</v>
      </c>
      <c r="F242" s="10" t="s">
        <v>536</v>
      </c>
      <c r="G242" s="19">
        <v>3822</v>
      </c>
      <c r="H242" s="20" t="s">
        <v>110</v>
      </c>
      <c r="I242" s="13"/>
      <c r="J242" s="14" t="s">
        <v>1877</v>
      </c>
      <c r="K242" s="13"/>
      <c r="L242" s="13"/>
      <c r="M242" s="13"/>
      <c r="N242" s="13"/>
      <c r="O242" s="13"/>
      <c r="P242" s="13"/>
      <c r="Q242" s="13"/>
      <c r="R242" s="14" t="s">
        <v>75</v>
      </c>
      <c r="S242" s="10">
        <v>3</v>
      </c>
      <c r="T242" s="21">
        <v>6000000</v>
      </c>
      <c r="U242" s="16">
        <v>0</v>
      </c>
      <c r="V242" s="16">
        <v>0</v>
      </c>
      <c r="W242" s="16">
        <v>0</v>
      </c>
      <c r="X242" s="16">
        <v>26</v>
      </c>
      <c r="Y242" s="16">
        <v>0</v>
      </c>
      <c r="Z242" s="16">
        <v>0</v>
      </c>
      <c r="AA242" s="16">
        <v>0</v>
      </c>
      <c r="AB242" s="16">
        <v>0</v>
      </c>
      <c r="AC242" s="16">
        <v>0</v>
      </c>
      <c r="AD242" s="16">
        <v>0</v>
      </c>
      <c r="AE242" s="16">
        <v>0</v>
      </c>
      <c r="AF242" s="16">
        <v>0</v>
      </c>
      <c r="AG242" s="16">
        <v>0</v>
      </c>
      <c r="AH242" s="16">
        <v>0</v>
      </c>
      <c r="AI242" s="16">
        <v>0</v>
      </c>
      <c r="AJ242" s="16">
        <v>0</v>
      </c>
      <c r="AK242" s="16">
        <v>0</v>
      </c>
      <c r="AL242" s="16">
        <v>0</v>
      </c>
      <c r="AM242" s="16">
        <v>0</v>
      </c>
      <c r="AN242" s="16">
        <v>0</v>
      </c>
      <c r="AO242" s="16">
        <v>0</v>
      </c>
      <c r="AP242" s="17">
        <f t="shared" si="44"/>
        <v>26</v>
      </c>
      <c r="AQ242" s="18">
        <f t="shared" si="41"/>
        <v>156000000</v>
      </c>
      <c r="AR242" s="13"/>
      <c r="AS242" s="13"/>
      <c r="AT242" s="8"/>
      <c r="AU242" s="8"/>
      <c r="AV242" s="8"/>
      <c r="AW242" s="8"/>
    </row>
    <row r="243" spans="1:49" s="3" customFormat="1" ht="105.75" customHeight="1" x14ac:dyDescent="0.25">
      <c r="A243" s="33" t="s">
        <v>2416</v>
      </c>
      <c r="B243" s="10">
        <f>IF(R243=0,"",SUBTOTAL(3,$R$7:R243))</f>
        <v>220</v>
      </c>
      <c r="C243" s="10" t="s">
        <v>396</v>
      </c>
      <c r="D243" s="10" t="s">
        <v>537</v>
      </c>
      <c r="E243" s="10" t="s">
        <v>537</v>
      </c>
      <c r="F243" s="10" t="s">
        <v>538</v>
      </c>
      <c r="G243" s="19">
        <v>3822</v>
      </c>
      <c r="H243" s="20" t="s">
        <v>539</v>
      </c>
      <c r="I243" s="13"/>
      <c r="J243" s="14" t="s">
        <v>1878</v>
      </c>
      <c r="K243" s="13"/>
      <c r="L243" s="13"/>
      <c r="M243" s="13"/>
      <c r="N243" s="13"/>
      <c r="O243" s="13"/>
      <c r="P243" s="13"/>
      <c r="Q243" s="13"/>
      <c r="R243" s="14" t="s">
        <v>75</v>
      </c>
      <c r="S243" s="10">
        <v>3</v>
      </c>
      <c r="T243" s="21">
        <v>2600000</v>
      </c>
      <c r="U243" s="16">
        <v>0</v>
      </c>
      <c r="V243" s="16">
        <v>0</v>
      </c>
      <c r="W243" s="16">
        <v>0</v>
      </c>
      <c r="X243" s="16">
        <v>1</v>
      </c>
      <c r="Y243" s="16">
        <v>0</v>
      </c>
      <c r="Z243" s="16">
        <v>0</v>
      </c>
      <c r="AA243" s="16">
        <v>0</v>
      </c>
      <c r="AB243" s="16">
        <v>0</v>
      </c>
      <c r="AC243" s="16">
        <v>0</v>
      </c>
      <c r="AD243" s="16">
        <v>0</v>
      </c>
      <c r="AE243" s="16">
        <v>0</v>
      </c>
      <c r="AF243" s="16">
        <v>0</v>
      </c>
      <c r="AG243" s="16">
        <v>0</v>
      </c>
      <c r="AH243" s="16">
        <v>0</v>
      </c>
      <c r="AI243" s="16">
        <v>0</v>
      </c>
      <c r="AJ243" s="16">
        <v>0</v>
      </c>
      <c r="AK243" s="16">
        <v>0</v>
      </c>
      <c r="AL243" s="16">
        <v>0</v>
      </c>
      <c r="AM243" s="16">
        <v>0</v>
      </c>
      <c r="AN243" s="16">
        <v>0</v>
      </c>
      <c r="AO243" s="16">
        <v>0</v>
      </c>
      <c r="AP243" s="17">
        <f t="shared" si="44"/>
        <v>1</v>
      </c>
      <c r="AQ243" s="18">
        <f t="shared" si="41"/>
        <v>2600000</v>
      </c>
      <c r="AR243" s="13"/>
      <c r="AS243" s="13"/>
      <c r="AT243" s="8"/>
      <c r="AU243" s="8"/>
      <c r="AV243" s="8"/>
      <c r="AW243" s="8"/>
    </row>
    <row r="244" spans="1:49" s="3" customFormat="1" ht="122.25" customHeight="1" x14ac:dyDescent="0.25">
      <c r="A244" s="33" t="s">
        <v>2416</v>
      </c>
      <c r="B244" s="10">
        <f>IF(R244=0,"",SUBTOTAL(3,$R$7:R244))</f>
        <v>221</v>
      </c>
      <c r="C244" s="10" t="s">
        <v>408</v>
      </c>
      <c r="D244" s="10" t="s">
        <v>540</v>
      </c>
      <c r="E244" s="10" t="s">
        <v>540</v>
      </c>
      <c r="F244" s="10" t="s">
        <v>541</v>
      </c>
      <c r="G244" s="19">
        <v>3822</v>
      </c>
      <c r="H244" s="20" t="s">
        <v>542</v>
      </c>
      <c r="I244" s="13"/>
      <c r="J244" s="14" t="s">
        <v>1879</v>
      </c>
      <c r="K244" s="13"/>
      <c r="L244" s="13"/>
      <c r="M244" s="13"/>
      <c r="N244" s="13"/>
      <c r="O244" s="13"/>
      <c r="P244" s="13"/>
      <c r="Q244" s="13"/>
      <c r="R244" s="14" t="s">
        <v>75</v>
      </c>
      <c r="S244" s="10">
        <v>3</v>
      </c>
      <c r="T244" s="21">
        <v>2320000</v>
      </c>
      <c r="U244" s="16">
        <v>0</v>
      </c>
      <c r="V244" s="16">
        <v>0</v>
      </c>
      <c r="W244" s="16">
        <v>0</v>
      </c>
      <c r="X244" s="16">
        <v>1</v>
      </c>
      <c r="Y244" s="16">
        <v>0</v>
      </c>
      <c r="Z244" s="16">
        <v>0</v>
      </c>
      <c r="AA244" s="16">
        <v>0</v>
      </c>
      <c r="AB244" s="16">
        <v>0</v>
      </c>
      <c r="AC244" s="16">
        <v>0</v>
      </c>
      <c r="AD244" s="16">
        <v>0</v>
      </c>
      <c r="AE244" s="16">
        <v>0</v>
      </c>
      <c r="AF244" s="16">
        <v>0</v>
      </c>
      <c r="AG244" s="16">
        <v>0</v>
      </c>
      <c r="AH244" s="16">
        <v>0</v>
      </c>
      <c r="AI244" s="16">
        <v>0</v>
      </c>
      <c r="AJ244" s="16">
        <v>0</v>
      </c>
      <c r="AK244" s="16">
        <v>0</v>
      </c>
      <c r="AL244" s="16">
        <v>0</v>
      </c>
      <c r="AM244" s="16">
        <v>0</v>
      </c>
      <c r="AN244" s="16">
        <v>0</v>
      </c>
      <c r="AO244" s="16">
        <v>0</v>
      </c>
      <c r="AP244" s="17">
        <f t="shared" si="44"/>
        <v>1</v>
      </c>
      <c r="AQ244" s="18">
        <f t="shared" si="41"/>
        <v>2320000</v>
      </c>
      <c r="AR244" s="13"/>
      <c r="AS244" s="13"/>
      <c r="AT244" s="8"/>
      <c r="AU244" s="8"/>
      <c r="AV244" s="8"/>
      <c r="AW244" s="8"/>
    </row>
    <row r="245" spans="1:49" s="3" customFormat="1" ht="119.25" customHeight="1" x14ac:dyDescent="0.25">
      <c r="A245" s="33" t="s">
        <v>2416</v>
      </c>
      <c r="B245" s="10">
        <f>IF(R245=0,"",SUBTOTAL(3,$R$7:R245))</f>
        <v>222</v>
      </c>
      <c r="C245" s="10" t="s">
        <v>411</v>
      </c>
      <c r="D245" s="10" t="s">
        <v>487</v>
      </c>
      <c r="E245" s="10" t="s">
        <v>487</v>
      </c>
      <c r="F245" s="10" t="s">
        <v>543</v>
      </c>
      <c r="G245" s="19">
        <v>3822</v>
      </c>
      <c r="H245" s="20" t="s">
        <v>113</v>
      </c>
      <c r="I245" s="13"/>
      <c r="J245" s="14" t="s">
        <v>1880</v>
      </c>
      <c r="K245" s="13"/>
      <c r="L245" s="13"/>
      <c r="M245" s="13"/>
      <c r="N245" s="13"/>
      <c r="O245" s="13"/>
      <c r="P245" s="13"/>
      <c r="Q245" s="13"/>
      <c r="R245" s="14" t="s">
        <v>75</v>
      </c>
      <c r="S245" s="10">
        <v>3</v>
      </c>
      <c r="T245" s="21">
        <v>4609000</v>
      </c>
      <c r="U245" s="16">
        <v>0</v>
      </c>
      <c r="V245" s="16">
        <v>0</v>
      </c>
      <c r="W245" s="16">
        <v>0</v>
      </c>
      <c r="X245" s="16">
        <v>227</v>
      </c>
      <c r="Y245" s="16">
        <v>0</v>
      </c>
      <c r="Z245" s="16">
        <v>0</v>
      </c>
      <c r="AA245" s="16">
        <v>0</v>
      </c>
      <c r="AB245" s="16">
        <v>0</v>
      </c>
      <c r="AC245" s="16">
        <v>0</v>
      </c>
      <c r="AD245" s="16">
        <v>0</v>
      </c>
      <c r="AE245" s="16">
        <v>0</v>
      </c>
      <c r="AF245" s="16">
        <v>0</v>
      </c>
      <c r="AG245" s="16">
        <v>0</v>
      </c>
      <c r="AH245" s="16">
        <v>0</v>
      </c>
      <c r="AI245" s="16">
        <v>0</v>
      </c>
      <c r="AJ245" s="16">
        <v>0</v>
      </c>
      <c r="AK245" s="16">
        <v>0</v>
      </c>
      <c r="AL245" s="16">
        <v>0</v>
      </c>
      <c r="AM245" s="16">
        <v>0</v>
      </c>
      <c r="AN245" s="16">
        <v>0</v>
      </c>
      <c r="AO245" s="16">
        <v>0</v>
      </c>
      <c r="AP245" s="17">
        <f t="shared" si="44"/>
        <v>227</v>
      </c>
      <c r="AQ245" s="18">
        <f t="shared" si="41"/>
        <v>1046243000</v>
      </c>
      <c r="AR245" s="13"/>
      <c r="AS245" s="13"/>
      <c r="AT245" s="8"/>
      <c r="AU245" s="8"/>
      <c r="AV245" s="8"/>
      <c r="AW245" s="8"/>
    </row>
    <row r="246" spans="1:49" s="3" customFormat="1" ht="97.5" customHeight="1" x14ac:dyDescent="0.25">
      <c r="A246" s="33" t="s">
        <v>2416</v>
      </c>
      <c r="B246" s="10">
        <f>IF(R246=0,"",SUBTOTAL(3,$R$7:R246))</f>
        <v>223</v>
      </c>
      <c r="C246" s="10" t="s">
        <v>415</v>
      </c>
      <c r="D246" s="10" t="s">
        <v>489</v>
      </c>
      <c r="E246" s="10" t="s">
        <v>489</v>
      </c>
      <c r="F246" s="10" t="s">
        <v>544</v>
      </c>
      <c r="G246" s="19">
        <v>3822</v>
      </c>
      <c r="H246" s="20" t="s">
        <v>545</v>
      </c>
      <c r="I246" s="13"/>
      <c r="J246" s="14" t="s">
        <v>1881</v>
      </c>
      <c r="K246" s="13"/>
      <c r="L246" s="13"/>
      <c r="M246" s="13"/>
      <c r="N246" s="13"/>
      <c r="O246" s="13"/>
      <c r="P246" s="13"/>
      <c r="Q246" s="13"/>
      <c r="R246" s="14" t="s">
        <v>75</v>
      </c>
      <c r="S246" s="10">
        <v>3</v>
      </c>
      <c r="T246" s="21">
        <v>2745432</v>
      </c>
      <c r="U246" s="16">
        <v>0</v>
      </c>
      <c r="V246" s="16">
        <v>0</v>
      </c>
      <c r="W246" s="16">
        <v>0</v>
      </c>
      <c r="X246" s="16">
        <v>1</v>
      </c>
      <c r="Y246" s="16">
        <v>0</v>
      </c>
      <c r="Z246" s="16">
        <v>0</v>
      </c>
      <c r="AA246" s="16">
        <v>0</v>
      </c>
      <c r="AB246" s="16">
        <v>0</v>
      </c>
      <c r="AC246" s="16">
        <v>0</v>
      </c>
      <c r="AD246" s="16">
        <v>0</v>
      </c>
      <c r="AE246" s="16">
        <v>0</v>
      </c>
      <c r="AF246" s="16">
        <v>0</v>
      </c>
      <c r="AG246" s="16">
        <v>0</v>
      </c>
      <c r="AH246" s="16">
        <v>0</v>
      </c>
      <c r="AI246" s="16">
        <v>0</v>
      </c>
      <c r="AJ246" s="16">
        <v>0</v>
      </c>
      <c r="AK246" s="16">
        <v>0</v>
      </c>
      <c r="AL246" s="16">
        <v>0</v>
      </c>
      <c r="AM246" s="16">
        <v>0</v>
      </c>
      <c r="AN246" s="16">
        <v>0</v>
      </c>
      <c r="AO246" s="16">
        <v>0</v>
      </c>
      <c r="AP246" s="17">
        <f t="shared" si="44"/>
        <v>1</v>
      </c>
      <c r="AQ246" s="18">
        <f t="shared" si="41"/>
        <v>2745432</v>
      </c>
      <c r="AR246" s="13"/>
      <c r="AS246" s="13"/>
      <c r="AT246" s="8"/>
      <c r="AU246" s="8"/>
      <c r="AV246" s="8"/>
      <c r="AW246" s="8"/>
    </row>
    <row r="247" spans="1:49" s="3" customFormat="1" ht="191.25" x14ac:dyDescent="0.25">
      <c r="A247" s="33" t="s">
        <v>2416</v>
      </c>
      <c r="B247" s="10">
        <f>IF(R247=0,"",SUBTOTAL(3,$R$7:R247))</f>
        <v>224</v>
      </c>
      <c r="C247" s="10" t="s">
        <v>402</v>
      </c>
      <c r="D247" s="10" t="s">
        <v>491</v>
      </c>
      <c r="E247" s="10" t="s">
        <v>491</v>
      </c>
      <c r="F247" s="10" t="s">
        <v>546</v>
      </c>
      <c r="G247" s="19">
        <v>3822</v>
      </c>
      <c r="H247" s="20" t="s">
        <v>547</v>
      </c>
      <c r="I247" s="13"/>
      <c r="J247" s="14" t="s">
        <v>1882</v>
      </c>
      <c r="K247" s="13"/>
      <c r="L247" s="13"/>
      <c r="M247" s="13"/>
      <c r="N247" s="13"/>
      <c r="O247" s="13"/>
      <c r="P247" s="13"/>
      <c r="Q247" s="13"/>
      <c r="R247" s="14" t="s">
        <v>75</v>
      </c>
      <c r="S247" s="10">
        <v>3</v>
      </c>
      <c r="T247" s="21">
        <v>2250240</v>
      </c>
      <c r="U247" s="16">
        <v>0</v>
      </c>
      <c r="V247" s="16">
        <v>0</v>
      </c>
      <c r="W247" s="16">
        <v>0</v>
      </c>
      <c r="X247" s="16">
        <v>1</v>
      </c>
      <c r="Y247" s="16">
        <v>0</v>
      </c>
      <c r="Z247" s="16">
        <v>0</v>
      </c>
      <c r="AA247" s="16">
        <v>0</v>
      </c>
      <c r="AB247" s="16">
        <v>0</v>
      </c>
      <c r="AC247" s="16">
        <v>0</v>
      </c>
      <c r="AD247" s="16">
        <v>0</v>
      </c>
      <c r="AE247" s="16">
        <v>0</v>
      </c>
      <c r="AF247" s="16">
        <v>0</v>
      </c>
      <c r="AG247" s="16">
        <v>0</v>
      </c>
      <c r="AH247" s="16">
        <v>0</v>
      </c>
      <c r="AI247" s="16">
        <v>0</v>
      </c>
      <c r="AJ247" s="16">
        <v>0</v>
      </c>
      <c r="AK247" s="16">
        <v>0</v>
      </c>
      <c r="AL247" s="16">
        <v>0</v>
      </c>
      <c r="AM247" s="16">
        <v>0</v>
      </c>
      <c r="AN247" s="16">
        <v>0</v>
      </c>
      <c r="AO247" s="16">
        <v>0</v>
      </c>
      <c r="AP247" s="17">
        <f t="shared" si="44"/>
        <v>1</v>
      </c>
      <c r="AQ247" s="18">
        <f t="shared" si="41"/>
        <v>2250240</v>
      </c>
      <c r="AR247" s="13"/>
      <c r="AS247" s="13"/>
      <c r="AT247" s="8"/>
      <c r="AU247" s="8"/>
      <c r="AV247" s="8"/>
      <c r="AW247" s="8"/>
    </row>
    <row r="248" spans="1:49" s="3" customFormat="1" ht="191.25" x14ac:dyDescent="0.25">
      <c r="A248" s="33" t="s">
        <v>2416</v>
      </c>
      <c r="B248" s="10">
        <f>IF(R248=0,"",SUBTOTAL(3,$R$7:R248))</f>
        <v>225</v>
      </c>
      <c r="C248" s="10" t="s">
        <v>404</v>
      </c>
      <c r="D248" s="10" t="s">
        <v>492</v>
      </c>
      <c r="E248" s="10" t="s">
        <v>492</v>
      </c>
      <c r="F248" s="10" t="s">
        <v>548</v>
      </c>
      <c r="G248" s="19">
        <v>3822</v>
      </c>
      <c r="H248" s="20" t="s">
        <v>549</v>
      </c>
      <c r="I248" s="13"/>
      <c r="J248" s="14" t="s">
        <v>1883</v>
      </c>
      <c r="K248" s="13"/>
      <c r="L248" s="13"/>
      <c r="M248" s="13"/>
      <c r="N248" s="13"/>
      <c r="O248" s="13"/>
      <c r="P248" s="13"/>
      <c r="Q248" s="13"/>
      <c r="R248" s="14" t="s">
        <v>75</v>
      </c>
      <c r="S248" s="10">
        <v>3</v>
      </c>
      <c r="T248" s="21">
        <v>5900000</v>
      </c>
      <c r="U248" s="16">
        <v>0</v>
      </c>
      <c r="V248" s="16">
        <v>0</v>
      </c>
      <c r="W248" s="16">
        <v>0</v>
      </c>
      <c r="X248" s="16">
        <v>198</v>
      </c>
      <c r="Y248" s="16">
        <v>0</v>
      </c>
      <c r="Z248" s="16">
        <v>0</v>
      </c>
      <c r="AA248" s="16">
        <v>0</v>
      </c>
      <c r="AB248" s="16">
        <v>0</v>
      </c>
      <c r="AC248" s="16">
        <v>0</v>
      </c>
      <c r="AD248" s="16">
        <v>0</v>
      </c>
      <c r="AE248" s="16">
        <v>0</v>
      </c>
      <c r="AF248" s="16">
        <v>0</v>
      </c>
      <c r="AG248" s="16">
        <v>0</v>
      </c>
      <c r="AH248" s="16">
        <v>0</v>
      </c>
      <c r="AI248" s="16">
        <v>0</v>
      </c>
      <c r="AJ248" s="16">
        <v>0</v>
      </c>
      <c r="AK248" s="16">
        <v>0</v>
      </c>
      <c r="AL248" s="16">
        <v>0</v>
      </c>
      <c r="AM248" s="16">
        <v>0</v>
      </c>
      <c r="AN248" s="16">
        <v>0</v>
      </c>
      <c r="AO248" s="16">
        <v>0</v>
      </c>
      <c r="AP248" s="17">
        <f t="shared" si="44"/>
        <v>198</v>
      </c>
      <c r="AQ248" s="18">
        <f t="shared" si="41"/>
        <v>1168200000</v>
      </c>
      <c r="AR248" s="13"/>
      <c r="AS248" s="13"/>
      <c r="AT248" s="8"/>
      <c r="AU248" s="8"/>
      <c r="AV248" s="8"/>
      <c r="AW248" s="8"/>
    </row>
    <row r="249" spans="1:49" s="3" customFormat="1" ht="62.25" customHeight="1" x14ac:dyDescent="0.25">
      <c r="A249" s="33" t="s">
        <v>2416</v>
      </c>
      <c r="B249" s="10">
        <f>IF(R249=0,"",SUBTOTAL(3,$R$7:R249))</f>
        <v>226</v>
      </c>
      <c r="C249" s="10" t="s">
        <v>406</v>
      </c>
      <c r="D249" s="10" t="s">
        <v>494</v>
      </c>
      <c r="E249" s="10" t="s">
        <v>494</v>
      </c>
      <c r="F249" s="10" t="s">
        <v>550</v>
      </c>
      <c r="G249" s="19">
        <v>3822</v>
      </c>
      <c r="H249" s="20" t="s">
        <v>551</v>
      </c>
      <c r="I249" s="13"/>
      <c r="J249" s="14" t="s">
        <v>1884</v>
      </c>
      <c r="K249" s="13"/>
      <c r="L249" s="13"/>
      <c r="M249" s="13"/>
      <c r="N249" s="13"/>
      <c r="O249" s="13"/>
      <c r="P249" s="13"/>
      <c r="Q249" s="13"/>
      <c r="R249" s="14" t="s">
        <v>75</v>
      </c>
      <c r="S249" s="10">
        <v>3</v>
      </c>
      <c r="T249" s="21">
        <v>3599700</v>
      </c>
      <c r="U249" s="16">
        <v>0</v>
      </c>
      <c r="V249" s="16">
        <v>0</v>
      </c>
      <c r="W249" s="16">
        <v>0</v>
      </c>
      <c r="X249" s="16">
        <v>18</v>
      </c>
      <c r="Y249" s="16">
        <v>0</v>
      </c>
      <c r="Z249" s="16">
        <v>0</v>
      </c>
      <c r="AA249" s="16">
        <v>0</v>
      </c>
      <c r="AB249" s="16">
        <v>0</v>
      </c>
      <c r="AC249" s="16">
        <v>0</v>
      </c>
      <c r="AD249" s="16">
        <v>0</v>
      </c>
      <c r="AE249" s="16">
        <v>0</v>
      </c>
      <c r="AF249" s="16">
        <v>0</v>
      </c>
      <c r="AG249" s="16">
        <v>0</v>
      </c>
      <c r="AH249" s="16">
        <v>0</v>
      </c>
      <c r="AI249" s="16">
        <v>0</v>
      </c>
      <c r="AJ249" s="16">
        <v>0</v>
      </c>
      <c r="AK249" s="16">
        <v>0</v>
      </c>
      <c r="AL249" s="16">
        <v>0</v>
      </c>
      <c r="AM249" s="16">
        <v>0</v>
      </c>
      <c r="AN249" s="16">
        <v>0</v>
      </c>
      <c r="AO249" s="16">
        <v>0</v>
      </c>
      <c r="AP249" s="17">
        <f t="shared" si="44"/>
        <v>18</v>
      </c>
      <c r="AQ249" s="18">
        <f t="shared" si="41"/>
        <v>64794600</v>
      </c>
      <c r="AR249" s="13"/>
      <c r="AS249" s="13"/>
      <c r="AT249" s="8"/>
      <c r="AU249" s="8"/>
      <c r="AV249" s="8"/>
      <c r="AW249" s="8"/>
    </row>
    <row r="250" spans="1:49" s="3" customFormat="1" ht="51.75" customHeight="1" x14ac:dyDescent="0.25">
      <c r="A250" s="33" t="s">
        <v>2416</v>
      </c>
      <c r="B250" s="10">
        <f>IF(R250=0,"",SUBTOTAL(3,$R$7:R250))</f>
        <v>227</v>
      </c>
      <c r="C250" s="10" t="s">
        <v>409</v>
      </c>
      <c r="D250" s="10" t="s">
        <v>499</v>
      </c>
      <c r="E250" s="10" t="s">
        <v>499</v>
      </c>
      <c r="F250" s="10" t="s">
        <v>552</v>
      </c>
      <c r="G250" s="19">
        <v>3822</v>
      </c>
      <c r="H250" s="20" t="s">
        <v>553</v>
      </c>
      <c r="I250" s="13"/>
      <c r="J250" s="14" t="s">
        <v>1885</v>
      </c>
      <c r="K250" s="13"/>
      <c r="L250" s="13"/>
      <c r="M250" s="13"/>
      <c r="N250" s="13"/>
      <c r="O250" s="13"/>
      <c r="P250" s="13"/>
      <c r="Q250" s="13"/>
      <c r="R250" s="14" t="s">
        <v>75</v>
      </c>
      <c r="S250" s="10">
        <v>3</v>
      </c>
      <c r="T250" s="21">
        <v>1500000</v>
      </c>
      <c r="U250" s="16">
        <v>0</v>
      </c>
      <c r="V250" s="16">
        <v>0</v>
      </c>
      <c r="W250" s="16">
        <v>0</v>
      </c>
      <c r="X250" s="16">
        <v>19</v>
      </c>
      <c r="Y250" s="16">
        <v>0</v>
      </c>
      <c r="Z250" s="16">
        <v>0</v>
      </c>
      <c r="AA250" s="16">
        <v>0</v>
      </c>
      <c r="AB250" s="16">
        <v>0</v>
      </c>
      <c r="AC250" s="16">
        <v>0</v>
      </c>
      <c r="AD250" s="16">
        <v>0</v>
      </c>
      <c r="AE250" s="16">
        <v>0</v>
      </c>
      <c r="AF250" s="16">
        <v>0</v>
      </c>
      <c r="AG250" s="16">
        <v>0</v>
      </c>
      <c r="AH250" s="16">
        <v>0</v>
      </c>
      <c r="AI250" s="16">
        <v>0</v>
      </c>
      <c r="AJ250" s="16">
        <v>0</v>
      </c>
      <c r="AK250" s="16">
        <v>0</v>
      </c>
      <c r="AL250" s="16">
        <v>0</v>
      </c>
      <c r="AM250" s="16">
        <v>0</v>
      </c>
      <c r="AN250" s="16">
        <v>0</v>
      </c>
      <c r="AO250" s="16">
        <v>0</v>
      </c>
      <c r="AP250" s="17">
        <f t="shared" ref="AP250:AP269" si="45">SUM(U250:AO250)</f>
        <v>19</v>
      </c>
      <c r="AQ250" s="18">
        <f t="shared" si="41"/>
        <v>28500000</v>
      </c>
      <c r="AR250" s="13"/>
      <c r="AS250" s="13"/>
      <c r="AT250" s="8"/>
      <c r="AU250" s="8"/>
      <c r="AV250" s="8"/>
      <c r="AW250" s="8"/>
    </row>
    <row r="251" spans="1:49" s="3" customFormat="1" x14ac:dyDescent="0.25">
      <c r="A251" s="37" t="s">
        <v>554</v>
      </c>
      <c r="B251" s="10" t="str">
        <f>IF(R251=0,"",SUBTOTAL(3,$R$7:R251))</f>
        <v/>
      </c>
      <c r="C251" s="10"/>
      <c r="D251" s="10"/>
      <c r="E251" s="10"/>
      <c r="F251" s="38"/>
      <c r="G251" s="10"/>
      <c r="H251" s="39" t="s">
        <v>2424</v>
      </c>
      <c r="I251" s="13"/>
      <c r="J251" s="33"/>
      <c r="K251" s="13"/>
      <c r="L251" s="13"/>
      <c r="M251" s="13"/>
      <c r="N251" s="13"/>
      <c r="O251" s="13"/>
      <c r="P251" s="13"/>
      <c r="Q251" s="13"/>
      <c r="R251" s="23"/>
      <c r="S251" s="10"/>
      <c r="T251" s="21">
        <v>0</v>
      </c>
      <c r="U251" s="16"/>
      <c r="V251" s="16"/>
      <c r="W251" s="16"/>
      <c r="X251" s="16"/>
      <c r="Y251" s="16"/>
      <c r="Z251" s="16"/>
      <c r="AA251" s="16"/>
      <c r="AB251" s="16"/>
      <c r="AC251" s="16"/>
      <c r="AD251" s="16"/>
      <c r="AE251" s="16"/>
      <c r="AF251" s="16"/>
      <c r="AG251" s="16"/>
      <c r="AH251" s="16"/>
      <c r="AI251" s="16"/>
      <c r="AJ251" s="16"/>
      <c r="AK251" s="16"/>
      <c r="AL251" s="16"/>
      <c r="AM251" s="16"/>
      <c r="AN251" s="16"/>
      <c r="AO251" s="16"/>
      <c r="AP251" s="17">
        <f t="shared" si="45"/>
        <v>0</v>
      </c>
      <c r="AQ251" s="18">
        <f t="shared" si="41"/>
        <v>0</v>
      </c>
      <c r="AR251" s="13"/>
      <c r="AS251" s="13"/>
      <c r="AT251" s="8"/>
      <c r="AU251" s="8"/>
      <c r="AV251" s="8"/>
      <c r="AW251" s="8"/>
    </row>
    <row r="252" spans="1:49" s="3" customFormat="1" ht="41.25" customHeight="1" x14ac:dyDescent="0.25">
      <c r="A252" s="37" t="s">
        <v>554</v>
      </c>
      <c r="B252" s="10">
        <f>IF(R252=0,"",SUBTOTAL(3,$R$7:R252))</f>
        <v>228</v>
      </c>
      <c r="C252" s="10" t="s">
        <v>412</v>
      </c>
      <c r="D252" s="10" t="s">
        <v>501</v>
      </c>
      <c r="E252" s="10" t="s">
        <v>501</v>
      </c>
      <c r="F252" s="10" t="s">
        <v>555</v>
      </c>
      <c r="G252" s="19">
        <v>3822</v>
      </c>
      <c r="H252" s="20" t="s">
        <v>556</v>
      </c>
      <c r="I252" s="13"/>
      <c r="J252" s="22" t="s">
        <v>1886</v>
      </c>
      <c r="K252" s="13"/>
      <c r="L252" s="13"/>
      <c r="M252" s="13"/>
      <c r="N252" s="13"/>
      <c r="O252" s="13"/>
      <c r="P252" s="13"/>
      <c r="Q252" s="13"/>
      <c r="R252" s="14" t="s">
        <v>34</v>
      </c>
      <c r="S252" s="10">
        <v>3</v>
      </c>
      <c r="T252" s="21">
        <v>2740000</v>
      </c>
      <c r="U252" s="16">
        <v>0</v>
      </c>
      <c r="V252" s="16">
        <v>0</v>
      </c>
      <c r="W252" s="16">
        <v>0</v>
      </c>
      <c r="X252" s="16">
        <v>4</v>
      </c>
      <c r="Y252" s="16">
        <v>0</v>
      </c>
      <c r="Z252" s="16">
        <v>0</v>
      </c>
      <c r="AA252" s="16">
        <v>0</v>
      </c>
      <c r="AB252" s="16">
        <v>0</v>
      </c>
      <c r="AC252" s="16">
        <v>0</v>
      </c>
      <c r="AD252" s="16">
        <v>0</v>
      </c>
      <c r="AE252" s="16">
        <v>0</v>
      </c>
      <c r="AF252" s="16">
        <v>0</v>
      </c>
      <c r="AG252" s="16">
        <v>0</v>
      </c>
      <c r="AH252" s="16">
        <v>0</v>
      </c>
      <c r="AI252" s="16">
        <v>0</v>
      </c>
      <c r="AJ252" s="16">
        <v>0</v>
      </c>
      <c r="AK252" s="16">
        <v>0</v>
      </c>
      <c r="AL252" s="16">
        <v>0</v>
      </c>
      <c r="AM252" s="16">
        <v>0</v>
      </c>
      <c r="AN252" s="16">
        <v>0</v>
      </c>
      <c r="AO252" s="16">
        <v>0</v>
      </c>
      <c r="AP252" s="17">
        <f t="shared" si="45"/>
        <v>4</v>
      </c>
      <c r="AQ252" s="18">
        <f t="shared" si="41"/>
        <v>10960000</v>
      </c>
      <c r="AR252" s="13"/>
      <c r="AS252" s="13"/>
      <c r="AT252" s="8"/>
      <c r="AU252" s="8"/>
      <c r="AV252" s="8"/>
      <c r="AW252" s="8"/>
    </row>
    <row r="253" spans="1:49" s="3" customFormat="1" ht="41.25" customHeight="1" x14ac:dyDescent="0.25">
      <c r="A253" s="37" t="s">
        <v>554</v>
      </c>
      <c r="B253" s="10">
        <f>IF(R253=0,"",SUBTOTAL(3,$R$7:R253))</f>
        <v>229</v>
      </c>
      <c r="C253" s="10" t="s">
        <v>2610</v>
      </c>
      <c r="D253" s="10" t="s">
        <v>503</v>
      </c>
      <c r="E253" s="10" t="s">
        <v>503</v>
      </c>
      <c r="F253" s="10" t="s">
        <v>557</v>
      </c>
      <c r="G253" s="19">
        <v>3822</v>
      </c>
      <c r="H253" s="20" t="s">
        <v>558</v>
      </c>
      <c r="I253" s="13"/>
      <c r="J253" s="22" t="s">
        <v>1887</v>
      </c>
      <c r="K253" s="13"/>
      <c r="L253" s="13"/>
      <c r="M253" s="13"/>
      <c r="N253" s="13"/>
      <c r="O253" s="13"/>
      <c r="P253" s="13"/>
      <c r="Q253" s="13"/>
      <c r="R253" s="14" t="s">
        <v>34</v>
      </c>
      <c r="S253" s="10">
        <v>3</v>
      </c>
      <c r="T253" s="21">
        <v>2740000</v>
      </c>
      <c r="U253" s="16">
        <v>0</v>
      </c>
      <c r="V253" s="16">
        <v>0</v>
      </c>
      <c r="W253" s="16">
        <v>0</v>
      </c>
      <c r="X253" s="16">
        <v>2</v>
      </c>
      <c r="Y253" s="16">
        <v>0</v>
      </c>
      <c r="Z253" s="16">
        <v>0</v>
      </c>
      <c r="AA253" s="16">
        <v>0</v>
      </c>
      <c r="AB253" s="16">
        <v>0</v>
      </c>
      <c r="AC253" s="16">
        <v>0</v>
      </c>
      <c r="AD253" s="16">
        <v>0</v>
      </c>
      <c r="AE253" s="16">
        <v>0</v>
      </c>
      <c r="AF253" s="16">
        <v>0</v>
      </c>
      <c r="AG253" s="16">
        <v>0</v>
      </c>
      <c r="AH253" s="16">
        <v>0</v>
      </c>
      <c r="AI253" s="16">
        <v>0</v>
      </c>
      <c r="AJ253" s="16">
        <v>0</v>
      </c>
      <c r="AK253" s="16">
        <v>0</v>
      </c>
      <c r="AL253" s="16">
        <v>0</v>
      </c>
      <c r="AM253" s="16">
        <v>0</v>
      </c>
      <c r="AN253" s="16">
        <v>0</v>
      </c>
      <c r="AO253" s="16">
        <v>0</v>
      </c>
      <c r="AP253" s="17">
        <f t="shared" si="45"/>
        <v>2</v>
      </c>
      <c r="AQ253" s="18">
        <f t="shared" si="41"/>
        <v>5480000</v>
      </c>
      <c r="AR253" s="13"/>
      <c r="AS253" s="13"/>
      <c r="AT253" s="8"/>
      <c r="AU253" s="8"/>
      <c r="AV253" s="8"/>
      <c r="AW253" s="8"/>
    </row>
    <row r="254" spans="1:49" s="3" customFormat="1" ht="41.25" customHeight="1" x14ac:dyDescent="0.25">
      <c r="A254" s="37" t="s">
        <v>554</v>
      </c>
      <c r="B254" s="10">
        <f>IF(R254=0,"",SUBTOTAL(3,$R$7:R254))</f>
        <v>230</v>
      </c>
      <c r="C254" s="10" t="s">
        <v>2611</v>
      </c>
      <c r="D254" s="10" t="s">
        <v>505</v>
      </c>
      <c r="E254" s="10" t="s">
        <v>505</v>
      </c>
      <c r="F254" s="10" t="s">
        <v>559</v>
      </c>
      <c r="G254" s="19">
        <v>3822</v>
      </c>
      <c r="H254" s="20" t="s">
        <v>560</v>
      </c>
      <c r="I254" s="13"/>
      <c r="J254" s="22" t="s">
        <v>1888</v>
      </c>
      <c r="K254" s="13"/>
      <c r="L254" s="13"/>
      <c r="M254" s="13"/>
      <c r="N254" s="13"/>
      <c r="O254" s="13"/>
      <c r="P254" s="13"/>
      <c r="Q254" s="13"/>
      <c r="R254" s="14" t="s">
        <v>75</v>
      </c>
      <c r="S254" s="10">
        <v>3</v>
      </c>
      <c r="T254" s="21">
        <v>5552700</v>
      </c>
      <c r="U254" s="16">
        <v>0</v>
      </c>
      <c r="V254" s="16">
        <v>0</v>
      </c>
      <c r="W254" s="16">
        <v>0</v>
      </c>
      <c r="X254" s="16">
        <v>7</v>
      </c>
      <c r="Y254" s="16">
        <v>0</v>
      </c>
      <c r="Z254" s="16">
        <v>0</v>
      </c>
      <c r="AA254" s="16">
        <v>0</v>
      </c>
      <c r="AB254" s="16">
        <v>0</v>
      </c>
      <c r="AC254" s="16">
        <v>0</v>
      </c>
      <c r="AD254" s="16">
        <v>0</v>
      </c>
      <c r="AE254" s="16">
        <v>0</v>
      </c>
      <c r="AF254" s="16">
        <v>0</v>
      </c>
      <c r="AG254" s="16">
        <v>0</v>
      </c>
      <c r="AH254" s="16">
        <v>0</v>
      </c>
      <c r="AI254" s="16">
        <v>0</v>
      </c>
      <c r="AJ254" s="16">
        <v>0</v>
      </c>
      <c r="AK254" s="16">
        <v>0</v>
      </c>
      <c r="AL254" s="16">
        <v>0</v>
      </c>
      <c r="AM254" s="16">
        <v>0</v>
      </c>
      <c r="AN254" s="16">
        <v>0</v>
      </c>
      <c r="AO254" s="16">
        <v>0</v>
      </c>
      <c r="AP254" s="17">
        <f t="shared" si="45"/>
        <v>7</v>
      </c>
      <c r="AQ254" s="18">
        <f t="shared" si="41"/>
        <v>38868900</v>
      </c>
      <c r="AR254" s="13"/>
      <c r="AS254" s="13"/>
      <c r="AT254" s="8"/>
      <c r="AU254" s="8"/>
      <c r="AV254" s="8"/>
      <c r="AW254" s="8"/>
    </row>
    <row r="255" spans="1:49" s="3" customFormat="1" ht="41.25" customHeight="1" x14ac:dyDescent="0.25">
      <c r="A255" s="37" t="s">
        <v>554</v>
      </c>
      <c r="B255" s="10">
        <f>IF(R255=0,"",SUBTOTAL(3,$R$7:R255))</f>
        <v>231</v>
      </c>
      <c r="C255" s="10" t="s">
        <v>2612</v>
      </c>
      <c r="D255" s="10" t="s">
        <v>561</v>
      </c>
      <c r="E255" s="10" t="s">
        <v>561</v>
      </c>
      <c r="F255" s="10" t="s">
        <v>562</v>
      </c>
      <c r="G255" s="19">
        <v>3822</v>
      </c>
      <c r="H255" s="20" t="s">
        <v>563</v>
      </c>
      <c r="I255" s="13"/>
      <c r="J255" s="22" t="s">
        <v>1889</v>
      </c>
      <c r="K255" s="13"/>
      <c r="L255" s="13"/>
      <c r="M255" s="13"/>
      <c r="N255" s="13"/>
      <c r="O255" s="13"/>
      <c r="P255" s="13"/>
      <c r="Q255" s="13"/>
      <c r="R255" s="14" t="s">
        <v>75</v>
      </c>
      <c r="S255" s="10">
        <v>3</v>
      </c>
      <c r="T255" s="21">
        <v>14194320</v>
      </c>
      <c r="U255" s="16">
        <v>0</v>
      </c>
      <c r="V255" s="16">
        <v>0</v>
      </c>
      <c r="W255" s="16">
        <v>0</v>
      </c>
      <c r="X255" s="16">
        <v>3</v>
      </c>
      <c r="Y255" s="16">
        <v>0</v>
      </c>
      <c r="Z255" s="16">
        <v>0</v>
      </c>
      <c r="AA255" s="16">
        <v>0</v>
      </c>
      <c r="AB255" s="16">
        <v>0</v>
      </c>
      <c r="AC255" s="16">
        <v>0</v>
      </c>
      <c r="AD255" s="16">
        <v>0</v>
      </c>
      <c r="AE255" s="16">
        <v>0</v>
      </c>
      <c r="AF255" s="16">
        <v>0</v>
      </c>
      <c r="AG255" s="16">
        <v>0</v>
      </c>
      <c r="AH255" s="16">
        <v>0</v>
      </c>
      <c r="AI255" s="16">
        <v>0</v>
      </c>
      <c r="AJ255" s="16">
        <v>0</v>
      </c>
      <c r="AK255" s="16">
        <v>0</v>
      </c>
      <c r="AL255" s="16">
        <v>0</v>
      </c>
      <c r="AM255" s="16">
        <v>0</v>
      </c>
      <c r="AN255" s="16">
        <v>0</v>
      </c>
      <c r="AO255" s="16">
        <v>0</v>
      </c>
      <c r="AP255" s="17">
        <f t="shared" si="45"/>
        <v>3</v>
      </c>
      <c r="AQ255" s="18">
        <f t="shared" si="41"/>
        <v>42582960</v>
      </c>
      <c r="AR255" s="13"/>
      <c r="AS255" s="13"/>
      <c r="AT255" s="8"/>
      <c r="AU255" s="8"/>
      <c r="AV255" s="8"/>
      <c r="AW255" s="8"/>
    </row>
    <row r="256" spans="1:49" s="3" customFormat="1" ht="41.25" customHeight="1" x14ac:dyDescent="0.25">
      <c r="A256" s="37" t="s">
        <v>554</v>
      </c>
      <c r="B256" s="10">
        <f>IF(R256=0,"",SUBTOTAL(3,$R$7:R256))</f>
        <v>232</v>
      </c>
      <c r="C256" s="10" t="s">
        <v>2613</v>
      </c>
      <c r="D256" s="10" t="s">
        <v>507</v>
      </c>
      <c r="E256" s="10" t="s">
        <v>507</v>
      </c>
      <c r="F256" s="10" t="s">
        <v>564</v>
      </c>
      <c r="G256" s="19">
        <v>3822</v>
      </c>
      <c r="H256" s="20" t="s">
        <v>565</v>
      </c>
      <c r="I256" s="13"/>
      <c r="J256" s="22" t="s">
        <v>1890</v>
      </c>
      <c r="K256" s="13"/>
      <c r="L256" s="13"/>
      <c r="M256" s="13"/>
      <c r="N256" s="13"/>
      <c r="O256" s="13"/>
      <c r="P256" s="13"/>
      <c r="Q256" s="13"/>
      <c r="R256" s="14" t="s">
        <v>75</v>
      </c>
      <c r="S256" s="10">
        <v>3</v>
      </c>
      <c r="T256" s="21">
        <v>2448300</v>
      </c>
      <c r="U256" s="16">
        <v>0</v>
      </c>
      <c r="V256" s="16">
        <v>0</v>
      </c>
      <c r="W256" s="16">
        <v>0</v>
      </c>
      <c r="X256" s="16">
        <v>2</v>
      </c>
      <c r="Y256" s="16">
        <v>0</v>
      </c>
      <c r="Z256" s="16">
        <v>0</v>
      </c>
      <c r="AA256" s="16">
        <v>0</v>
      </c>
      <c r="AB256" s="16">
        <v>0</v>
      </c>
      <c r="AC256" s="16">
        <v>0</v>
      </c>
      <c r="AD256" s="16">
        <v>0</v>
      </c>
      <c r="AE256" s="16">
        <v>0</v>
      </c>
      <c r="AF256" s="16">
        <v>0</v>
      </c>
      <c r="AG256" s="16">
        <v>0</v>
      </c>
      <c r="AH256" s="16">
        <v>0</v>
      </c>
      <c r="AI256" s="16">
        <v>0</v>
      </c>
      <c r="AJ256" s="16">
        <v>0</v>
      </c>
      <c r="AK256" s="16">
        <v>0</v>
      </c>
      <c r="AL256" s="16">
        <v>0</v>
      </c>
      <c r="AM256" s="16">
        <v>0</v>
      </c>
      <c r="AN256" s="16">
        <v>0</v>
      </c>
      <c r="AO256" s="16">
        <v>0</v>
      </c>
      <c r="AP256" s="17">
        <f t="shared" si="45"/>
        <v>2</v>
      </c>
      <c r="AQ256" s="18">
        <f t="shared" si="41"/>
        <v>4896600</v>
      </c>
      <c r="AR256" s="13"/>
      <c r="AS256" s="13"/>
      <c r="AT256" s="8"/>
      <c r="AU256" s="8"/>
      <c r="AV256" s="8"/>
      <c r="AW256" s="8"/>
    </row>
    <row r="257" spans="1:49" s="3" customFormat="1" ht="41.25" customHeight="1" x14ac:dyDescent="0.25">
      <c r="A257" s="37" t="s">
        <v>554</v>
      </c>
      <c r="B257" s="10">
        <f>IF(R257=0,"",SUBTOTAL(3,$R$7:R257))</f>
        <v>233</v>
      </c>
      <c r="C257" s="10" t="s">
        <v>2614</v>
      </c>
      <c r="D257" s="10" t="s">
        <v>509</v>
      </c>
      <c r="E257" s="10" t="s">
        <v>509</v>
      </c>
      <c r="F257" s="10" t="s">
        <v>566</v>
      </c>
      <c r="G257" s="19">
        <v>3822</v>
      </c>
      <c r="H257" s="20" t="s">
        <v>567</v>
      </c>
      <c r="I257" s="13"/>
      <c r="J257" s="22" t="s">
        <v>1891</v>
      </c>
      <c r="K257" s="13"/>
      <c r="L257" s="13"/>
      <c r="M257" s="13"/>
      <c r="N257" s="13"/>
      <c r="O257" s="13"/>
      <c r="P257" s="13"/>
      <c r="Q257" s="13"/>
      <c r="R257" s="14" t="s">
        <v>75</v>
      </c>
      <c r="S257" s="10">
        <v>3</v>
      </c>
      <c r="T257" s="21">
        <v>2424240</v>
      </c>
      <c r="U257" s="16">
        <v>0</v>
      </c>
      <c r="V257" s="16">
        <v>0</v>
      </c>
      <c r="W257" s="16">
        <v>0</v>
      </c>
      <c r="X257" s="16">
        <v>2</v>
      </c>
      <c r="Y257" s="16">
        <v>0</v>
      </c>
      <c r="Z257" s="16">
        <v>0</v>
      </c>
      <c r="AA257" s="16">
        <v>0</v>
      </c>
      <c r="AB257" s="16">
        <v>0</v>
      </c>
      <c r="AC257" s="16">
        <v>0</v>
      </c>
      <c r="AD257" s="16">
        <v>0</v>
      </c>
      <c r="AE257" s="16">
        <v>0</v>
      </c>
      <c r="AF257" s="16">
        <v>0</v>
      </c>
      <c r="AG257" s="16">
        <v>0</v>
      </c>
      <c r="AH257" s="16">
        <v>0</v>
      </c>
      <c r="AI257" s="16">
        <v>0</v>
      </c>
      <c r="AJ257" s="16">
        <v>0</v>
      </c>
      <c r="AK257" s="16">
        <v>0</v>
      </c>
      <c r="AL257" s="16">
        <v>0</v>
      </c>
      <c r="AM257" s="16">
        <v>0</v>
      </c>
      <c r="AN257" s="16">
        <v>0</v>
      </c>
      <c r="AO257" s="16">
        <v>0</v>
      </c>
      <c r="AP257" s="17">
        <f t="shared" si="45"/>
        <v>2</v>
      </c>
      <c r="AQ257" s="18">
        <f t="shared" si="41"/>
        <v>4848480</v>
      </c>
      <c r="AR257" s="13"/>
      <c r="AS257" s="13"/>
      <c r="AT257" s="8"/>
      <c r="AU257" s="8"/>
      <c r="AV257" s="8"/>
      <c r="AW257" s="8"/>
    </row>
    <row r="258" spans="1:49" s="3" customFormat="1" ht="41.25" customHeight="1" x14ac:dyDescent="0.25">
      <c r="A258" s="37" t="s">
        <v>554</v>
      </c>
      <c r="B258" s="10">
        <f>IF(R258=0,"",SUBTOTAL(3,$R$7:R258))</f>
        <v>234</v>
      </c>
      <c r="C258" s="10" t="s">
        <v>2615</v>
      </c>
      <c r="D258" s="10" t="s">
        <v>511</v>
      </c>
      <c r="E258" s="10" t="s">
        <v>511</v>
      </c>
      <c r="F258" s="10" t="s">
        <v>568</v>
      </c>
      <c r="G258" s="19">
        <v>3822</v>
      </c>
      <c r="H258" s="20" t="s">
        <v>569</v>
      </c>
      <c r="I258" s="13"/>
      <c r="J258" s="22" t="s">
        <v>1892</v>
      </c>
      <c r="K258" s="13"/>
      <c r="L258" s="13"/>
      <c r="M258" s="13"/>
      <c r="N258" s="13"/>
      <c r="O258" s="13"/>
      <c r="P258" s="13"/>
      <c r="Q258" s="13"/>
      <c r="R258" s="14" t="s">
        <v>75</v>
      </c>
      <c r="S258" s="10">
        <v>3</v>
      </c>
      <c r="T258" s="21">
        <v>2407000</v>
      </c>
      <c r="U258" s="16">
        <v>0</v>
      </c>
      <c r="V258" s="16">
        <v>0</v>
      </c>
      <c r="W258" s="16">
        <v>0</v>
      </c>
      <c r="X258" s="16">
        <v>2</v>
      </c>
      <c r="Y258" s="16">
        <v>0</v>
      </c>
      <c r="Z258" s="16">
        <v>0</v>
      </c>
      <c r="AA258" s="16">
        <v>0</v>
      </c>
      <c r="AB258" s="16">
        <v>0</v>
      </c>
      <c r="AC258" s="16">
        <v>0</v>
      </c>
      <c r="AD258" s="16">
        <v>0</v>
      </c>
      <c r="AE258" s="16">
        <v>0</v>
      </c>
      <c r="AF258" s="16">
        <v>0</v>
      </c>
      <c r="AG258" s="16">
        <v>0</v>
      </c>
      <c r="AH258" s="16">
        <v>0</v>
      </c>
      <c r="AI258" s="16">
        <v>0</v>
      </c>
      <c r="AJ258" s="16">
        <v>0</v>
      </c>
      <c r="AK258" s="16">
        <v>0</v>
      </c>
      <c r="AL258" s="16">
        <v>0</v>
      </c>
      <c r="AM258" s="16">
        <v>0</v>
      </c>
      <c r="AN258" s="16">
        <v>0</v>
      </c>
      <c r="AO258" s="16">
        <v>0</v>
      </c>
      <c r="AP258" s="17">
        <f t="shared" si="45"/>
        <v>2</v>
      </c>
      <c r="AQ258" s="18">
        <f t="shared" si="41"/>
        <v>4814000</v>
      </c>
      <c r="AR258" s="13"/>
      <c r="AS258" s="13"/>
      <c r="AT258" s="8"/>
      <c r="AU258" s="8"/>
      <c r="AV258" s="8"/>
      <c r="AW258" s="8"/>
    </row>
    <row r="259" spans="1:49" s="3" customFormat="1" ht="41.25" customHeight="1" x14ac:dyDescent="0.25">
      <c r="A259" s="37" t="s">
        <v>554</v>
      </c>
      <c r="B259" s="10">
        <f>IF(R259=0,"",SUBTOTAL(3,$R$7:R259))</f>
        <v>235</v>
      </c>
      <c r="C259" s="10" t="s">
        <v>419</v>
      </c>
      <c r="D259" s="10" t="s">
        <v>513</v>
      </c>
      <c r="E259" s="10" t="s">
        <v>513</v>
      </c>
      <c r="F259" s="10" t="s">
        <v>570</v>
      </c>
      <c r="G259" s="19">
        <v>3822</v>
      </c>
      <c r="H259" s="20" t="s">
        <v>571</v>
      </c>
      <c r="I259" s="13"/>
      <c r="J259" s="22" t="s">
        <v>1893</v>
      </c>
      <c r="K259" s="13"/>
      <c r="L259" s="13"/>
      <c r="M259" s="13"/>
      <c r="N259" s="13"/>
      <c r="O259" s="13"/>
      <c r="P259" s="13"/>
      <c r="Q259" s="13"/>
      <c r="R259" s="14" t="s">
        <v>75</v>
      </c>
      <c r="S259" s="10">
        <v>3</v>
      </c>
      <c r="T259" s="21">
        <v>2480208</v>
      </c>
      <c r="U259" s="16">
        <v>0</v>
      </c>
      <c r="V259" s="16">
        <v>0</v>
      </c>
      <c r="W259" s="16">
        <v>0</v>
      </c>
      <c r="X259" s="16">
        <v>2</v>
      </c>
      <c r="Y259" s="16">
        <v>0</v>
      </c>
      <c r="Z259" s="16">
        <v>0</v>
      </c>
      <c r="AA259" s="16">
        <v>0</v>
      </c>
      <c r="AB259" s="16">
        <v>0</v>
      </c>
      <c r="AC259" s="16">
        <v>0</v>
      </c>
      <c r="AD259" s="16">
        <v>0</v>
      </c>
      <c r="AE259" s="16">
        <v>0</v>
      </c>
      <c r="AF259" s="16">
        <v>0</v>
      </c>
      <c r="AG259" s="16">
        <v>0</v>
      </c>
      <c r="AH259" s="16">
        <v>0</v>
      </c>
      <c r="AI259" s="16">
        <v>0</v>
      </c>
      <c r="AJ259" s="16">
        <v>0</v>
      </c>
      <c r="AK259" s="16">
        <v>0</v>
      </c>
      <c r="AL259" s="16">
        <v>0</v>
      </c>
      <c r="AM259" s="16">
        <v>0</v>
      </c>
      <c r="AN259" s="16">
        <v>0</v>
      </c>
      <c r="AO259" s="16">
        <v>0</v>
      </c>
      <c r="AP259" s="17">
        <f t="shared" si="45"/>
        <v>2</v>
      </c>
      <c r="AQ259" s="18">
        <f t="shared" si="41"/>
        <v>4960416</v>
      </c>
      <c r="AR259" s="13"/>
      <c r="AS259" s="13"/>
      <c r="AT259" s="8"/>
      <c r="AU259" s="8"/>
      <c r="AV259" s="8"/>
      <c r="AW259" s="8"/>
    </row>
    <row r="260" spans="1:49" s="3" customFormat="1" ht="41.25" customHeight="1" x14ac:dyDescent="0.25">
      <c r="A260" s="37" t="s">
        <v>554</v>
      </c>
      <c r="B260" s="10">
        <f>IF(R260=0,"",SUBTOTAL(3,$R$7:R260))</f>
        <v>236</v>
      </c>
      <c r="C260" s="10" t="s">
        <v>420</v>
      </c>
      <c r="D260" s="10" t="s">
        <v>516</v>
      </c>
      <c r="E260" s="10" t="s">
        <v>516</v>
      </c>
      <c r="F260" s="10" t="s">
        <v>572</v>
      </c>
      <c r="G260" s="19">
        <v>3822</v>
      </c>
      <c r="H260" s="20" t="s">
        <v>573</v>
      </c>
      <c r="I260" s="13"/>
      <c r="J260" s="22" t="s">
        <v>1894</v>
      </c>
      <c r="K260" s="13"/>
      <c r="L260" s="13"/>
      <c r="M260" s="13"/>
      <c r="N260" s="13"/>
      <c r="O260" s="13"/>
      <c r="P260" s="13"/>
      <c r="Q260" s="13"/>
      <c r="R260" s="14" t="s">
        <v>75</v>
      </c>
      <c r="S260" s="10">
        <v>3</v>
      </c>
      <c r="T260" s="21">
        <v>2480200</v>
      </c>
      <c r="U260" s="16">
        <v>0</v>
      </c>
      <c r="V260" s="16">
        <v>0</v>
      </c>
      <c r="W260" s="16">
        <v>0</v>
      </c>
      <c r="X260" s="16">
        <v>2</v>
      </c>
      <c r="Y260" s="16">
        <v>0</v>
      </c>
      <c r="Z260" s="16">
        <v>0</v>
      </c>
      <c r="AA260" s="16">
        <v>0</v>
      </c>
      <c r="AB260" s="16">
        <v>0</v>
      </c>
      <c r="AC260" s="16">
        <v>0</v>
      </c>
      <c r="AD260" s="16">
        <v>0</v>
      </c>
      <c r="AE260" s="16">
        <v>0</v>
      </c>
      <c r="AF260" s="16">
        <v>0</v>
      </c>
      <c r="AG260" s="16">
        <v>0</v>
      </c>
      <c r="AH260" s="16">
        <v>0</v>
      </c>
      <c r="AI260" s="16">
        <v>0</v>
      </c>
      <c r="AJ260" s="16">
        <v>0</v>
      </c>
      <c r="AK260" s="16">
        <v>0</v>
      </c>
      <c r="AL260" s="16">
        <v>0</v>
      </c>
      <c r="AM260" s="16">
        <v>0</v>
      </c>
      <c r="AN260" s="16">
        <v>0</v>
      </c>
      <c r="AO260" s="16">
        <v>0</v>
      </c>
      <c r="AP260" s="17">
        <f t="shared" si="45"/>
        <v>2</v>
      </c>
      <c r="AQ260" s="18">
        <f t="shared" si="41"/>
        <v>4960400</v>
      </c>
      <c r="AR260" s="13"/>
      <c r="AS260" s="13"/>
      <c r="AT260" s="8"/>
      <c r="AU260" s="8"/>
      <c r="AV260" s="8"/>
      <c r="AW260" s="8"/>
    </row>
    <row r="261" spans="1:49" s="3" customFormat="1" ht="41.25" customHeight="1" x14ac:dyDescent="0.25">
      <c r="A261" s="37" t="s">
        <v>554</v>
      </c>
      <c r="B261" s="10">
        <f>IF(R261=0,"",SUBTOTAL(3,$R$7:R261))</f>
        <v>237</v>
      </c>
      <c r="C261" s="10" t="s">
        <v>422</v>
      </c>
      <c r="D261" s="10" t="s">
        <v>518</v>
      </c>
      <c r="E261" s="10" t="s">
        <v>518</v>
      </c>
      <c r="F261" s="10" t="s">
        <v>574</v>
      </c>
      <c r="G261" s="19">
        <v>3822</v>
      </c>
      <c r="H261" s="20" t="s">
        <v>575</v>
      </c>
      <c r="I261" s="13"/>
      <c r="J261" s="22" t="s">
        <v>1895</v>
      </c>
      <c r="K261" s="13"/>
      <c r="L261" s="13"/>
      <c r="M261" s="13"/>
      <c r="N261" s="13"/>
      <c r="O261" s="13"/>
      <c r="P261" s="13"/>
      <c r="Q261" s="13"/>
      <c r="R261" s="14" t="s">
        <v>75</v>
      </c>
      <c r="S261" s="10">
        <v>3</v>
      </c>
      <c r="T261" s="21">
        <v>2424240</v>
      </c>
      <c r="U261" s="16">
        <v>0</v>
      </c>
      <c r="V261" s="16">
        <v>0</v>
      </c>
      <c r="W261" s="16">
        <v>0</v>
      </c>
      <c r="X261" s="16">
        <v>2</v>
      </c>
      <c r="Y261" s="16">
        <v>0</v>
      </c>
      <c r="Z261" s="16">
        <v>0</v>
      </c>
      <c r="AA261" s="16">
        <v>0</v>
      </c>
      <c r="AB261" s="16">
        <v>0</v>
      </c>
      <c r="AC261" s="16">
        <v>0</v>
      </c>
      <c r="AD261" s="16">
        <v>0</v>
      </c>
      <c r="AE261" s="16">
        <v>0</v>
      </c>
      <c r="AF261" s="16">
        <v>0</v>
      </c>
      <c r="AG261" s="16">
        <v>0</v>
      </c>
      <c r="AH261" s="16">
        <v>0</v>
      </c>
      <c r="AI261" s="16">
        <v>0</v>
      </c>
      <c r="AJ261" s="16">
        <v>0</v>
      </c>
      <c r="AK261" s="16">
        <v>0</v>
      </c>
      <c r="AL261" s="16">
        <v>0</v>
      </c>
      <c r="AM261" s="16">
        <v>0</v>
      </c>
      <c r="AN261" s="16">
        <v>0</v>
      </c>
      <c r="AO261" s="16">
        <v>0</v>
      </c>
      <c r="AP261" s="17">
        <f t="shared" si="45"/>
        <v>2</v>
      </c>
      <c r="AQ261" s="18">
        <f t="shared" si="41"/>
        <v>4848480</v>
      </c>
      <c r="AR261" s="13"/>
      <c r="AS261" s="13"/>
      <c r="AT261" s="8"/>
      <c r="AU261" s="8"/>
      <c r="AV261" s="8"/>
      <c r="AW261" s="8"/>
    </row>
    <row r="262" spans="1:49" s="3" customFormat="1" ht="41.25" customHeight="1" x14ac:dyDescent="0.25">
      <c r="A262" s="37" t="s">
        <v>554</v>
      </c>
      <c r="B262" s="10">
        <f>IF(R262=0,"",SUBTOTAL(3,$R$7:R262))</f>
        <v>238</v>
      </c>
      <c r="C262" s="10" t="s">
        <v>424</v>
      </c>
      <c r="D262" s="10" t="s">
        <v>521</v>
      </c>
      <c r="E262" s="10" t="s">
        <v>521</v>
      </c>
      <c r="F262" s="10" t="s">
        <v>576</v>
      </c>
      <c r="G262" s="19">
        <v>3822</v>
      </c>
      <c r="H262" s="20" t="s">
        <v>577</v>
      </c>
      <c r="I262" s="13"/>
      <c r="J262" s="22" t="s">
        <v>1896</v>
      </c>
      <c r="K262" s="13"/>
      <c r="L262" s="13"/>
      <c r="M262" s="13"/>
      <c r="N262" s="13"/>
      <c r="O262" s="13"/>
      <c r="P262" s="13"/>
      <c r="Q262" s="13"/>
      <c r="R262" s="14" t="s">
        <v>75</v>
      </c>
      <c r="S262" s="10">
        <v>3</v>
      </c>
      <c r="T262" s="21">
        <v>2480195</v>
      </c>
      <c r="U262" s="16">
        <v>0</v>
      </c>
      <c r="V262" s="16">
        <v>0</v>
      </c>
      <c r="W262" s="16">
        <v>0</v>
      </c>
      <c r="X262" s="16">
        <v>2</v>
      </c>
      <c r="Y262" s="16">
        <v>0</v>
      </c>
      <c r="Z262" s="16">
        <v>0</v>
      </c>
      <c r="AA262" s="16">
        <v>0</v>
      </c>
      <c r="AB262" s="16">
        <v>0</v>
      </c>
      <c r="AC262" s="16">
        <v>0</v>
      </c>
      <c r="AD262" s="16">
        <v>0</v>
      </c>
      <c r="AE262" s="16">
        <v>0</v>
      </c>
      <c r="AF262" s="16">
        <v>0</v>
      </c>
      <c r="AG262" s="16">
        <v>0</v>
      </c>
      <c r="AH262" s="16">
        <v>0</v>
      </c>
      <c r="AI262" s="16">
        <v>0</v>
      </c>
      <c r="AJ262" s="16">
        <v>0</v>
      </c>
      <c r="AK262" s="16">
        <v>0</v>
      </c>
      <c r="AL262" s="16">
        <v>0</v>
      </c>
      <c r="AM262" s="16">
        <v>0</v>
      </c>
      <c r="AN262" s="16">
        <v>0</v>
      </c>
      <c r="AO262" s="16">
        <v>0</v>
      </c>
      <c r="AP262" s="17">
        <f t="shared" si="45"/>
        <v>2</v>
      </c>
      <c r="AQ262" s="18">
        <f t="shared" si="41"/>
        <v>4960390</v>
      </c>
      <c r="AR262" s="13"/>
      <c r="AS262" s="13"/>
      <c r="AT262" s="8"/>
      <c r="AU262" s="8"/>
      <c r="AV262" s="8"/>
      <c r="AW262" s="8"/>
    </row>
    <row r="263" spans="1:49" s="3" customFormat="1" ht="41.25" customHeight="1" x14ac:dyDescent="0.25">
      <c r="A263" s="37" t="s">
        <v>554</v>
      </c>
      <c r="B263" s="10">
        <f>IF(R263=0,"",SUBTOTAL(3,$R$7:R263))</f>
        <v>239</v>
      </c>
      <c r="C263" s="10" t="s">
        <v>426</v>
      </c>
      <c r="D263" s="10" t="s">
        <v>523</v>
      </c>
      <c r="E263" s="10" t="s">
        <v>523</v>
      </c>
      <c r="F263" s="10" t="s">
        <v>578</v>
      </c>
      <c r="G263" s="19">
        <v>3822</v>
      </c>
      <c r="H263" s="20" t="s">
        <v>579</v>
      </c>
      <c r="I263" s="13"/>
      <c r="J263" s="22" t="s">
        <v>1897</v>
      </c>
      <c r="K263" s="13"/>
      <c r="L263" s="13"/>
      <c r="M263" s="13"/>
      <c r="N263" s="13"/>
      <c r="O263" s="13"/>
      <c r="P263" s="13"/>
      <c r="Q263" s="13"/>
      <c r="R263" s="14" t="s">
        <v>75</v>
      </c>
      <c r="S263" s="10">
        <v>3</v>
      </c>
      <c r="T263" s="21">
        <v>2151198</v>
      </c>
      <c r="U263" s="16">
        <v>0</v>
      </c>
      <c r="V263" s="16">
        <v>0</v>
      </c>
      <c r="W263" s="16">
        <v>0</v>
      </c>
      <c r="X263" s="16">
        <v>2</v>
      </c>
      <c r="Y263" s="16">
        <v>0</v>
      </c>
      <c r="Z263" s="16">
        <v>0</v>
      </c>
      <c r="AA263" s="16">
        <v>0</v>
      </c>
      <c r="AB263" s="16">
        <v>0</v>
      </c>
      <c r="AC263" s="16">
        <v>0</v>
      </c>
      <c r="AD263" s="16">
        <v>0</v>
      </c>
      <c r="AE263" s="16">
        <v>0</v>
      </c>
      <c r="AF263" s="16">
        <v>0</v>
      </c>
      <c r="AG263" s="16">
        <v>0</v>
      </c>
      <c r="AH263" s="16">
        <v>0</v>
      </c>
      <c r="AI263" s="16">
        <v>0</v>
      </c>
      <c r="AJ263" s="16">
        <v>0</v>
      </c>
      <c r="AK263" s="16">
        <v>0</v>
      </c>
      <c r="AL263" s="16">
        <v>0</v>
      </c>
      <c r="AM263" s="16">
        <v>0</v>
      </c>
      <c r="AN263" s="16">
        <v>0</v>
      </c>
      <c r="AO263" s="16">
        <v>0</v>
      </c>
      <c r="AP263" s="17">
        <f t="shared" si="45"/>
        <v>2</v>
      </c>
      <c r="AQ263" s="18">
        <f t="shared" ref="AQ263:AQ326" si="46">AP263*T263</f>
        <v>4302396</v>
      </c>
      <c r="AR263" s="13"/>
      <c r="AS263" s="13"/>
      <c r="AT263" s="8"/>
      <c r="AU263" s="8"/>
      <c r="AV263" s="8"/>
      <c r="AW263" s="8"/>
    </row>
    <row r="264" spans="1:49" s="3" customFormat="1" ht="53.25" customHeight="1" x14ac:dyDescent="0.25">
      <c r="A264" s="37" t="s">
        <v>554</v>
      </c>
      <c r="B264" s="10">
        <f>IF(R264=0,"",SUBTOTAL(3,$R$7:R264))</f>
        <v>240</v>
      </c>
      <c r="C264" s="10" t="s">
        <v>428</v>
      </c>
      <c r="D264" s="10" t="s">
        <v>526</v>
      </c>
      <c r="E264" s="10" t="s">
        <v>526</v>
      </c>
      <c r="F264" s="10" t="s">
        <v>580</v>
      </c>
      <c r="G264" s="19">
        <v>3822</v>
      </c>
      <c r="H264" s="20" t="s">
        <v>581</v>
      </c>
      <c r="I264" s="13"/>
      <c r="J264" s="22" t="s">
        <v>1898</v>
      </c>
      <c r="K264" s="13"/>
      <c r="L264" s="13"/>
      <c r="M264" s="13"/>
      <c r="N264" s="13"/>
      <c r="O264" s="13"/>
      <c r="P264" s="13"/>
      <c r="Q264" s="13"/>
      <c r="R264" s="14" t="s">
        <v>75</v>
      </c>
      <c r="S264" s="10">
        <v>3</v>
      </c>
      <c r="T264" s="21">
        <v>2265000</v>
      </c>
      <c r="U264" s="16">
        <v>0</v>
      </c>
      <c r="V264" s="16">
        <v>0</v>
      </c>
      <c r="W264" s="16">
        <v>0</v>
      </c>
      <c r="X264" s="16">
        <v>1</v>
      </c>
      <c r="Y264" s="16">
        <v>0</v>
      </c>
      <c r="Z264" s="16">
        <v>0</v>
      </c>
      <c r="AA264" s="16">
        <v>0</v>
      </c>
      <c r="AB264" s="16">
        <v>0</v>
      </c>
      <c r="AC264" s="16">
        <v>0</v>
      </c>
      <c r="AD264" s="16">
        <v>0</v>
      </c>
      <c r="AE264" s="16">
        <v>0</v>
      </c>
      <c r="AF264" s="16">
        <v>0</v>
      </c>
      <c r="AG264" s="16">
        <v>0</v>
      </c>
      <c r="AH264" s="16">
        <v>0</v>
      </c>
      <c r="AI264" s="16">
        <v>0</v>
      </c>
      <c r="AJ264" s="16">
        <v>0</v>
      </c>
      <c r="AK264" s="16">
        <v>0</v>
      </c>
      <c r="AL264" s="16">
        <v>0</v>
      </c>
      <c r="AM264" s="16">
        <v>0</v>
      </c>
      <c r="AN264" s="16">
        <v>0</v>
      </c>
      <c r="AO264" s="16">
        <v>0</v>
      </c>
      <c r="AP264" s="17">
        <f t="shared" si="45"/>
        <v>1</v>
      </c>
      <c r="AQ264" s="18">
        <f t="shared" si="46"/>
        <v>2265000</v>
      </c>
      <c r="AR264" s="13"/>
      <c r="AS264" s="13"/>
      <c r="AT264" s="8"/>
      <c r="AU264" s="8"/>
      <c r="AV264" s="8"/>
      <c r="AW264" s="8"/>
    </row>
    <row r="265" spans="1:49" s="3" customFormat="1" ht="52.5" customHeight="1" x14ac:dyDescent="0.25">
      <c r="A265" s="37" t="s">
        <v>554</v>
      </c>
      <c r="B265" s="10">
        <f>IF(R265=0,"",SUBTOTAL(3,$R$7:R265))</f>
        <v>241</v>
      </c>
      <c r="C265" s="10" t="s">
        <v>430</v>
      </c>
      <c r="D265" s="10" t="s">
        <v>583</v>
      </c>
      <c r="E265" s="10" t="s">
        <v>583</v>
      </c>
      <c r="F265" s="10" t="s">
        <v>584</v>
      </c>
      <c r="G265" s="19">
        <v>3822</v>
      </c>
      <c r="H265" s="20" t="s">
        <v>585</v>
      </c>
      <c r="I265" s="13"/>
      <c r="J265" s="22" t="s">
        <v>1899</v>
      </c>
      <c r="K265" s="13"/>
      <c r="L265" s="13"/>
      <c r="M265" s="13"/>
      <c r="N265" s="13"/>
      <c r="O265" s="13"/>
      <c r="P265" s="13"/>
      <c r="Q265" s="13"/>
      <c r="R265" s="14" t="s">
        <v>75</v>
      </c>
      <c r="S265" s="10">
        <v>3</v>
      </c>
      <c r="T265" s="21">
        <v>15000000</v>
      </c>
      <c r="U265" s="16">
        <v>0</v>
      </c>
      <c r="V265" s="16">
        <v>0</v>
      </c>
      <c r="W265" s="16">
        <v>0</v>
      </c>
      <c r="X265" s="16">
        <v>3</v>
      </c>
      <c r="Y265" s="16">
        <v>0</v>
      </c>
      <c r="Z265" s="16">
        <v>0</v>
      </c>
      <c r="AA265" s="16">
        <v>0</v>
      </c>
      <c r="AB265" s="16">
        <v>0</v>
      </c>
      <c r="AC265" s="16">
        <v>0</v>
      </c>
      <c r="AD265" s="16">
        <v>0</v>
      </c>
      <c r="AE265" s="16">
        <v>0</v>
      </c>
      <c r="AF265" s="16">
        <v>0</v>
      </c>
      <c r="AG265" s="16">
        <v>0</v>
      </c>
      <c r="AH265" s="16">
        <v>0</v>
      </c>
      <c r="AI265" s="16">
        <v>0</v>
      </c>
      <c r="AJ265" s="16">
        <v>0</v>
      </c>
      <c r="AK265" s="16">
        <v>0</v>
      </c>
      <c r="AL265" s="16">
        <v>0</v>
      </c>
      <c r="AM265" s="16">
        <v>0</v>
      </c>
      <c r="AN265" s="16">
        <v>0</v>
      </c>
      <c r="AO265" s="16">
        <v>0</v>
      </c>
      <c r="AP265" s="17">
        <f t="shared" si="45"/>
        <v>3</v>
      </c>
      <c r="AQ265" s="18">
        <f t="shared" si="46"/>
        <v>45000000</v>
      </c>
      <c r="AR265" s="13"/>
      <c r="AS265" s="13"/>
      <c r="AT265" s="8"/>
      <c r="AU265" s="8"/>
      <c r="AV265" s="8"/>
      <c r="AW265" s="8"/>
    </row>
    <row r="266" spans="1:49" s="3" customFormat="1" ht="50.25" customHeight="1" x14ac:dyDescent="0.25">
      <c r="A266" s="37" t="s">
        <v>554</v>
      </c>
      <c r="B266" s="10">
        <f>IF(R266=0,"",SUBTOTAL(3,$R$7:R266))</f>
        <v>242</v>
      </c>
      <c r="C266" s="10" t="s">
        <v>2616</v>
      </c>
      <c r="D266" s="10" t="s">
        <v>528</v>
      </c>
      <c r="E266" s="10" t="s">
        <v>528</v>
      </c>
      <c r="F266" s="10" t="s">
        <v>586</v>
      </c>
      <c r="G266" s="19">
        <v>3822</v>
      </c>
      <c r="H266" s="20" t="s">
        <v>587</v>
      </c>
      <c r="I266" s="13"/>
      <c r="J266" s="22" t="s">
        <v>1900</v>
      </c>
      <c r="K266" s="13"/>
      <c r="L266" s="13"/>
      <c r="M266" s="13"/>
      <c r="N266" s="13"/>
      <c r="O266" s="13"/>
      <c r="P266" s="13"/>
      <c r="Q266" s="13"/>
      <c r="R266" s="14" t="s">
        <v>75</v>
      </c>
      <c r="S266" s="10">
        <v>3</v>
      </c>
      <c r="T266" s="21">
        <v>9912840</v>
      </c>
      <c r="U266" s="16">
        <v>0</v>
      </c>
      <c r="V266" s="16">
        <v>0</v>
      </c>
      <c r="W266" s="16">
        <v>0</v>
      </c>
      <c r="X266" s="16">
        <v>3</v>
      </c>
      <c r="Y266" s="16">
        <v>0</v>
      </c>
      <c r="Z266" s="16">
        <v>0</v>
      </c>
      <c r="AA266" s="16">
        <v>0</v>
      </c>
      <c r="AB266" s="16">
        <v>0</v>
      </c>
      <c r="AC266" s="16">
        <v>0</v>
      </c>
      <c r="AD266" s="16">
        <v>0</v>
      </c>
      <c r="AE266" s="16">
        <v>0</v>
      </c>
      <c r="AF266" s="16">
        <v>0</v>
      </c>
      <c r="AG266" s="16">
        <v>0</v>
      </c>
      <c r="AH266" s="16">
        <v>0</v>
      </c>
      <c r="AI266" s="16">
        <v>0</v>
      </c>
      <c r="AJ266" s="16">
        <v>0</v>
      </c>
      <c r="AK266" s="16">
        <v>0</v>
      </c>
      <c r="AL266" s="16">
        <v>0</v>
      </c>
      <c r="AM266" s="16">
        <v>0</v>
      </c>
      <c r="AN266" s="16">
        <v>0</v>
      </c>
      <c r="AO266" s="16">
        <v>0</v>
      </c>
      <c r="AP266" s="17">
        <f t="shared" si="45"/>
        <v>3</v>
      </c>
      <c r="AQ266" s="18">
        <f t="shared" si="46"/>
        <v>29738520</v>
      </c>
      <c r="AR266" s="13"/>
      <c r="AS266" s="13"/>
      <c r="AT266" s="8"/>
      <c r="AU266" s="8"/>
      <c r="AV266" s="8"/>
      <c r="AW266" s="8"/>
    </row>
    <row r="267" spans="1:49" s="3" customFormat="1" ht="50.25" customHeight="1" x14ac:dyDescent="0.25">
      <c r="A267" s="37" t="s">
        <v>554</v>
      </c>
      <c r="B267" s="10">
        <f>IF(R267=0,"",SUBTOTAL(3,$R$7:R267))</f>
        <v>243</v>
      </c>
      <c r="C267" s="10" t="s">
        <v>432</v>
      </c>
      <c r="D267" s="10" t="s">
        <v>531</v>
      </c>
      <c r="E267" s="10" t="s">
        <v>531</v>
      </c>
      <c r="F267" s="10" t="s">
        <v>589</v>
      </c>
      <c r="G267" s="19">
        <v>3822</v>
      </c>
      <c r="H267" s="20" t="s">
        <v>590</v>
      </c>
      <c r="I267" s="13"/>
      <c r="J267" s="22" t="s">
        <v>1901</v>
      </c>
      <c r="K267" s="13"/>
      <c r="L267" s="13"/>
      <c r="M267" s="13"/>
      <c r="N267" s="13"/>
      <c r="O267" s="13"/>
      <c r="P267" s="13"/>
      <c r="Q267" s="13"/>
      <c r="R267" s="14" t="s">
        <v>75</v>
      </c>
      <c r="S267" s="10">
        <v>3</v>
      </c>
      <c r="T267" s="21">
        <v>2480208</v>
      </c>
      <c r="U267" s="16">
        <v>0</v>
      </c>
      <c r="V267" s="16">
        <v>0</v>
      </c>
      <c r="W267" s="16">
        <v>0</v>
      </c>
      <c r="X267" s="16">
        <v>2</v>
      </c>
      <c r="Y267" s="16">
        <v>0</v>
      </c>
      <c r="Z267" s="16">
        <v>0</v>
      </c>
      <c r="AA267" s="16">
        <v>0</v>
      </c>
      <c r="AB267" s="16">
        <v>0</v>
      </c>
      <c r="AC267" s="16">
        <v>0</v>
      </c>
      <c r="AD267" s="16">
        <v>0</v>
      </c>
      <c r="AE267" s="16">
        <v>0</v>
      </c>
      <c r="AF267" s="16">
        <v>0</v>
      </c>
      <c r="AG267" s="16">
        <v>0</v>
      </c>
      <c r="AH267" s="16">
        <v>0</v>
      </c>
      <c r="AI267" s="16">
        <v>0</v>
      </c>
      <c r="AJ267" s="16">
        <v>0</v>
      </c>
      <c r="AK267" s="16">
        <v>0</v>
      </c>
      <c r="AL267" s="16">
        <v>0</v>
      </c>
      <c r="AM267" s="16">
        <v>0</v>
      </c>
      <c r="AN267" s="16">
        <v>0</v>
      </c>
      <c r="AO267" s="16">
        <v>0</v>
      </c>
      <c r="AP267" s="17">
        <f t="shared" si="45"/>
        <v>2</v>
      </c>
      <c r="AQ267" s="18">
        <f t="shared" si="46"/>
        <v>4960416</v>
      </c>
      <c r="AR267" s="13"/>
      <c r="AS267" s="13"/>
      <c r="AT267" s="8"/>
      <c r="AU267" s="8"/>
      <c r="AV267" s="8"/>
      <c r="AW267" s="8"/>
    </row>
    <row r="268" spans="1:49" s="3" customFormat="1" ht="50.25" customHeight="1" x14ac:dyDescent="0.25">
      <c r="A268" s="37" t="s">
        <v>554</v>
      </c>
      <c r="B268" s="10">
        <f>IF(R268=0,"",SUBTOTAL(3,$R$7:R268))</f>
        <v>244</v>
      </c>
      <c r="C268" s="10" t="s">
        <v>433</v>
      </c>
      <c r="D268" s="10" t="s">
        <v>533</v>
      </c>
      <c r="E268" s="10" t="s">
        <v>533</v>
      </c>
      <c r="F268" s="10" t="s">
        <v>591</v>
      </c>
      <c r="G268" s="19">
        <v>3822</v>
      </c>
      <c r="H268" s="20" t="s">
        <v>592</v>
      </c>
      <c r="I268" s="13"/>
      <c r="J268" s="22" t="s">
        <v>1902</v>
      </c>
      <c r="K268" s="13"/>
      <c r="L268" s="13"/>
      <c r="M268" s="13"/>
      <c r="N268" s="13"/>
      <c r="O268" s="13"/>
      <c r="P268" s="13"/>
      <c r="Q268" s="13"/>
      <c r="R268" s="14" t="s">
        <v>75</v>
      </c>
      <c r="S268" s="10">
        <v>3</v>
      </c>
      <c r="T268" s="21">
        <v>2480200</v>
      </c>
      <c r="U268" s="16">
        <v>0</v>
      </c>
      <c r="V268" s="16">
        <v>0</v>
      </c>
      <c r="W268" s="16">
        <v>0</v>
      </c>
      <c r="X268" s="16">
        <v>1</v>
      </c>
      <c r="Y268" s="16">
        <v>0</v>
      </c>
      <c r="Z268" s="16">
        <v>0</v>
      </c>
      <c r="AA268" s="16">
        <v>0</v>
      </c>
      <c r="AB268" s="16">
        <v>0</v>
      </c>
      <c r="AC268" s="16">
        <v>0</v>
      </c>
      <c r="AD268" s="16">
        <v>0</v>
      </c>
      <c r="AE268" s="16">
        <v>0</v>
      </c>
      <c r="AF268" s="16">
        <v>0</v>
      </c>
      <c r="AG268" s="16">
        <v>0</v>
      </c>
      <c r="AH268" s="16">
        <v>0</v>
      </c>
      <c r="AI268" s="16">
        <v>0</v>
      </c>
      <c r="AJ268" s="16">
        <v>0</v>
      </c>
      <c r="AK268" s="16">
        <v>0</v>
      </c>
      <c r="AL268" s="16">
        <v>0</v>
      </c>
      <c r="AM268" s="16">
        <v>0</v>
      </c>
      <c r="AN268" s="16">
        <v>0</v>
      </c>
      <c r="AO268" s="16">
        <v>0</v>
      </c>
      <c r="AP268" s="17">
        <f t="shared" si="45"/>
        <v>1</v>
      </c>
      <c r="AQ268" s="18">
        <f t="shared" si="46"/>
        <v>2480200</v>
      </c>
      <c r="AR268" s="13"/>
      <c r="AS268" s="13"/>
      <c r="AT268" s="8"/>
      <c r="AU268" s="8"/>
      <c r="AV268" s="8"/>
      <c r="AW268" s="8"/>
    </row>
    <row r="269" spans="1:49" s="3" customFormat="1" ht="50.25" customHeight="1" x14ac:dyDescent="0.25">
      <c r="A269" s="37" t="s">
        <v>554</v>
      </c>
      <c r="B269" s="10">
        <f>IF(R269=0,"",SUBTOTAL(3,$R$7:R269))</f>
        <v>245</v>
      </c>
      <c r="C269" s="10" t="s">
        <v>437</v>
      </c>
      <c r="D269" s="10" t="s">
        <v>536</v>
      </c>
      <c r="E269" s="10" t="s">
        <v>536</v>
      </c>
      <c r="F269" s="10" t="s">
        <v>593</v>
      </c>
      <c r="G269" s="19">
        <v>3822</v>
      </c>
      <c r="H269" s="20" t="s">
        <v>594</v>
      </c>
      <c r="I269" s="13"/>
      <c r="J269" s="22" t="s">
        <v>1903</v>
      </c>
      <c r="K269" s="13"/>
      <c r="L269" s="13"/>
      <c r="M269" s="13"/>
      <c r="N269" s="13"/>
      <c r="O269" s="13"/>
      <c r="P269" s="13"/>
      <c r="Q269" s="13"/>
      <c r="R269" s="14" t="s">
        <v>75</v>
      </c>
      <c r="S269" s="10">
        <v>3</v>
      </c>
      <c r="T269" s="21">
        <v>2480195</v>
      </c>
      <c r="U269" s="16">
        <v>0</v>
      </c>
      <c r="V269" s="16">
        <v>0</v>
      </c>
      <c r="W269" s="16">
        <v>0</v>
      </c>
      <c r="X269" s="16">
        <v>3</v>
      </c>
      <c r="Y269" s="16">
        <v>0</v>
      </c>
      <c r="Z269" s="16">
        <v>0</v>
      </c>
      <c r="AA269" s="16">
        <v>0</v>
      </c>
      <c r="AB269" s="16">
        <v>0</v>
      </c>
      <c r="AC269" s="16">
        <v>0</v>
      </c>
      <c r="AD269" s="16">
        <v>0</v>
      </c>
      <c r="AE269" s="16">
        <v>0</v>
      </c>
      <c r="AF269" s="16">
        <v>0</v>
      </c>
      <c r="AG269" s="16">
        <v>0</v>
      </c>
      <c r="AH269" s="16">
        <v>0</v>
      </c>
      <c r="AI269" s="16">
        <v>0</v>
      </c>
      <c r="AJ269" s="16">
        <v>0</v>
      </c>
      <c r="AK269" s="16">
        <v>0</v>
      </c>
      <c r="AL269" s="16">
        <v>0</v>
      </c>
      <c r="AM269" s="16">
        <v>0</v>
      </c>
      <c r="AN269" s="16">
        <v>0</v>
      </c>
      <c r="AO269" s="16">
        <v>0</v>
      </c>
      <c r="AP269" s="17">
        <f t="shared" si="45"/>
        <v>3</v>
      </c>
      <c r="AQ269" s="18">
        <f t="shared" si="46"/>
        <v>7440585</v>
      </c>
      <c r="AR269" s="13"/>
      <c r="AS269" s="13"/>
      <c r="AT269" s="8"/>
      <c r="AU269" s="8"/>
      <c r="AV269" s="8"/>
      <c r="AW269" s="8"/>
    </row>
    <row r="270" spans="1:49" s="3" customFormat="1" ht="50.25" customHeight="1" x14ac:dyDescent="0.25">
      <c r="A270" s="37" t="s">
        <v>554</v>
      </c>
      <c r="B270" s="10">
        <f>IF(R270=0,"",SUBTOTAL(3,$R$7:R270))</f>
        <v>246</v>
      </c>
      <c r="C270" s="10" t="s">
        <v>439</v>
      </c>
      <c r="D270" s="10" t="s">
        <v>538</v>
      </c>
      <c r="E270" s="10" t="s">
        <v>538</v>
      </c>
      <c r="F270" s="10" t="s">
        <v>595</v>
      </c>
      <c r="G270" s="19">
        <v>3822</v>
      </c>
      <c r="H270" s="20" t="s">
        <v>596</v>
      </c>
      <c r="I270" s="13"/>
      <c r="J270" s="22" t="s">
        <v>1904</v>
      </c>
      <c r="K270" s="13"/>
      <c r="L270" s="13"/>
      <c r="M270" s="13"/>
      <c r="N270" s="13"/>
      <c r="O270" s="13"/>
      <c r="P270" s="13"/>
      <c r="Q270" s="13"/>
      <c r="R270" s="14" t="s">
        <v>75</v>
      </c>
      <c r="S270" s="10">
        <v>3</v>
      </c>
      <c r="T270" s="21">
        <v>4638000</v>
      </c>
      <c r="U270" s="16">
        <v>0</v>
      </c>
      <c r="V270" s="16">
        <v>0</v>
      </c>
      <c r="W270" s="16">
        <v>0</v>
      </c>
      <c r="X270" s="16">
        <v>10</v>
      </c>
      <c r="Y270" s="16">
        <v>0</v>
      </c>
      <c r="Z270" s="16">
        <v>0</v>
      </c>
      <c r="AA270" s="16">
        <v>0</v>
      </c>
      <c r="AB270" s="16">
        <v>0</v>
      </c>
      <c r="AC270" s="16">
        <v>0</v>
      </c>
      <c r="AD270" s="16">
        <v>0</v>
      </c>
      <c r="AE270" s="16">
        <v>0</v>
      </c>
      <c r="AF270" s="16">
        <v>0</v>
      </c>
      <c r="AG270" s="16">
        <v>0</v>
      </c>
      <c r="AH270" s="16">
        <v>0</v>
      </c>
      <c r="AI270" s="16">
        <v>0</v>
      </c>
      <c r="AJ270" s="16">
        <v>0</v>
      </c>
      <c r="AK270" s="16">
        <v>0</v>
      </c>
      <c r="AL270" s="16">
        <v>0</v>
      </c>
      <c r="AM270" s="16">
        <v>0</v>
      </c>
      <c r="AN270" s="16">
        <v>0</v>
      </c>
      <c r="AO270" s="16">
        <v>0</v>
      </c>
      <c r="AP270" s="17">
        <f t="shared" ref="AP270:AP281" si="47">SUM(U270:AO270)</f>
        <v>10</v>
      </c>
      <c r="AQ270" s="18">
        <f t="shared" si="46"/>
        <v>46380000</v>
      </c>
      <c r="AR270" s="13"/>
      <c r="AS270" s="13"/>
      <c r="AT270" s="8"/>
      <c r="AU270" s="8"/>
      <c r="AV270" s="8"/>
      <c r="AW270" s="8"/>
    </row>
    <row r="271" spans="1:49" s="3" customFormat="1" ht="50.25" customHeight="1" x14ac:dyDescent="0.25">
      <c r="A271" s="37" t="s">
        <v>554</v>
      </c>
      <c r="B271" s="10">
        <f>IF(R271=0,"",SUBTOTAL(3,$R$7:R271))</f>
        <v>247</v>
      </c>
      <c r="C271" s="10" t="s">
        <v>441</v>
      </c>
      <c r="D271" s="10" t="s">
        <v>541</v>
      </c>
      <c r="E271" s="10" t="s">
        <v>541</v>
      </c>
      <c r="F271" s="10" t="s">
        <v>597</v>
      </c>
      <c r="G271" s="19">
        <v>3822</v>
      </c>
      <c r="H271" s="20" t="s">
        <v>598</v>
      </c>
      <c r="I271" s="13"/>
      <c r="J271" s="22" t="s">
        <v>1905</v>
      </c>
      <c r="K271" s="13"/>
      <c r="L271" s="13"/>
      <c r="M271" s="13"/>
      <c r="N271" s="13"/>
      <c r="O271" s="13"/>
      <c r="P271" s="13"/>
      <c r="Q271" s="13"/>
      <c r="R271" s="14" t="s">
        <v>75</v>
      </c>
      <c r="S271" s="10">
        <v>3</v>
      </c>
      <c r="T271" s="21">
        <v>2424408</v>
      </c>
      <c r="U271" s="16">
        <v>0</v>
      </c>
      <c r="V271" s="16">
        <v>0</v>
      </c>
      <c r="W271" s="16">
        <v>0</v>
      </c>
      <c r="X271" s="16">
        <v>3</v>
      </c>
      <c r="Y271" s="16">
        <v>0</v>
      </c>
      <c r="Z271" s="16">
        <v>0</v>
      </c>
      <c r="AA271" s="16">
        <v>0</v>
      </c>
      <c r="AB271" s="16">
        <v>0</v>
      </c>
      <c r="AC271" s="16">
        <v>0</v>
      </c>
      <c r="AD271" s="16">
        <v>0</v>
      </c>
      <c r="AE271" s="16">
        <v>0</v>
      </c>
      <c r="AF271" s="16">
        <v>0</v>
      </c>
      <c r="AG271" s="16">
        <v>0</v>
      </c>
      <c r="AH271" s="16">
        <v>0</v>
      </c>
      <c r="AI271" s="16">
        <v>0</v>
      </c>
      <c r="AJ271" s="16">
        <v>0</v>
      </c>
      <c r="AK271" s="16">
        <v>0</v>
      </c>
      <c r="AL271" s="16">
        <v>0</v>
      </c>
      <c r="AM271" s="16">
        <v>0</v>
      </c>
      <c r="AN271" s="16">
        <v>0</v>
      </c>
      <c r="AO271" s="16">
        <v>0</v>
      </c>
      <c r="AP271" s="17">
        <f t="shared" si="47"/>
        <v>3</v>
      </c>
      <c r="AQ271" s="18">
        <f t="shared" si="46"/>
        <v>7273224</v>
      </c>
      <c r="AR271" s="13"/>
      <c r="AS271" s="13"/>
      <c r="AT271" s="8"/>
      <c r="AU271" s="8"/>
      <c r="AV271" s="8"/>
      <c r="AW271" s="8"/>
    </row>
    <row r="272" spans="1:49" s="3" customFormat="1" ht="50.25" customHeight="1" x14ac:dyDescent="0.25">
      <c r="A272" s="37" t="s">
        <v>554</v>
      </c>
      <c r="B272" s="10">
        <f>IF(R272=0,"",SUBTOTAL(3,$R$7:R272))</f>
        <v>248</v>
      </c>
      <c r="C272" s="10" t="s">
        <v>443</v>
      </c>
      <c r="D272" s="10" t="s">
        <v>543</v>
      </c>
      <c r="E272" s="10" t="s">
        <v>543</v>
      </c>
      <c r="F272" s="10" t="s">
        <v>599</v>
      </c>
      <c r="G272" s="19">
        <v>3822</v>
      </c>
      <c r="H272" s="20" t="s">
        <v>600</v>
      </c>
      <c r="I272" s="13"/>
      <c r="J272" s="22" t="s">
        <v>1906</v>
      </c>
      <c r="K272" s="13"/>
      <c r="L272" s="13"/>
      <c r="M272" s="13"/>
      <c r="N272" s="13"/>
      <c r="O272" s="13"/>
      <c r="P272" s="13"/>
      <c r="Q272" s="13"/>
      <c r="R272" s="14" t="s">
        <v>75</v>
      </c>
      <c r="S272" s="10">
        <v>3</v>
      </c>
      <c r="T272" s="21">
        <v>6157200</v>
      </c>
      <c r="U272" s="16">
        <v>0</v>
      </c>
      <c r="V272" s="16">
        <v>0</v>
      </c>
      <c r="W272" s="16">
        <v>0</v>
      </c>
      <c r="X272" s="16">
        <v>1</v>
      </c>
      <c r="Y272" s="16">
        <v>0</v>
      </c>
      <c r="Z272" s="16">
        <v>0</v>
      </c>
      <c r="AA272" s="16">
        <v>0</v>
      </c>
      <c r="AB272" s="16">
        <v>0</v>
      </c>
      <c r="AC272" s="16">
        <v>0</v>
      </c>
      <c r="AD272" s="16">
        <v>0</v>
      </c>
      <c r="AE272" s="16">
        <v>0</v>
      </c>
      <c r="AF272" s="16">
        <v>0</v>
      </c>
      <c r="AG272" s="16">
        <v>0</v>
      </c>
      <c r="AH272" s="16">
        <v>0</v>
      </c>
      <c r="AI272" s="16">
        <v>0</v>
      </c>
      <c r="AJ272" s="16">
        <v>0</v>
      </c>
      <c r="AK272" s="16">
        <v>0</v>
      </c>
      <c r="AL272" s="16">
        <v>0</v>
      </c>
      <c r="AM272" s="16">
        <v>0</v>
      </c>
      <c r="AN272" s="16">
        <v>0</v>
      </c>
      <c r="AO272" s="16">
        <v>0</v>
      </c>
      <c r="AP272" s="17">
        <f t="shared" si="47"/>
        <v>1</v>
      </c>
      <c r="AQ272" s="18">
        <f t="shared" si="46"/>
        <v>6157200</v>
      </c>
      <c r="AR272" s="13"/>
      <c r="AS272" s="13"/>
      <c r="AT272" s="8"/>
      <c r="AU272" s="8"/>
      <c r="AV272" s="8"/>
      <c r="AW272" s="8"/>
    </row>
    <row r="273" spans="1:49" s="3" customFormat="1" ht="50.25" customHeight="1" x14ac:dyDescent="0.25">
      <c r="A273" s="37" t="s">
        <v>554</v>
      </c>
      <c r="B273" s="10">
        <f>IF(R273=0,"",SUBTOTAL(3,$R$7:R273))</f>
        <v>249</v>
      </c>
      <c r="C273" s="10" t="s">
        <v>445</v>
      </c>
      <c r="D273" s="10" t="s">
        <v>544</v>
      </c>
      <c r="E273" s="10" t="s">
        <v>544</v>
      </c>
      <c r="F273" s="10" t="s">
        <v>601</v>
      </c>
      <c r="G273" s="19">
        <v>3822</v>
      </c>
      <c r="H273" s="20" t="s">
        <v>602</v>
      </c>
      <c r="I273" s="13"/>
      <c r="J273" s="22" t="s">
        <v>1907</v>
      </c>
      <c r="K273" s="13"/>
      <c r="L273" s="13"/>
      <c r="M273" s="13"/>
      <c r="N273" s="13"/>
      <c r="O273" s="13"/>
      <c r="P273" s="13"/>
      <c r="Q273" s="13"/>
      <c r="R273" s="14" t="s">
        <v>75</v>
      </c>
      <c r="S273" s="10">
        <v>3</v>
      </c>
      <c r="T273" s="21">
        <v>12780700</v>
      </c>
      <c r="U273" s="16">
        <v>0</v>
      </c>
      <c r="V273" s="16">
        <v>0</v>
      </c>
      <c r="W273" s="16">
        <v>0</v>
      </c>
      <c r="X273" s="16">
        <v>4</v>
      </c>
      <c r="Y273" s="16">
        <v>0</v>
      </c>
      <c r="Z273" s="16">
        <v>0</v>
      </c>
      <c r="AA273" s="16">
        <v>0</v>
      </c>
      <c r="AB273" s="16">
        <v>0</v>
      </c>
      <c r="AC273" s="16">
        <v>0</v>
      </c>
      <c r="AD273" s="16">
        <v>0</v>
      </c>
      <c r="AE273" s="16">
        <v>0</v>
      </c>
      <c r="AF273" s="16">
        <v>0</v>
      </c>
      <c r="AG273" s="16">
        <v>0</v>
      </c>
      <c r="AH273" s="16">
        <v>0</v>
      </c>
      <c r="AI273" s="16">
        <v>0</v>
      </c>
      <c r="AJ273" s="16">
        <v>0</v>
      </c>
      <c r="AK273" s="16">
        <v>0</v>
      </c>
      <c r="AL273" s="16">
        <v>0</v>
      </c>
      <c r="AM273" s="16">
        <v>0</v>
      </c>
      <c r="AN273" s="16">
        <v>0</v>
      </c>
      <c r="AO273" s="16">
        <v>0</v>
      </c>
      <c r="AP273" s="17">
        <f t="shared" si="47"/>
        <v>4</v>
      </c>
      <c r="AQ273" s="18">
        <f t="shared" si="46"/>
        <v>51122800</v>
      </c>
      <c r="AR273" s="13"/>
      <c r="AS273" s="13"/>
      <c r="AT273" s="8"/>
      <c r="AU273" s="8"/>
      <c r="AV273" s="8"/>
      <c r="AW273" s="8"/>
    </row>
    <row r="274" spans="1:49" s="3" customFormat="1" ht="50.25" customHeight="1" x14ac:dyDescent="0.25">
      <c r="A274" s="37" t="s">
        <v>554</v>
      </c>
      <c r="B274" s="10">
        <f>IF(R274=0,"",SUBTOTAL(3,$R$7:R274))</f>
        <v>250</v>
      </c>
      <c r="C274" s="10" t="s">
        <v>447</v>
      </c>
      <c r="D274" s="10" t="s">
        <v>546</v>
      </c>
      <c r="E274" s="10" t="s">
        <v>546</v>
      </c>
      <c r="F274" s="10" t="s">
        <v>603</v>
      </c>
      <c r="G274" s="19">
        <v>3822</v>
      </c>
      <c r="H274" s="20" t="s">
        <v>604</v>
      </c>
      <c r="I274" s="13"/>
      <c r="J274" s="22" t="s">
        <v>1908</v>
      </c>
      <c r="K274" s="13"/>
      <c r="L274" s="13"/>
      <c r="M274" s="13"/>
      <c r="N274" s="13"/>
      <c r="O274" s="13"/>
      <c r="P274" s="13"/>
      <c r="Q274" s="13"/>
      <c r="R274" s="14" t="s">
        <v>75</v>
      </c>
      <c r="S274" s="10">
        <v>3</v>
      </c>
      <c r="T274" s="21">
        <v>12780700</v>
      </c>
      <c r="U274" s="16">
        <v>0</v>
      </c>
      <c r="V274" s="16">
        <v>0</v>
      </c>
      <c r="W274" s="16">
        <v>0</v>
      </c>
      <c r="X274" s="16">
        <v>4</v>
      </c>
      <c r="Y274" s="16">
        <v>0</v>
      </c>
      <c r="Z274" s="16">
        <v>0</v>
      </c>
      <c r="AA274" s="16">
        <v>0</v>
      </c>
      <c r="AB274" s="16">
        <v>0</v>
      </c>
      <c r="AC274" s="16">
        <v>0</v>
      </c>
      <c r="AD274" s="16">
        <v>0</v>
      </c>
      <c r="AE274" s="16">
        <v>0</v>
      </c>
      <c r="AF274" s="16">
        <v>0</v>
      </c>
      <c r="AG274" s="16">
        <v>0</v>
      </c>
      <c r="AH274" s="16">
        <v>0</v>
      </c>
      <c r="AI274" s="16">
        <v>0</v>
      </c>
      <c r="AJ274" s="16">
        <v>0</v>
      </c>
      <c r="AK274" s="16">
        <v>0</v>
      </c>
      <c r="AL274" s="16">
        <v>0</v>
      </c>
      <c r="AM274" s="16">
        <v>0</v>
      </c>
      <c r="AN274" s="16">
        <v>0</v>
      </c>
      <c r="AO274" s="16">
        <v>0</v>
      </c>
      <c r="AP274" s="17">
        <f t="shared" si="47"/>
        <v>4</v>
      </c>
      <c r="AQ274" s="18">
        <f t="shared" si="46"/>
        <v>51122800</v>
      </c>
      <c r="AR274" s="13"/>
      <c r="AS274" s="13"/>
      <c r="AT274" s="8"/>
      <c r="AU274" s="8"/>
      <c r="AV274" s="8"/>
      <c r="AW274" s="8"/>
    </row>
    <row r="275" spans="1:49" s="3" customFormat="1" ht="50.25" customHeight="1" x14ac:dyDescent="0.25">
      <c r="A275" s="37" t="s">
        <v>554</v>
      </c>
      <c r="B275" s="10">
        <f>IF(R275=0,"",SUBTOTAL(3,$R$7:R275))</f>
        <v>251</v>
      </c>
      <c r="C275" s="10" t="s">
        <v>449</v>
      </c>
      <c r="D275" s="10" t="s">
        <v>548</v>
      </c>
      <c r="E275" s="10" t="s">
        <v>548</v>
      </c>
      <c r="F275" s="10" t="s">
        <v>605</v>
      </c>
      <c r="G275" s="19">
        <v>3822</v>
      </c>
      <c r="H275" s="20" t="s">
        <v>606</v>
      </c>
      <c r="I275" s="13"/>
      <c r="J275" s="22" t="s">
        <v>1909</v>
      </c>
      <c r="K275" s="13"/>
      <c r="L275" s="13"/>
      <c r="M275" s="13"/>
      <c r="N275" s="13"/>
      <c r="O275" s="13"/>
      <c r="P275" s="13"/>
      <c r="Q275" s="13"/>
      <c r="R275" s="14" t="s">
        <v>75</v>
      </c>
      <c r="S275" s="10">
        <v>3</v>
      </c>
      <c r="T275" s="21">
        <v>12939000</v>
      </c>
      <c r="U275" s="16">
        <v>0</v>
      </c>
      <c r="V275" s="16">
        <v>0</v>
      </c>
      <c r="W275" s="16">
        <v>0</v>
      </c>
      <c r="X275" s="16">
        <v>5</v>
      </c>
      <c r="Y275" s="16">
        <v>0</v>
      </c>
      <c r="Z275" s="16">
        <v>0</v>
      </c>
      <c r="AA275" s="16">
        <v>0</v>
      </c>
      <c r="AB275" s="16">
        <v>0</v>
      </c>
      <c r="AC275" s="16">
        <v>0</v>
      </c>
      <c r="AD275" s="16">
        <v>0</v>
      </c>
      <c r="AE275" s="16">
        <v>0</v>
      </c>
      <c r="AF275" s="16">
        <v>0</v>
      </c>
      <c r="AG275" s="16">
        <v>0</v>
      </c>
      <c r="AH275" s="16">
        <v>0</v>
      </c>
      <c r="AI275" s="16">
        <v>0</v>
      </c>
      <c r="AJ275" s="16">
        <v>0</v>
      </c>
      <c r="AK275" s="16">
        <v>0</v>
      </c>
      <c r="AL275" s="16">
        <v>0</v>
      </c>
      <c r="AM275" s="16">
        <v>0</v>
      </c>
      <c r="AN275" s="16">
        <v>0</v>
      </c>
      <c r="AO275" s="16">
        <v>0</v>
      </c>
      <c r="AP275" s="17">
        <f t="shared" si="47"/>
        <v>5</v>
      </c>
      <c r="AQ275" s="18">
        <f t="shared" si="46"/>
        <v>64695000</v>
      </c>
      <c r="AR275" s="13"/>
      <c r="AS275" s="13"/>
      <c r="AT275" s="8"/>
      <c r="AU275" s="8"/>
      <c r="AV275" s="8"/>
      <c r="AW275" s="8"/>
    </row>
    <row r="276" spans="1:49" s="3" customFormat="1" ht="50.25" customHeight="1" x14ac:dyDescent="0.25">
      <c r="A276" s="37" t="s">
        <v>554</v>
      </c>
      <c r="B276" s="10">
        <f>IF(R276=0,"",SUBTOTAL(3,$R$7:R276))</f>
        <v>252</v>
      </c>
      <c r="C276" s="10" t="s">
        <v>451</v>
      </c>
      <c r="D276" s="10" t="s">
        <v>550</v>
      </c>
      <c r="E276" s="10" t="s">
        <v>550</v>
      </c>
      <c r="F276" s="10" t="s">
        <v>607</v>
      </c>
      <c r="G276" s="19">
        <v>3822</v>
      </c>
      <c r="H276" s="20" t="s">
        <v>608</v>
      </c>
      <c r="I276" s="13"/>
      <c r="J276" s="22" t="s">
        <v>1910</v>
      </c>
      <c r="K276" s="13"/>
      <c r="L276" s="13"/>
      <c r="M276" s="13"/>
      <c r="N276" s="13"/>
      <c r="O276" s="13"/>
      <c r="P276" s="13"/>
      <c r="Q276" s="13"/>
      <c r="R276" s="14" t="s">
        <v>75</v>
      </c>
      <c r="S276" s="10">
        <v>3</v>
      </c>
      <c r="T276" s="21">
        <v>6327100</v>
      </c>
      <c r="U276" s="16">
        <v>0</v>
      </c>
      <c r="V276" s="16">
        <v>0</v>
      </c>
      <c r="W276" s="16">
        <v>0</v>
      </c>
      <c r="X276" s="16">
        <v>5</v>
      </c>
      <c r="Y276" s="16">
        <v>0</v>
      </c>
      <c r="Z276" s="16">
        <v>0</v>
      </c>
      <c r="AA276" s="16">
        <v>0</v>
      </c>
      <c r="AB276" s="16">
        <v>0</v>
      </c>
      <c r="AC276" s="16">
        <v>0</v>
      </c>
      <c r="AD276" s="16">
        <v>0</v>
      </c>
      <c r="AE276" s="16">
        <v>0</v>
      </c>
      <c r="AF276" s="16">
        <v>0</v>
      </c>
      <c r="AG276" s="16">
        <v>0</v>
      </c>
      <c r="AH276" s="16">
        <v>0</v>
      </c>
      <c r="AI276" s="16">
        <v>0</v>
      </c>
      <c r="AJ276" s="16">
        <v>0</v>
      </c>
      <c r="AK276" s="16">
        <v>0</v>
      </c>
      <c r="AL276" s="16">
        <v>0</v>
      </c>
      <c r="AM276" s="16">
        <v>0</v>
      </c>
      <c r="AN276" s="16">
        <v>0</v>
      </c>
      <c r="AO276" s="16">
        <v>0</v>
      </c>
      <c r="AP276" s="17">
        <f t="shared" si="47"/>
        <v>5</v>
      </c>
      <c r="AQ276" s="18">
        <f t="shared" si="46"/>
        <v>31635500</v>
      </c>
      <c r="AR276" s="13"/>
      <c r="AS276" s="13"/>
      <c r="AT276" s="8"/>
      <c r="AU276" s="8"/>
      <c r="AV276" s="8"/>
      <c r="AW276" s="8"/>
    </row>
    <row r="277" spans="1:49" s="3" customFormat="1" ht="50.25" customHeight="1" x14ac:dyDescent="0.25">
      <c r="A277" s="37" t="s">
        <v>554</v>
      </c>
      <c r="B277" s="10">
        <f>IF(R277=0,"",SUBTOTAL(3,$R$7:R277))</f>
        <v>253</v>
      </c>
      <c r="C277" s="10" t="s">
        <v>454</v>
      </c>
      <c r="D277" s="10" t="s">
        <v>609</v>
      </c>
      <c r="E277" s="10" t="s">
        <v>609</v>
      </c>
      <c r="F277" s="10" t="s">
        <v>610</v>
      </c>
      <c r="G277" s="19">
        <v>3822</v>
      </c>
      <c r="H277" s="20" t="s">
        <v>611</v>
      </c>
      <c r="I277" s="13"/>
      <c r="J277" s="22" t="s">
        <v>1911</v>
      </c>
      <c r="K277" s="13"/>
      <c r="L277" s="13"/>
      <c r="M277" s="13"/>
      <c r="N277" s="13"/>
      <c r="O277" s="13"/>
      <c r="P277" s="13"/>
      <c r="Q277" s="13"/>
      <c r="R277" s="14" t="s">
        <v>34</v>
      </c>
      <c r="S277" s="10">
        <v>3</v>
      </c>
      <c r="T277" s="21">
        <v>3290000</v>
      </c>
      <c r="U277" s="16">
        <v>0</v>
      </c>
      <c r="V277" s="16">
        <v>0</v>
      </c>
      <c r="W277" s="16">
        <v>0</v>
      </c>
      <c r="X277" s="16">
        <v>5</v>
      </c>
      <c r="Y277" s="16">
        <v>0</v>
      </c>
      <c r="Z277" s="16">
        <v>0</v>
      </c>
      <c r="AA277" s="16">
        <v>0</v>
      </c>
      <c r="AB277" s="16">
        <v>0</v>
      </c>
      <c r="AC277" s="16">
        <v>0</v>
      </c>
      <c r="AD277" s="16">
        <v>0</v>
      </c>
      <c r="AE277" s="16">
        <v>0</v>
      </c>
      <c r="AF277" s="16">
        <v>0</v>
      </c>
      <c r="AG277" s="16">
        <v>0</v>
      </c>
      <c r="AH277" s="16">
        <v>0</v>
      </c>
      <c r="AI277" s="16">
        <v>0</v>
      </c>
      <c r="AJ277" s="16">
        <v>0</v>
      </c>
      <c r="AK277" s="16">
        <v>0</v>
      </c>
      <c r="AL277" s="16">
        <v>0</v>
      </c>
      <c r="AM277" s="16">
        <v>0</v>
      </c>
      <c r="AN277" s="16">
        <v>0</v>
      </c>
      <c r="AO277" s="16">
        <v>0</v>
      </c>
      <c r="AP277" s="17">
        <f t="shared" si="47"/>
        <v>5</v>
      </c>
      <c r="AQ277" s="18">
        <f t="shared" si="46"/>
        <v>16450000</v>
      </c>
      <c r="AR277" s="13"/>
      <c r="AS277" s="13"/>
      <c r="AT277" s="8"/>
      <c r="AU277" s="8"/>
      <c r="AV277" s="8"/>
      <c r="AW277" s="8"/>
    </row>
    <row r="278" spans="1:49" s="3" customFormat="1" ht="50.25" customHeight="1" x14ac:dyDescent="0.25">
      <c r="A278" s="37" t="s">
        <v>554</v>
      </c>
      <c r="B278" s="10">
        <f>IF(R278=0,"",SUBTOTAL(3,$R$7:R278))</f>
        <v>254</v>
      </c>
      <c r="C278" s="10" t="s">
        <v>456</v>
      </c>
      <c r="D278" s="10" t="s">
        <v>552</v>
      </c>
      <c r="E278" s="10" t="s">
        <v>552</v>
      </c>
      <c r="F278" s="10" t="s">
        <v>612</v>
      </c>
      <c r="G278" s="19">
        <v>3822</v>
      </c>
      <c r="H278" s="20" t="s">
        <v>613</v>
      </c>
      <c r="I278" s="13"/>
      <c r="J278" s="22" t="s">
        <v>1912</v>
      </c>
      <c r="K278" s="13"/>
      <c r="L278" s="13"/>
      <c r="M278" s="13"/>
      <c r="N278" s="13"/>
      <c r="O278" s="13"/>
      <c r="P278" s="13"/>
      <c r="Q278" s="13"/>
      <c r="R278" s="14" t="s">
        <v>34</v>
      </c>
      <c r="S278" s="10">
        <v>3</v>
      </c>
      <c r="T278" s="21">
        <v>23552000</v>
      </c>
      <c r="U278" s="16">
        <v>0</v>
      </c>
      <c r="V278" s="16">
        <v>0</v>
      </c>
      <c r="W278" s="16">
        <v>0</v>
      </c>
      <c r="X278" s="16">
        <v>2</v>
      </c>
      <c r="Y278" s="16">
        <v>0</v>
      </c>
      <c r="Z278" s="16">
        <v>0</v>
      </c>
      <c r="AA278" s="16">
        <v>0</v>
      </c>
      <c r="AB278" s="16">
        <v>0</v>
      </c>
      <c r="AC278" s="16">
        <v>0</v>
      </c>
      <c r="AD278" s="16">
        <v>0</v>
      </c>
      <c r="AE278" s="16">
        <v>0</v>
      </c>
      <c r="AF278" s="16">
        <v>0</v>
      </c>
      <c r="AG278" s="16">
        <v>0</v>
      </c>
      <c r="AH278" s="16">
        <v>0</v>
      </c>
      <c r="AI278" s="16">
        <v>0</v>
      </c>
      <c r="AJ278" s="16">
        <v>0</v>
      </c>
      <c r="AK278" s="16">
        <v>0</v>
      </c>
      <c r="AL278" s="16">
        <v>0</v>
      </c>
      <c r="AM278" s="16">
        <v>0</v>
      </c>
      <c r="AN278" s="16">
        <v>0</v>
      </c>
      <c r="AO278" s="16">
        <v>0</v>
      </c>
      <c r="AP278" s="17">
        <f t="shared" si="47"/>
        <v>2</v>
      </c>
      <c r="AQ278" s="18">
        <f t="shared" si="46"/>
        <v>47104000</v>
      </c>
      <c r="AR278" s="13"/>
      <c r="AS278" s="13"/>
      <c r="AT278" s="8"/>
      <c r="AU278" s="8"/>
      <c r="AV278" s="8"/>
      <c r="AW278" s="8"/>
    </row>
    <row r="279" spans="1:49" s="3" customFormat="1" ht="50.25" customHeight="1" x14ac:dyDescent="0.25">
      <c r="A279" s="37" t="s">
        <v>554</v>
      </c>
      <c r="B279" s="10">
        <f>IF(R279=0,"",SUBTOTAL(3,$R$7:R279))</f>
        <v>255</v>
      </c>
      <c r="C279" s="10" t="s">
        <v>458</v>
      </c>
      <c r="D279" s="10" t="s">
        <v>614</v>
      </c>
      <c r="E279" s="10" t="s">
        <v>614</v>
      </c>
      <c r="F279" s="10" t="s">
        <v>615</v>
      </c>
      <c r="G279" s="19">
        <v>3822</v>
      </c>
      <c r="H279" s="20" t="s">
        <v>616</v>
      </c>
      <c r="I279" s="13"/>
      <c r="J279" s="22" t="s">
        <v>1913</v>
      </c>
      <c r="K279" s="13"/>
      <c r="L279" s="13"/>
      <c r="M279" s="13"/>
      <c r="N279" s="13"/>
      <c r="O279" s="13"/>
      <c r="P279" s="13"/>
      <c r="Q279" s="13"/>
      <c r="R279" s="14" t="s">
        <v>75</v>
      </c>
      <c r="S279" s="10">
        <v>3</v>
      </c>
      <c r="T279" s="21">
        <v>19395804</v>
      </c>
      <c r="U279" s="16">
        <v>0</v>
      </c>
      <c r="V279" s="16">
        <v>0</v>
      </c>
      <c r="W279" s="16">
        <v>0</v>
      </c>
      <c r="X279" s="16">
        <v>10</v>
      </c>
      <c r="Y279" s="16">
        <v>0</v>
      </c>
      <c r="Z279" s="16">
        <v>0</v>
      </c>
      <c r="AA279" s="16">
        <v>0</v>
      </c>
      <c r="AB279" s="16">
        <v>0</v>
      </c>
      <c r="AC279" s="16">
        <v>0</v>
      </c>
      <c r="AD279" s="16">
        <v>0</v>
      </c>
      <c r="AE279" s="16">
        <v>0</v>
      </c>
      <c r="AF279" s="16">
        <v>0</v>
      </c>
      <c r="AG279" s="16">
        <v>0</v>
      </c>
      <c r="AH279" s="16">
        <v>0</v>
      </c>
      <c r="AI279" s="16">
        <v>0</v>
      </c>
      <c r="AJ279" s="16">
        <v>0</v>
      </c>
      <c r="AK279" s="16">
        <v>0</v>
      </c>
      <c r="AL279" s="16">
        <v>0</v>
      </c>
      <c r="AM279" s="16">
        <v>0</v>
      </c>
      <c r="AN279" s="16">
        <v>0</v>
      </c>
      <c r="AO279" s="16">
        <v>0</v>
      </c>
      <c r="AP279" s="17">
        <f t="shared" si="47"/>
        <v>10</v>
      </c>
      <c r="AQ279" s="18">
        <f t="shared" si="46"/>
        <v>193958040</v>
      </c>
      <c r="AR279" s="13"/>
      <c r="AS279" s="13"/>
      <c r="AT279" s="8"/>
      <c r="AU279" s="8"/>
      <c r="AV279" s="8"/>
      <c r="AW279" s="8"/>
    </row>
    <row r="280" spans="1:49" s="3" customFormat="1" ht="50.25" customHeight="1" x14ac:dyDescent="0.25">
      <c r="A280" s="37" t="s">
        <v>554</v>
      </c>
      <c r="B280" s="10">
        <f>IF(R280=0,"",SUBTOTAL(3,$R$7:R280))</f>
        <v>256</v>
      </c>
      <c r="C280" s="10" t="s">
        <v>460</v>
      </c>
      <c r="D280" s="10" t="s">
        <v>617</v>
      </c>
      <c r="E280" s="10" t="s">
        <v>617</v>
      </c>
      <c r="F280" s="10" t="s">
        <v>618</v>
      </c>
      <c r="G280" s="19">
        <v>3822</v>
      </c>
      <c r="H280" s="20" t="s">
        <v>619</v>
      </c>
      <c r="I280" s="13"/>
      <c r="J280" s="22" t="s">
        <v>1914</v>
      </c>
      <c r="K280" s="13"/>
      <c r="L280" s="13"/>
      <c r="M280" s="13"/>
      <c r="N280" s="13"/>
      <c r="O280" s="13"/>
      <c r="P280" s="13"/>
      <c r="Q280" s="13"/>
      <c r="R280" s="14" t="s">
        <v>75</v>
      </c>
      <c r="S280" s="10">
        <v>3</v>
      </c>
      <c r="T280" s="21">
        <v>5539444</v>
      </c>
      <c r="U280" s="16">
        <v>0</v>
      </c>
      <c r="V280" s="16">
        <v>0</v>
      </c>
      <c r="W280" s="16">
        <v>0</v>
      </c>
      <c r="X280" s="16">
        <v>10</v>
      </c>
      <c r="Y280" s="16">
        <v>0</v>
      </c>
      <c r="Z280" s="16">
        <v>0</v>
      </c>
      <c r="AA280" s="16">
        <v>0</v>
      </c>
      <c r="AB280" s="16">
        <v>0</v>
      </c>
      <c r="AC280" s="16">
        <v>0</v>
      </c>
      <c r="AD280" s="16">
        <v>0</v>
      </c>
      <c r="AE280" s="16">
        <v>0</v>
      </c>
      <c r="AF280" s="16">
        <v>0</v>
      </c>
      <c r="AG280" s="16">
        <v>0</v>
      </c>
      <c r="AH280" s="16">
        <v>0</v>
      </c>
      <c r="AI280" s="16">
        <v>0</v>
      </c>
      <c r="AJ280" s="16">
        <v>0</v>
      </c>
      <c r="AK280" s="16">
        <v>0</v>
      </c>
      <c r="AL280" s="16">
        <v>0</v>
      </c>
      <c r="AM280" s="16">
        <v>0</v>
      </c>
      <c r="AN280" s="16">
        <v>0</v>
      </c>
      <c r="AO280" s="16">
        <v>0</v>
      </c>
      <c r="AP280" s="17">
        <f t="shared" si="47"/>
        <v>10</v>
      </c>
      <c r="AQ280" s="18">
        <f t="shared" si="46"/>
        <v>55394440</v>
      </c>
      <c r="AR280" s="13"/>
      <c r="AS280" s="13"/>
      <c r="AT280" s="8"/>
      <c r="AU280" s="8"/>
      <c r="AV280" s="8"/>
      <c r="AW280" s="8"/>
    </row>
    <row r="281" spans="1:49" s="3" customFormat="1" ht="50.25" customHeight="1" x14ac:dyDescent="0.25">
      <c r="A281" s="37" t="s">
        <v>554</v>
      </c>
      <c r="B281" s="10">
        <f>IF(R281=0,"",SUBTOTAL(3,$R$7:R281))</f>
        <v>257</v>
      </c>
      <c r="C281" s="10" t="s">
        <v>464</v>
      </c>
      <c r="D281" s="10" t="s">
        <v>621</v>
      </c>
      <c r="E281" s="10" t="s">
        <v>621</v>
      </c>
      <c r="F281" s="10" t="s">
        <v>622</v>
      </c>
      <c r="G281" s="19">
        <v>3822</v>
      </c>
      <c r="H281" s="20" t="s">
        <v>623</v>
      </c>
      <c r="I281" s="13"/>
      <c r="J281" s="22" t="s">
        <v>1915</v>
      </c>
      <c r="K281" s="13"/>
      <c r="L281" s="13"/>
      <c r="M281" s="13"/>
      <c r="N281" s="13"/>
      <c r="O281" s="13"/>
      <c r="P281" s="13"/>
      <c r="Q281" s="13"/>
      <c r="R281" s="14" t="s">
        <v>75</v>
      </c>
      <c r="S281" s="10">
        <v>3</v>
      </c>
      <c r="T281" s="21">
        <v>4767417</v>
      </c>
      <c r="U281" s="16">
        <v>0</v>
      </c>
      <c r="V281" s="16">
        <v>0</v>
      </c>
      <c r="W281" s="16">
        <v>0</v>
      </c>
      <c r="X281" s="16">
        <v>6</v>
      </c>
      <c r="Y281" s="16">
        <v>0</v>
      </c>
      <c r="Z281" s="16">
        <v>0</v>
      </c>
      <c r="AA281" s="16">
        <v>0</v>
      </c>
      <c r="AB281" s="16">
        <v>0</v>
      </c>
      <c r="AC281" s="16">
        <v>0</v>
      </c>
      <c r="AD281" s="16">
        <v>0</v>
      </c>
      <c r="AE281" s="16">
        <v>0</v>
      </c>
      <c r="AF281" s="16">
        <v>0</v>
      </c>
      <c r="AG281" s="16">
        <v>0</v>
      </c>
      <c r="AH281" s="16">
        <v>0</v>
      </c>
      <c r="AI281" s="16">
        <v>0</v>
      </c>
      <c r="AJ281" s="16">
        <v>0</v>
      </c>
      <c r="AK281" s="16">
        <v>0</v>
      </c>
      <c r="AL281" s="16">
        <v>0</v>
      </c>
      <c r="AM281" s="16">
        <v>0</v>
      </c>
      <c r="AN281" s="16">
        <v>0</v>
      </c>
      <c r="AO281" s="16">
        <v>0</v>
      </c>
      <c r="AP281" s="17">
        <f t="shared" si="47"/>
        <v>6</v>
      </c>
      <c r="AQ281" s="18">
        <f t="shared" si="46"/>
        <v>28604502</v>
      </c>
      <c r="AR281" s="13"/>
      <c r="AS281" s="13"/>
      <c r="AT281" s="8"/>
      <c r="AU281" s="8"/>
      <c r="AV281" s="8"/>
      <c r="AW281" s="8"/>
    </row>
    <row r="282" spans="1:49" s="3" customFormat="1" ht="50.25" customHeight="1" x14ac:dyDescent="0.25">
      <c r="A282" s="37" t="s">
        <v>554</v>
      </c>
      <c r="B282" s="10">
        <f>IF(R282=0,"",SUBTOTAL(3,$R$7:R282))</f>
        <v>258</v>
      </c>
      <c r="C282" s="10" t="s">
        <v>466</v>
      </c>
      <c r="D282" s="10" t="s">
        <v>625</v>
      </c>
      <c r="E282" s="10" t="s">
        <v>625</v>
      </c>
      <c r="F282" s="10" t="s">
        <v>626</v>
      </c>
      <c r="G282" s="19">
        <v>3822</v>
      </c>
      <c r="H282" s="20" t="s">
        <v>627</v>
      </c>
      <c r="I282" s="13"/>
      <c r="J282" s="22" t="s">
        <v>1916</v>
      </c>
      <c r="K282" s="13"/>
      <c r="L282" s="13"/>
      <c r="M282" s="13"/>
      <c r="N282" s="13"/>
      <c r="O282" s="13"/>
      <c r="P282" s="13"/>
      <c r="Q282" s="13"/>
      <c r="R282" s="14" t="s">
        <v>75</v>
      </c>
      <c r="S282" s="10">
        <v>3</v>
      </c>
      <c r="T282" s="21">
        <v>19829280</v>
      </c>
      <c r="U282" s="16">
        <v>0</v>
      </c>
      <c r="V282" s="16">
        <v>0</v>
      </c>
      <c r="W282" s="16">
        <v>0</v>
      </c>
      <c r="X282" s="16">
        <v>4</v>
      </c>
      <c r="Y282" s="16">
        <v>0</v>
      </c>
      <c r="Z282" s="16">
        <v>0</v>
      </c>
      <c r="AA282" s="16">
        <v>0</v>
      </c>
      <c r="AB282" s="16">
        <v>0</v>
      </c>
      <c r="AC282" s="16">
        <v>0</v>
      </c>
      <c r="AD282" s="16">
        <v>0</v>
      </c>
      <c r="AE282" s="16">
        <v>0</v>
      </c>
      <c r="AF282" s="16">
        <v>0</v>
      </c>
      <c r="AG282" s="16">
        <v>0</v>
      </c>
      <c r="AH282" s="16">
        <v>0</v>
      </c>
      <c r="AI282" s="16">
        <v>0</v>
      </c>
      <c r="AJ282" s="16">
        <v>0</v>
      </c>
      <c r="AK282" s="16">
        <v>0</v>
      </c>
      <c r="AL282" s="16">
        <v>0</v>
      </c>
      <c r="AM282" s="16">
        <v>0</v>
      </c>
      <c r="AN282" s="16">
        <v>0</v>
      </c>
      <c r="AO282" s="16">
        <v>0</v>
      </c>
      <c r="AP282" s="17">
        <f t="shared" ref="AP282:AP293" si="48">SUM(U282:AO282)</f>
        <v>4</v>
      </c>
      <c r="AQ282" s="18">
        <f t="shared" si="46"/>
        <v>79317120</v>
      </c>
      <c r="AR282" s="13"/>
      <c r="AS282" s="13"/>
      <c r="AT282" s="8"/>
      <c r="AU282" s="8"/>
      <c r="AV282" s="8"/>
      <c r="AW282" s="8"/>
    </row>
    <row r="283" spans="1:49" s="3" customFormat="1" ht="50.25" customHeight="1" x14ac:dyDescent="0.25">
      <c r="A283" s="37" t="s">
        <v>554</v>
      </c>
      <c r="B283" s="10">
        <f>IF(R283=0,"",SUBTOTAL(3,$R$7:R283))</f>
        <v>259</v>
      </c>
      <c r="C283" s="10" t="s">
        <v>468</v>
      </c>
      <c r="D283" s="10" t="s">
        <v>629</v>
      </c>
      <c r="E283" s="10" t="s">
        <v>629</v>
      </c>
      <c r="F283" s="10" t="s">
        <v>630</v>
      </c>
      <c r="G283" s="19">
        <v>3822</v>
      </c>
      <c r="H283" s="20" t="s">
        <v>631</v>
      </c>
      <c r="I283" s="13"/>
      <c r="J283" s="22" t="s">
        <v>1917</v>
      </c>
      <c r="K283" s="13"/>
      <c r="L283" s="13"/>
      <c r="M283" s="13"/>
      <c r="N283" s="13"/>
      <c r="O283" s="13"/>
      <c r="P283" s="13"/>
      <c r="Q283" s="13"/>
      <c r="R283" s="14" t="s">
        <v>75</v>
      </c>
      <c r="S283" s="10">
        <v>3</v>
      </c>
      <c r="T283" s="21">
        <v>4215000</v>
      </c>
      <c r="U283" s="16">
        <v>0</v>
      </c>
      <c r="V283" s="16">
        <v>0</v>
      </c>
      <c r="W283" s="16">
        <v>0</v>
      </c>
      <c r="X283" s="16">
        <v>3</v>
      </c>
      <c r="Y283" s="16">
        <v>0</v>
      </c>
      <c r="Z283" s="16">
        <v>0</v>
      </c>
      <c r="AA283" s="16">
        <v>0</v>
      </c>
      <c r="AB283" s="16">
        <v>0</v>
      </c>
      <c r="AC283" s="16">
        <v>0</v>
      </c>
      <c r="AD283" s="16">
        <v>0</v>
      </c>
      <c r="AE283" s="16">
        <v>0</v>
      </c>
      <c r="AF283" s="16">
        <v>0</v>
      </c>
      <c r="AG283" s="16">
        <v>0</v>
      </c>
      <c r="AH283" s="16">
        <v>0</v>
      </c>
      <c r="AI283" s="16">
        <v>0</v>
      </c>
      <c r="AJ283" s="16">
        <v>0</v>
      </c>
      <c r="AK283" s="16">
        <v>0</v>
      </c>
      <c r="AL283" s="16">
        <v>0</v>
      </c>
      <c r="AM283" s="16">
        <v>0</v>
      </c>
      <c r="AN283" s="16">
        <v>0</v>
      </c>
      <c r="AO283" s="16">
        <v>0</v>
      </c>
      <c r="AP283" s="17">
        <f t="shared" si="48"/>
        <v>3</v>
      </c>
      <c r="AQ283" s="18">
        <f t="shared" si="46"/>
        <v>12645000</v>
      </c>
      <c r="AR283" s="13"/>
      <c r="AS283" s="13"/>
      <c r="AT283" s="8"/>
      <c r="AU283" s="8"/>
      <c r="AV283" s="8"/>
      <c r="AW283" s="8"/>
    </row>
    <row r="284" spans="1:49" s="3" customFormat="1" ht="50.25" customHeight="1" x14ac:dyDescent="0.25">
      <c r="A284" s="37" t="s">
        <v>554</v>
      </c>
      <c r="B284" s="10">
        <f>IF(R284=0,"",SUBTOTAL(3,$R$7:R284))</f>
        <v>260</v>
      </c>
      <c r="C284" s="10" t="s">
        <v>470</v>
      </c>
      <c r="D284" s="10" t="s">
        <v>632</v>
      </c>
      <c r="E284" s="10" t="s">
        <v>632</v>
      </c>
      <c r="F284" s="10" t="s">
        <v>633</v>
      </c>
      <c r="G284" s="19">
        <v>3822</v>
      </c>
      <c r="H284" s="20" t="s">
        <v>634</v>
      </c>
      <c r="I284" s="13"/>
      <c r="J284" s="22" t="s">
        <v>1918</v>
      </c>
      <c r="K284" s="13"/>
      <c r="L284" s="13"/>
      <c r="M284" s="13"/>
      <c r="N284" s="13"/>
      <c r="O284" s="13"/>
      <c r="P284" s="13"/>
      <c r="Q284" s="13"/>
      <c r="R284" s="14" t="s">
        <v>75</v>
      </c>
      <c r="S284" s="10">
        <v>3</v>
      </c>
      <c r="T284" s="21">
        <v>4778300</v>
      </c>
      <c r="U284" s="16">
        <v>0</v>
      </c>
      <c r="V284" s="16">
        <v>0</v>
      </c>
      <c r="W284" s="16">
        <v>0</v>
      </c>
      <c r="X284" s="16">
        <v>10</v>
      </c>
      <c r="Y284" s="16">
        <v>0</v>
      </c>
      <c r="Z284" s="16">
        <v>0</v>
      </c>
      <c r="AA284" s="16">
        <v>0</v>
      </c>
      <c r="AB284" s="16">
        <v>0</v>
      </c>
      <c r="AC284" s="16">
        <v>0</v>
      </c>
      <c r="AD284" s="16">
        <v>0</v>
      </c>
      <c r="AE284" s="16">
        <v>0</v>
      </c>
      <c r="AF284" s="16">
        <v>0</v>
      </c>
      <c r="AG284" s="16">
        <v>0</v>
      </c>
      <c r="AH284" s="16">
        <v>0</v>
      </c>
      <c r="AI284" s="16">
        <v>0</v>
      </c>
      <c r="AJ284" s="16">
        <v>0</v>
      </c>
      <c r="AK284" s="16">
        <v>0</v>
      </c>
      <c r="AL284" s="16">
        <v>0</v>
      </c>
      <c r="AM284" s="16">
        <v>0</v>
      </c>
      <c r="AN284" s="16">
        <v>0</v>
      </c>
      <c r="AO284" s="16">
        <v>0</v>
      </c>
      <c r="AP284" s="17">
        <f t="shared" si="48"/>
        <v>10</v>
      </c>
      <c r="AQ284" s="18">
        <f t="shared" si="46"/>
        <v>47783000</v>
      </c>
      <c r="AR284" s="13"/>
      <c r="AS284" s="13"/>
      <c r="AT284" s="8"/>
      <c r="AU284" s="8"/>
      <c r="AV284" s="8"/>
      <c r="AW284" s="8"/>
    </row>
    <row r="285" spans="1:49" s="3" customFormat="1" ht="78" customHeight="1" x14ac:dyDescent="0.25">
      <c r="A285" s="37" t="s">
        <v>554</v>
      </c>
      <c r="B285" s="10">
        <f>IF(R285=0,"",SUBTOTAL(3,$R$7:R285))</f>
        <v>261</v>
      </c>
      <c r="C285" s="10" t="s">
        <v>473</v>
      </c>
      <c r="D285" s="10" t="s">
        <v>635</v>
      </c>
      <c r="E285" s="10" t="s">
        <v>635</v>
      </c>
      <c r="F285" s="10" t="s">
        <v>636</v>
      </c>
      <c r="G285" s="19">
        <v>3822</v>
      </c>
      <c r="H285" s="20" t="s">
        <v>2135</v>
      </c>
      <c r="I285" s="13"/>
      <c r="J285" s="14" t="s">
        <v>1919</v>
      </c>
      <c r="K285" s="13"/>
      <c r="L285" s="13"/>
      <c r="M285" s="13"/>
      <c r="N285" s="13"/>
      <c r="O285" s="13"/>
      <c r="P285" s="13"/>
      <c r="Q285" s="13"/>
      <c r="R285" s="14" t="s">
        <v>75</v>
      </c>
      <c r="S285" s="10">
        <v>3</v>
      </c>
      <c r="T285" s="21">
        <v>7811700</v>
      </c>
      <c r="U285" s="16">
        <v>0</v>
      </c>
      <c r="V285" s="16">
        <v>0</v>
      </c>
      <c r="W285" s="16">
        <v>0</v>
      </c>
      <c r="X285" s="16">
        <v>10</v>
      </c>
      <c r="Y285" s="16">
        <v>0</v>
      </c>
      <c r="Z285" s="16">
        <v>0</v>
      </c>
      <c r="AA285" s="16">
        <v>0</v>
      </c>
      <c r="AB285" s="16">
        <v>0</v>
      </c>
      <c r="AC285" s="16">
        <v>0</v>
      </c>
      <c r="AD285" s="16">
        <v>0</v>
      </c>
      <c r="AE285" s="16">
        <v>0</v>
      </c>
      <c r="AF285" s="16">
        <v>0</v>
      </c>
      <c r="AG285" s="16">
        <v>0</v>
      </c>
      <c r="AH285" s="16">
        <v>0</v>
      </c>
      <c r="AI285" s="16">
        <v>0</v>
      </c>
      <c r="AJ285" s="16">
        <v>0</v>
      </c>
      <c r="AK285" s="16">
        <v>0</v>
      </c>
      <c r="AL285" s="16">
        <v>0</v>
      </c>
      <c r="AM285" s="16">
        <v>0</v>
      </c>
      <c r="AN285" s="16">
        <v>0</v>
      </c>
      <c r="AO285" s="16">
        <v>0</v>
      </c>
      <c r="AP285" s="17">
        <f t="shared" si="48"/>
        <v>10</v>
      </c>
      <c r="AQ285" s="18">
        <f t="shared" si="46"/>
        <v>78117000</v>
      </c>
      <c r="AR285" s="13"/>
      <c r="AS285" s="13"/>
      <c r="AT285" s="8"/>
      <c r="AU285" s="8"/>
      <c r="AV285" s="8"/>
      <c r="AW285" s="8"/>
    </row>
    <row r="286" spans="1:49" s="3" customFormat="1" ht="50.25" customHeight="1" x14ac:dyDescent="0.25">
      <c r="A286" s="37" t="s">
        <v>554</v>
      </c>
      <c r="B286" s="10">
        <f>IF(R286=0,"",SUBTOTAL(3,$R$7:R286))</f>
        <v>262</v>
      </c>
      <c r="C286" s="10" t="s">
        <v>474</v>
      </c>
      <c r="D286" s="10" t="s">
        <v>637</v>
      </c>
      <c r="E286" s="10" t="s">
        <v>637</v>
      </c>
      <c r="F286" s="10" t="s">
        <v>638</v>
      </c>
      <c r="G286" s="19">
        <v>3822</v>
      </c>
      <c r="H286" s="20" t="s">
        <v>639</v>
      </c>
      <c r="I286" s="13"/>
      <c r="J286" s="14" t="s">
        <v>1920</v>
      </c>
      <c r="K286" s="13"/>
      <c r="L286" s="13"/>
      <c r="M286" s="13"/>
      <c r="N286" s="13"/>
      <c r="O286" s="13"/>
      <c r="P286" s="13"/>
      <c r="Q286" s="13"/>
      <c r="R286" s="14" t="s">
        <v>75</v>
      </c>
      <c r="S286" s="10">
        <v>3</v>
      </c>
      <c r="T286" s="21">
        <v>2538400</v>
      </c>
      <c r="U286" s="16">
        <v>0</v>
      </c>
      <c r="V286" s="16">
        <v>0</v>
      </c>
      <c r="W286" s="16">
        <v>0</v>
      </c>
      <c r="X286" s="16">
        <v>3</v>
      </c>
      <c r="Y286" s="16">
        <v>0</v>
      </c>
      <c r="Z286" s="16">
        <v>0</v>
      </c>
      <c r="AA286" s="16">
        <v>0</v>
      </c>
      <c r="AB286" s="16">
        <v>0</v>
      </c>
      <c r="AC286" s="16">
        <v>0</v>
      </c>
      <c r="AD286" s="16">
        <v>0</v>
      </c>
      <c r="AE286" s="16">
        <v>0</v>
      </c>
      <c r="AF286" s="16">
        <v>0</v>
      </c>
      <c r="AG286" s="16">
        <v>0</v>
      </c>
      <c r="AH286" s="16">
        <v>0</v>
      </c>
      <c r="AI286" s="16">
        <v>0</v>
      </c>
      <c r="AJ286" s="16">
        <v>0</v>
      </c>
      <c r="AK286" s="16">
        <v>0</v>
      </c>
      <c r="AL286" s="16">
        <v>0</v>
      </c>
      <c r="AM286" s="16">
        <v>0</v>
      </c>
      <c r="AN286" s="16">
        <v>0</v>
      </c>
      <c r="AO286" s="16">
        <v>0</v>
      </c>
      <c r="AP286" s="17">
        <f t="shared" si="48"/>
        <v>3</v>
      </c>
      <c r="AQ286" s="18">
        <f t="shared" si="46"/>
        <v>7615200</v>
      </c>
      <c r="AR286" s="13"/>
      <c r="AS286" s="13"/>
      <c r="AT286" s="8"/>
      <c r="AU286" s="8"/>
      <c r="AV286" s="8"/>
      <c r="AW286" s="8"/>
    </row>
    <row r="287" spans="1:49" s="3" customFormat="1" ht="50.25" customHeight="1" x14ac:dyDescent="0.25">
      <c r="A287" s="37" t="s">
        <v>554</v>
      </c>
      <c r="B287" s="10">
        <f>IF(R287=0,"",SUBTOTAL(3,$R$7:R287))</f>
        <v>263</v>
      </c>
      <c r="C287" s="10" t="s">
        <v>476</v>
      </c>
      <c r="D287" s="10" t="s">
        <v>640</v>
      </c>
      <c r="E287" s="10" t="s">
        <v>640</v>
      </c>
      <c r="F287" s="10" t="s">
        <v>641</v>
      </c>
      <c r="G287" s="19">
        <v>3822</v>
      </c>
      <c r="H287" s="20" t="s">
        <v>642</v>
      </c>
      <c r="I287" s="13"/>
      <c r="J287" s="14" t="s">
        <v>1921</v>
      </c>
      <c r="K287" s="13"/>
      <c r="L287" s="13"/>
      <c r="M287" s="13"/>
      <c r="N287" s="13"/>
      <c r="O287" s="13"/>
      <c r="P287" s="13"/>
      <c r="Q287" s="13"/>
      <c r="R287" s="14" t="s">
        <v>75</v>
      </c>
      <c r="S287" s="10">
        <v>3</v>
      </c>
      <c r="T287" s="21">
        <v>2867272</v>
      </c>
      <c r="U287" s="16">
        <v>0</v>
      </c>
      <c r="V287" s="16">
        <v>0</v>
      </c>
      <c r="W287" s="16">
        <v>0</v>
      </c>
      <c r="X287" s="16">
        <v>1</v>
      </c>
      <c r="Y287" s="16">
        <v>0</v>
      </c>
      <c r="Z287" s="16">
        <v>0</v>
      </c>
      <c r="AA287" s="16">
        <v>0</v>
      </c>
      <c r="AB287" s="16">
        <v>0</v>
      </c>
      <c r="AC287" s="16">
        <v>0</v>
      </c>
      <c r="AD287" s="16">
        <v>0</v>
      </c>
      <c r="AE287" s="16">
        <v>0</v>
      </c>
      <c r="AF287" s="16">
        <v>0</v>
      </c>
      <c r="AG287" s="16">
        <v>0</v>
      </c>
      <c r="AH287" s="16">
        <v>0</v>
      </c>
      <c r="AI287" s="16">
        <v>0</v>
      </c>
      <c r="AJ287" s="16">
        <v>0</v>
      </c>
      <c r="AK287" s="16">
        <v>0</v>
      </c>
      <c r="AL287" s="16">
        <v>0</v>
      </c>
      <c r="AM287" s="16">
        <v>0</v>
      </c>
      <c r="AN287" s="16">
        <v>0</v>
      </c>
      <c r="AO287" s="16">
        <v>0</v>
      </c>
      <c r="AP287" s="17">
        <f t="shared" si="48"/>
        <v>1</v>
      </c>
      <c r="AQ287" s="18">
        <f t="shared" si="46"/>
        <v>2867272</v>
      </c>
      <c r="AR287" s="13"/>
      <c r="AS287" s="13"/>
      <c r="AT287" s="8"/>
      <c r="AU287" s="8"/>
      <c r="AV287" s="8"/>
      <c r="AW287" s="8"/>
    </row>
    <row r="288" spans="1:49" s="3" customFormat="1" ht="50.25" customHeight="1" x14ac:dyDescent="0.25">
      <c r="A288" s="37" t="s">
        <v>554</v>
      </c>
      <c r="B288" s="10">
        <f>IF(R288=0,"",SUBTOTAL(3,$R$7:R288))</f>
        <v>264</v>
      </c>
      <c r="C288" s="10" t="s">
        <v>478</v>
      </c>
      <c r="D288" s="10" t="s">
        <v>643</v>
      </c>
      <c r="E288" s="10" t="s">
        <v>643</v>
      </c>
      <c r="F288" s="10" t="s">
        <v>644</v>
      </c>
      <c r="G288" s="19">
        <v>3822</v>
      </c>
      <c r="H288" s="20" t="s">
        <v>645</v>
      </c>
      <c r="I288" s="13"/>
      <c r="J288" s="14" t="s">
        <v>1922</v>
      </c>
      <c r="K288" s="13"/>
      <c r="L288" s="13"/>
      <c r="M288" s="13"/>
      <c r="N288" s="13"/>
      <c r="O288" s="13"/>
      <c r="P288" s="13"/>
      <c r="Q288" s="13"/>
      <c r="R288" s="14" t="s">
        <v>75</v>
      </c>
      <c r="S288" s="10">
        <v>3</v>
      </c>
      <c r="T288" s="21">
        <v>2867256</v>
      </c>
      <c r="U288" s="16">
        <v>0</v>
      </c>
      <c r="V288" s="16">
        <v>0</v>
      </c>
      <c r="W288" s="16">
        <v>0</v>
      </c>
      <c r="X288" s="16">
        <v>3</v>
      </c>
      <c r="Y288" s="16">
        <v>0</v>
      </c>
      <c r="Z288" s="16">
        <v>0</v>
      </c>
      <c r="AA288" s="16">
        <v>0</v>
      </c>
      <c r="AB288" s="16">
        <v>0</v>
      </c>
      <c r="AC288" s="16">
        <v>0</v>
      </c>
      <c r="AD288" s="16">
        <v>0</v>
      </c>
      <c r="AE288" s="16">
        <v>0</v>
      </c>
      <c r="AF288" s="16">
        <v>0</v>
      </c>
      <c r="AG288" s="16">
        <v>0</v>
      </c>
      <c r="AH288" s="16">
        <v>0</v>
      </c>
      <c r="AI288" s="16">
        <v>0</v>
      </c>
      <c r="AJ288" s="16">
        <v>0</v>
      </c>
      <c r="AK288" s="16">
        <v>0</v>
      </c>
      <c r="AL288" s="16">
        <v>0</v>
      </c>
      <c r="AM288" s="16">
        <v>0</v>
      </c>
      <c r="AN288" s="16">
        <v>0</v>
      </c>
      <c r="AO288" s="16">
        <v>0</v>
      </c>
      <c r="AP288" s="17">
        <f t="shared" si="48"/>
        <v>3</v>
      </c>
      <c r="AQ288" s="18">
        <f t="shared" si="46"/>
        <v>8601768</v>
      </c>
      <c r="AR288" s="13"/>
      <c r="AS288" s="13"/>
      <c r="AT288" s="8"/>
      <c r="AU288" s="8"/>
      <c r="AV288" s="8"/>
      <c r="AW288" s="8"/>
    </row>
    <row r="289" spans="1:49" s="3" customFormat="1" ht="50.25" customHeight="1" x14ac:dyDescent="0.25">
      <c r="A289" s="37" t="s">
        <v>554</v>
      </c>
      <c r="B289" s="10">
        <f>IF(R289=0,"",SUBTOTAL(3,$R$7:R289))</f>
        <v>265</v>
      </c>
      <c r="C289" s="10" t="s">
        <v>480</v>
      </c>
      <c r="D289" s="10" t="s">
        <v>646</v>
      </c>
      <c r="E289" s="10" t="s">
        <v>646</v>
      </c>
      <c r="F289" s="10" t="s">
        <v>647</v>
      </c>
      <c r="G289" s="19">
        <v>3822</v>
      </c>
      <c r="H289" s="20" t="s">
        <v>648</v>
      </c>
      <c r="I289" s="13"/>
      <c r="J289" s="14" t="s">
        <v>1923</v>
      </c>
      <c r="K289" s="13"/>
      <c r="L289" s="13"/>
      <c r="M289" s="13"/>
      <c r="N289" s="13"/>
      <c r="O289" s="13"/>
      <c r="P289" s="13"/>
      <c r="Q289" s="13"/>
      <c r="R289" s="14" t="s">
        <v>75</v>
      </c>
      <c r="S289" s="10">
        <v>3</v>
      </c>
      <c r="T289" s="21">
        <v>2867256</v>
      </c>
      <c r="U289" s="16">
        <v>0</v>
      </c>
      <c r="V289" s="16">
        <v>0</v>
      </c>
      <c r="W289" s="16">
        <v>0</v>
      </c>
      <c r="X289" s="16">
        <v>2</v>
      </c>
      <c r="Y289" s="16">
        <v>0</v>
      </c>
      <c r="Z289" s="16">
        <v>0</v>
      </c>
      <c r="AA289" s="16">
        <v>0</v>
      </c>
      <c r="AB289" s="16">
        <v>0</v>
      </c>
      <c r="AC289" s="16">
        <v>0</v>
      </c>
      <c r="AD289" s="16">
        <v>0</v>
      </c>
      <c r="AE289" s="16">
        <v>0</v>
      </c>
      <c r="AF289" s="16">
        <v>0</v>
      </c>
      <c r="AG289" s="16">
        <v>0</v>
      </c>
      <c r="AH289" s="16">
        <v>0</v>
      </c>
      <c r="AI289" s="16">
        <v>0</v>
      </c>
      <c r="AJ289" s="16">
        <v>0</v>
      </c>
      <c r="AK289" s="16">
        <v>0</v>
      </c>
      <c r="AL289" s="16">
        <v>0</v>
      </c>
      <c r="AM289" s="16">
        <v>0</v>
      </c>
      <c r="AN289" s="16">
        <v>0</v>
      </c>
      <c r="AO289" s="16">
        <v>0</v>
      </c>
      <c r="AP289" s="17">
        <f t="shared" si="48"/>
        <v>2</v>
      </c>
      <c r="AQ289" s="18">
        <f t="shared" si="46"/>
        <v>5734512</v>
      </c>
      <c r="AR289" s="13"/>
      <c r="AS289" s="13"/>
      <c r="AT289" s="8"/>
      <c r="AU289" s="8"/>
      <c r="AV289" s="8"/>
      <c r="AW289" s="8"/>
    </row>
    <row r="290" spans="1:49" s="3" customFormat="1" ht="50.25" customHeight="1" x14ac:dyDescent="0.25">
      <c r="A290" s="37" t="s">
        <v>554</v>
      </c>
      <c r="B290" s="10">
        <f>IF(R290=0,"",SUBTOTAL(3,$R$7:R290))</f>
        <v>266</v>
      </c>
      <c r="C290" s="10" t="s">
        <v>482</v>
      </c>
      <c r="D290" s="10" t="s">
        <v>649</v>
      </c>
      <c r="E290" s="10" t="s">
        <v>649</v>
      </c>
      <c r="F290" s="10" t="s">
        <v>650</v>
      </c>
      <c r="G290" s="19">
        <v>3822</v>
      </c>
      <c r="H290" s="20" t="s">
        <v>651</v>
      </c>
      <c r="I290" s="13"/>
      <c r="J290" s="22" t="s">
        <v>1924</v>
      </c>
      <c r="K290" s="13"/>
      <c r="L290" s="13"/>
      <c r="M290" s="13"/>
      <c r="N290" s="13"/>
      <c r="O290" s="13"/>
      <c r="P290" s="13"/>
      <c r="Q290" s="13"/>
      <c r="R290" s="14" t="s">
        <v>75</v>
      </c>
      <c r="S290" s="10">
        <v>3</v>
      </c>
      <c r="T290" s="21">
        <v>11489900</v>
      </c>
      <c r="U290" s="16">
        <v>0</v>
      </c>
      <c r="V290" s="16">
        <v>0</v>
      </c>
      <c r="W290" s="16">
        <v>0</v>
      </c>
      <c r="X290" s="16">
        <v>5</v>
      </c>
      <c r="Y290" s="16">
        <v>0</v>
      </c>
      <c r="Z290" s="16">
        <v>0</v>
      </c>
      <c r="AA290" s="16">
        <v>0</v>
      </c>
      <c r="AB290" s="16">
        <v>0</v>
      </c>
      <c r="AC290" s="16">
        <v>0</v>
      </c>
      <c r="AD290" s="16">
        <v>0</v>
      </c>
      <c r="AE290" s="16">
        <v>0</v>
      </c>
      <c r="AF290" s="16">
        <v>0</v>
      </c>
      <c r="AG290" s="16">
        <v>0</v>
      </c>
      <c r="AH290" s="16">
        <v>0</v>
      </c>
      <c r="AI290" s="16">
        <v>0</v>
      </c>
      <c r="AJ290" s="16">
        <v>0</v>
      </c>
      <c r="AK290" s="16">
        <v>0</v>
      </c>
      <c r="AL290" s="16">
        <v>0</v>
      </c>
      <c r="AM290" s="16">
        <v>0</v>
      </c>
      <c r="AN290" s="16">
        <v>0</v>
      </c>
      <c r="AO290" s="16">
        <v>0</v>
      </c>
      <c r="AP290" s="17">
        <f t="shared" si="48"/>
        <v>5</v>
      </c>
      <c r="AQ290" s="18">
        <f t="shared" si="46"/>
        <v>57449500</v>
      </c>
      <c r="AR290" s="13"/>
      <c r="AS290" s="13"/>
      <c r="AT290" s="8"/>
      <c r="AU290" s="8"/>
      <c r="AV290" s="8"/>
      <c r="AW290" s="8"/>
    </row>
    <row r="291" spans="1:49" s="3" customFormat="1" ht="50.25" customHeight="1" x14ac:dyDescent="0.25">
      <c r="A291" s="37" t="s">
        <v>554</v>
      </c>
      <c r="B291" s="10">
        <f>IF(R291=0,"",SUBTOTAL(3,$R$7:R291))</f>
        <v>267</v>
      </c>
      <c r="C291" s="10" t="s">
        <v>484</v>
      </c>
      <c r="D291" s="10" t="s">
        <v>652</v>
      </c>
      <c r="E291" s="10" t="s">
        <v>652</v>
      </c>
      <c r="F291" s="10" t="s">
        <v>653</v>
      </c>
      <c r="G291" s="19">
        <v>3822</v>
      </c>
      <c r="H291" s="20" t="s">
        <v>654</v>
      </c>
      <c r="I291" s="13"/>
      <c r="J291" s="22" t="s">
        <v>1925</v>
      </c>
      <c r="K291" s="13"/>
      <c r="L291" s="13"/>
      <c r="M291" s="13"/>
      <c r="N291" s="13"/>
      <c r="O291" s="13"/>
      <c r="P291" s="13"/>
      <c r="Q291" s="13"/>
      <c r="R291" s="14" t="s">
        <v>75</v>
      </c>
      <c r="S291" s="10">
        <v>3</v>
      </c>
      <c r="T291" s="21">
        <v>5552652</v>
      </c>
      <c r="U291" s="16">
        <v>0</v>
      </c>
      <c r="V291" s="16">
        <v>0</v>
      </c>
      <c r="W291" s="16">
        <v>0</v>
      </c>
      <c r="X291" s="16">
        <v>10</v>
      </c>
      <c r="Y291" s="16">
        <v>0</v>
      </c>
      <c r="Z291" s="16">
        <v>0</v>
      </c>
      <c r="AA291" s="16">
        <v>0</v>
      </c>
      <c r="AB291" s="16">
        <v>0</v>
      </c>
      <c r="AC291" s="16">
        <v>0</v>
      </c>
      <c r="AD291" s="16">
        <v>0</v>
      </c>
      <c r="AE291" s="16">
        <v>0</v>
      </c>
      <c r="AF291" s="16">
        <v>0</v>
      </c>
      <c r="AG291" s="16">
        <v>0</v>
      </c>
      <c r="AH291" s="16">
        <v>0</v>
      </c>
      <c r="AI291" s="16">
        <v>0</v>
      </c>
      <c r="AJ291" s="16">
        <v>0</v>
      </c>
      <c r="AK291" s="16">
        <v>0</v>
      </c>
      <c r="AL291" s="16">
        <v>0</v>
      </c>
      <c r="AM291" s="16">
        <v>0</v>
      </c>
      <c r="AN291" s="16">
        <v>0</v>
      </c>
      <c r="AO291" s="16">
        <v>0</v>
      </c>
      <c r="AP291" s="17">
        <f t="shared" si="48"/>
        <v>10</v>
      </c>
      <c r="AQ291" s="18">
        <f t="shared" si="46"/>
        <v>55526520</v>
      </c>
      <c r="AR291" s="13"/>
      <c r="AS291" s="13"/>
      <c r="AT291" s="8"/>
      <c r="AU291" s="8"/>
      <c r="AV291" s="8"/>
      <c r="AW291" s="8"/>
    </row>
    <row r="292" spans="1:49" s="3" customFormat="1" ht="50.25" customHeight="1" x14ac:dyDescent="0.25">
      <c r="A292" s="37" t="s">
        <v>554</v>
      </c>
      <c r="B292" s="10">
        <f>IF(R292=0,"",SUBTOTAL(3,$R$7:R292))</f>
        <v>268</v>
      </c>
      <c r="C292" s="10" t="s">
        <v>252</v>
      </c>
      <c r="D292" s="10" t="s">
        <v>655</v>
      </c>
      <c r="E292" s="10" t="s">
        <v>655</v>
      </c>
      <c r="F292" s="10" t="s">
        <v>656</v>
      </c>
      <c r="G292" s="19">
        <v>3822</v>
      </c>
      <c r="H292" s="20" t="s">
        <v>657</v>
      </c>
      <c r="I292" s="13"/>
      <c r="J292" s="14" t="s">
        <v>1926</v>
      </c>
      <c r="K292" s="13"/>
      <c r="L292" s="13"/>
      <c r="M292" s="13"/>
      <c r="N292" s="13"/>
      <c r="O292" s="13"/>
      <c r="P292" s="13"/>
      <c r="Q292" s="13"/>
      <c r="R292" s="14" t="s">
        <v>34</v>
      </c>
      <c r="S292" s="10">
        <v>3</v>
      </c>
      <c r="T292" s="21">
        <v>2705000</v>
      </c>
      <c r="U292" s="16">
        <v>0</v>
      </c>
      <c r="V292" s="16">
        <v>0</v>
      </c>
      <c r="W292" s="16">
        <v>0</v>
      </c>
      <c r="X292" s="16">
        <v>1</v>
      </c>
      <c r="Y292" s="16">
        <v>0</v>
      </c>
      <c r="Z292" s="16">
        <v>0</v>
      </c>
      <c r="AA292" s="16">
        <v>0</v>
      </c>
      <c r="AB292" s="16">
        <v>0</v>
      </c>
      <c r="AC292" s="16">
        <v>0</v>
      </c>
      <c r="AD292" s="16">
        <v>0</v>
      </c>
      <c r="AE292" s="16">
        <v>0</v>
      </c>
      <c r="AF292" s="16">
        <v>0</v>
      </c>
      <c r="AG292" s="16">
        <v>0</v>
      </c>
      <c r="AH292" s="16">
        <v>0</v>
      </c>
      <c r="AI292" s="16">
        <v>0</v>
      </c>
      <c r="AJ292" s="16">
        <v>0</v>
      </c>
      <c r="AK292" s="16">
        <v>0</v>
      </c>
      <c r="AL292" s="16">
        <v>0</v>
      </c>
      <c r="AM292" s="16">
        <v>0</v>
      </c>
      <c r="AN292" s="16">
        <v>0</v>
      </c>
      <c r="AO292" s="16">
        <v>0</v>
      </c>
      <c r="AP292" s="17">
        <f t="shared" si="48"/>
        <v>1</v>
      </c>
      <c r="AQ292" s="18">
        <f t="shared" si="46"/>
        <v>2705000</v>
      </c>
      <c r="AR292" s="13"/>
      <c r="AS292" s="13"/>
      <c r="AT292" s="8"/>
      <c r="AU292" s="8"/>
      <c r="AV292" s="8"/>
      <c r="AW292" s="8"/>
    </row>
    <row r="293" spans="1:49" s="3" customFormat="1" ht="50.25" customHeight="1" x14ac:dyDescent="0.25">
      <c r="A293" s="37" t="s">
        <v>554</v>
      </c>
      <c r="B293" s="10">
        <f>IF(R293=0,"",SUBTOTAL(3,$R$7:R293))</f>
        <v>269</v>
      </c>
      <c r="C293" s="10" t="s">
        <v>256</v>
      </c>
      <c r="D293" s="10" t="s">
        <v>658</v>
      </c>
      <c r="E293" s="10" t="s">
        <v>658</v>
      </c>
      <c r="F293" s="10" t="s">
        <v>659</v>
      </c>
      <c r="G293" s="19">
        <v>3822</v>
      </c>
      <c r="H293" s="20" t="s">
        <v>660</v>
      </c>
      <c r="I293" s="13"/>
      <c r="J293" s="14" t="s">
        <v>1927</v>
      </c>
      <c r="K293" s="13"/>
      <c r="L293" s="13"/>
      <c r="M293" s="13"/>
      <c r="N293" s="13"/>
      <c r="O293" s="13"/>
      <c r="P293" s="13"/>
      <c r="Q293" s="13"/>
      <c r="R293" s="14" t="s">
        <v>75</v>
      </c>
      <c r="S293" s="10">
        <v>3</v>
      </c>
      <c r="T293" s="21">
        <v>5856260</v>
      </c>
      <c r="U293" s="16">
        <v>0</v>
      </c>
      <c r="V293" s="16">
        <v>0</v>
      </c>
      <c r="W293" s="16">
        <v>0</v>
      </c>
      <c r="X293" s="16">
        <v>17</v>
      </c>
      <c r="Y293" s="16">
        <v>0</v>
      </c>
      <c r="Z293" s="16">
        <v>0</v>
      </c>
      <c r="AA293" s="16">
        <v>0</v>
      </c>
      <c r="AB293" s="16">
        <v>0</v>
      </c>
      <c r="AC293" s="16">
        <v>0</v>
      </c>
      <c r="AD293" s="16">
        <v>0</v>
      </c>
      <c r="AE293" s="16">
        <v>0</v>
      </c>
      <c r="AF293" s="16">
        <v>0</v>
      </c>
      <c r="AG293" s="16">
        <v>0</v>
      </c>
      <c r="AH293" s="16">
        <v>0</v>
      </c>
      <c r="AI293" s="16">
        <v>0</v>
      </c>
      <c r="AJ293" s="16">
        <v>0</v>
      </c>
      <c r="AK293" s="16">
        <v>0</v>
      </c>
      <c r="AL293" s="16">
        <v>0</v>
      </c>
      <c r="AM293" s="16">
        <v>0</v>
      </c>
      <c r="AN293" s="16">
        <v>0</v>
      </c>
      <c r="AO293" s="16">
        <v>0</v>
      </c>
      <c r="AP293" s="17">
        <f t="shared" si="48"/>
        <v>17</v>
      </c>
      <c r="AQ293" s="18">
        <f t="shared" si="46"/>
        <v>99556420</v>
      </c>
      <c r="AR293" s="13"/>
      <c r="AS293" s="13"/>
      <c r="AT293" s="8"/>
      <c r="AU293" s="8"/>
      <c r="AV293" s="8"/>
      <c r="AW293" s="8"/>
    </row>
    <row r="294" spans="1:49" s="3" customFormat="1" ht="50.25" customHeight="1" x14ac:dyDescent="0.25">
      <c r="A294" s="37" t="s">
        <v>554</v>
      </c>
      <c r="B294" s="10">
        <f>IF(R294=0,"",SUBTOTAL(3,$R$7:R294))</f>
        <v>270</v>
      </c>
      <c r="C294" s="10" t="s">
        <v>259</v>
      </c>
      <c r="D294" s="10" t="s">
        <v>661</v>
      </c>
      <c r="E294" s="10" t="s">
        <v>661</v>
      </c>
      <c r="F294" s="10" t="s">
        <v>662</v>
      </c>
      <c r="G294" s="19">
        <v>3822</v>
      </c>
      <c r="H294" s="20" t="s">
        <v>663</v>
      </c>
      <c r="I294" s="13"/>
      <c r="J294" s="14" t="s">
        <v>1928</v>
      </c>
      <c r="K294" s="13"/>
      <c r="L294" s="13"/>
      <c r="M294" s="13"/>
      <c r="N294" s="13"/>
      <c r="O294" s="13"/>
      <c r="P294" s="13"/>
      <c r="Q294" s="13"/>
      <c r="R294" s="14" t="s">
        <v>75</v>
      </c>
      <c r="S294" s="10">
        <v>3</v>
      </c>
      <c r="T294" s="21">
        <v>2528253</v>
      </c>
      <c r="U294" s="16">
        <v>0</v>
      </c>
      <c r="V294" s="16">
        <v>0</v>
      </c>
      <c r="W294" s="16">
        <v>0</v>
      </c>
      <c r="X294" s="16">
        <v>3</v>
      </c>
      <c r="Y294" s="16">
        <v>0</v>
      </c>
      <c r="Z294" s="16">
        <v>0</v>
      </c>
      <c r="AA294" s="16">
        <v>0</v>
      </c>
      <c r="AB294" s="16">
        <v>0</v>
      </c>
      <c r="AC294" s="16">
        <v>0</v>
      </c>
      <c r="AD294" s="16">
        <v>0</v>
      </c>
      <c r="AE294" s="16">
        <v>0</v>
      </c>
      <c r="AF294" s="16">
        <v>0</v>
      </c>
      <c r="AG294" s="16">
        <v>0</v>
      </c>
      <c r="AH294" s="16">
        <v>0</v>
      </c>
      <c r="AI294" s="16">
        <v>0</v>
      </c>
      <c r="AJ294" s="16">
        <v>0</v>
      </c>
      <c r="AK294" s="16">
        <v>0</v>
      </c>
      <c r="AL294" s="16">
        <v>0</v>
      </c>
      <c r="AM294" s="16">
        <v>0</v>
      </c>
      <c r="AN294" s="16">
        <v>0</v>
      </c>
      <c r="AO294" s="16">
        <v>0</v>
      </c>
      <c r="AP294" s="17">
        <f>SUM(U294:AO294)</f>
        <v>3</v>
      </c>
      <c r="AQ294" s="18">
        <f t="shared" si="46"/>
        <v>7584759</v>
      </c>
      <c r="AR294" s="13"/>
      <c r="AS294" s="13"/>
      <c r="AT294" s="8"/>
      <c r="AU294" s="8"/>
      <c r="AV294" s="8"/>
      <c r="AW294" s="8"/>
    </row>
    <row r="295" spans="1:49" s="3" customFormat="1" ht="50.25" customHeight="1" x14ac:dyDescent="0.25">
      <c r="A295" s="37" t="s">
        <v>554</v>
      </c>
      <c r="B295" s="10">
        <f>IF(R295=0,"",SUBTOTAL(3,$R$7:R295))</f>
        <v>271</v>
      </c>
      <c r="C295" s="10" t="s">
        <v>261</v>
      </c>
      <c r="D295" s="10" t="s">
        <v>664</v>
      </c>
      <c r="E295" s="10" t="s">
        <v>664</v>
      </c>
      <c r="F295" s="10" t="s">
        <v>665</v>
      </c>
      <c r="G295" s="19">
        <v>3822</v>
      </c>
      <c r="H295" s="20" t="s">
        <v>666</v>
      </c>
      <c r="I295" s="13"/>
      <c r="J295" s="14" t="s">
        <v>1928</v>
      </c>
      <c r="K295" s="13"/>
      <c r="L295" s="13"/>
      <c r="M295" s="13"/>
      <c r="N295" s="13"/>
      <c r="O295" s="13"/>
      <c r="P295" s="13"/>
      <c r="Q295" s="13"/>
      <c r="R295" s="14" t="s">
        <v>75</v>
      </c>
      <c r="S295" s="10">
        <v>3</v>
      </c>
      <c r="T295" s="21">
        <v>2528253</v>
      </c>
      <c r="U295" s="16">
        <v>0</v>
      </c>
      <c r="V295" s="16">
        <v>0</v>
      </c>
      <c r="W295" s="16">
        <v>0</v>
      </c>
      <c r="X295" s="16">
        <v>3</v>
      </c>
      <c r="Y295" s="16">
        <v>0</v>
      </c>
      <c r="Z295" s="16">
        <v>0</v>
      </c>
      <c r="AA295" s="16">
        <v>0</v>
      </c>
      <c r="AB295" s="16">
        <v>0</v>
      </c>
      <c r="AC295" s="16">
        <v>0</v>
      </c>
      <c r="AD295" s="16">
        <v>0</v>
      </c>
      <c r="AE295" s="16">
        <v>0</v>
      </c>
      <c r="AF295" s="16">
        <v>0</v>
      </c>
      <c r="AG295" s="16">
        <v>0</v>
      </c>
      <c r="AH295" s="16">
        <v>0</v>
      </c>
      <c r="AI295" s="16">
        <v>0</v>
      </c>
      <c r="AJ295" s="16">
        <v>0</v>
      </c>
      <c r="AK295" s="16">
        <v>0</v>
      </c>
      <c r="AL295" s="16">
        <v>0</v>
      </c>
      <c r="AM295" s="16">
        <v>0</v>
      </c>
      <c r="AN295" s="16">
        <v>0</v>
      </c>
      <c r="AO295" s="16">
        <v>0</v>
      </c>
      <c r="AP295" s="17">
        <f>SUM(U295:AO295)</f>
        <v>3</v>
      </c>
      <c r="AQ295" s="18">
        <f t="shared" si="46"/>
        <v>7584759</v>
      </c>
      <c r="AR295" s="13"/>
      <c r="AS295" s="13"/>
      <c r="AT295" s="8"/>
      <c r="AU295" s="8"/>
      <c r="AV295" s="8"/>
      <c r="AW295" s="8"/>
    </row>
    <row r="296" spans="1:49" s="3" customFormat="1" ht="50.25" customHeight="1" x14ac:dyDescent="0.25">
      <c r="A296" s="37" t="s">
        <v>554</v>
      </c>
      <c r="B296" s="10">
        <f>IF(R296=0,"",SUBTOTAL(3,$R$7:R296))</f>
        <v>272</v>
      </c>
      <c r="C296" s="10" t="s">
        <v>263</v>
      </c>
      <c r="D296" s="10" t="s">
        <v>667</v>
      </c>
      <c r="E296" s="10" t="s">
        <v>667</v>
      </c>
      <c r="F296" s="10" t="s">
        <v>668</v>
      </c>
      <c r="G296" s="19">
        <v>3822</v>
      </c>
      <c r="H296" s="20" t="s">
        <v>669</v>
      </c>
      <c r="I296" s="13"/>
      <c r="J296" s="14" t="s">
        <v>1929</v>
      </c>
      <c r="K296" s="13"/>
      <c r="L296" s="13"/>
      <c r="M296" s="13"/>
      <c r="N296" s="13"/>
      <c r="O296" s="13"/>
      <c r="P296" s="13"/>
      <c r="Q296" s="13"/>
      <c r="R296" s="14" t="s">
        <v>75</v>
      </c>
      <c r="S296" s="10">
        <v>3</v>
      </c>
      <c r="T296" s="21">
        <v>4347000</v>
      </c>
      <c r="U296" s="16">
        <v>0</v>
      </c>
      <c r="V296" s="16">
        <v>0</v>
      </c>
      <c r="W296" s="16">
        <v>0</v>
      </c>
      <c r="X296" s="16">
        <v>2</v>
      </c>
      <c r="Y296" s="16">
        <v>0</v>
      </c>
      <c r="Z296" s="16">
        <v>0</v>
      </c>
      <c r="AA296" s="16">
        <v>0</v>
      </c>
      <c r="AB296" s="16">
        <v>0</v>
      </c>
      <c r="AC296" s="16">
        <v>0</v>
      </c>
      <c r="AD296" s="16">
        <v>0</v>
      </c>
      <c r="AE296" s="16">
        <v>0</v>
      </c>
      <c r="AF296" s="16">
        <v>0</v>
      </c>
      <c r="AG296" s="16">
        <v>0</v>
      </c>
      <c r="AH296" s="16">
        <v>0</v>
      </c>
      <c r="AI296" s="16">
        <v>0</v>
      </c>
      <c r="AJ296" s="16">
        <v>0</v>
      </c>
      <c r="AK296" s="16">
        <v>0</v>
      </c>
      <c r="AL296" s="16">
        <v>0</v>
      </c>
      <c r="AM296" s="16">
        <v>0</v>
      </c>
      <c r="AN296" s="16">
        <v>0</v>
      </c>
      <c r="AO296" s="16">
        <v>0</v>
      </c>
      <c r="AP296" s="17">
        <f t="shared" ref="AP296:AP309" si="49">SUM(U296:AO296)</f>
        <v>2</v>
      </c>
      <c r="AQ296" s="18">
        <f t="shared" si="46"/>
        <v>8694000</v>
      </c>
      <c r="AR296" s="13"/>
      <c r="AS296" s="13"/>
      <c r="AT296" s="8"/>
      <c r="AU296" s="8"/>
      <c r="AV296" s="8"/>
      <c r="AW296" s="8"/>
    </row>
    <row r="297" spans="1:49" s="3" customFormat="1" ht="50.25" customHeight="1" x14ac:dyDescent="0.25">
      <c r="A297" s="37" t="s">
        <v>554</v>
      </c>
      <c r="B297" s="10">
        <f>IF(R297=0,"",SUBTOTAL(3,$R$7:R297))</f>
        <v>273</v>
      </c>
      <c r="C297" s="10" t="s">
        <v>265</v>
      </c>
      <c r="D297" s="10" t="s">
        <v>670</v>
      </c>
      <c r="E297" s="10" t="s">
        <v>670</v>
      </c>
      <c r="F297" s="10" t="s">
        <v>671</v>
      </c>
      <c r="G297" s="19">
        <v>3822</v>
      </c>
      <c r="H297" s="20" t="s">
        <v>672</v>
      </c>
      <c r="I297" s="13"/>
      <c r="J297" s="14" t="s">
        <v>1930</v>
      </c>
      <c r="K297" s="13"/>
      <c r="L297" s="13"/>
      <c r="M297" s="13"/>
      <c r="N297" s="13"/>
      <c r="O297" s="13"/>
      <c r="P297" s="13"/>
      <c r="Q297" s="13"/>
      <c r="R297" s="14" t="s">
        <v>75</v>
      </c>
      <c r="S297" s="10">
        <v>3</v>
      </c>
      <c r="T297" s="21">
        <v>2984940</v>
      </c>
      <c r="U297" s="16">
        <v>0</v>
      </c>
      <c r="V297" s="16">
        <v>0</v>
      </c>
      <c r="W297" s="16">
        <v>0</v>
      </c>
      <c r="X297" s="16">
        <v>2</v>
      </c>
      <c r="Y297" s="16">
        <v>0</v>
      </c>
      <c r="Z297" s="16">
        <v>0</v>
      </c>
      <c r="AA297" s="16">
        <v>0</v>
      </c>
      <c r="AB297" s="16">
        <v>0</v>
      </c>
      <c r="AC297" s="16">
        <v>0</v>
      </c>
      <c r="AD297" s="16">
        <v>0</v>
      </c>
      <c r="AE297" s="16">
        <v>0</v>
      </c>
      <c r="AF297" s="16">
        <v>0</v>
      </c>
      <c r="AG297" s="16">
        <v>0</v>
      </c>
      <c r="AH297" s="16">
        <v>0</v>
      </c>
      <c r="AI297" s="16">
        <v>0</v>
      </c>
      <c r="AJ297" s="16">
        <v>0</v>
      </c>
      <c r="AK297" s="16">
        <v>0</v>
      </c>
      <c r="AL297" s="16">
        <v>0</v>
      </c>
      <c r="AM297" s="16">
        <v>0</v>
      </c>
      <c r="AN297" s="16">
        <v>0</v>
      </c>
      <c r="AO297" s="16">
        <v>0</v>
      </c>
      <c r="AP297" s="17">
        <f t="shared" si="49"/>
        <v>2</v>
      </c>
      <c r="AQ297" s="18">
        <f t="shared" si="46"/>
        <v>5969880</v>
      </c>
      <c r="AR297" s="13"/>
      <c r="AS297" s="13"/>
      <c r="AT297" s="8"/>
      <c r="AU297" s="8"/>
      <c r="AV297" s="8"/>
      <c r="AW297" s="8"/>
    </row>
    <row r="298" spans="1:49" s="3" customFormat="1" ht="50.25" customHeight="1" x14ac:dyDescent="0.25">
      <c r="A298" s="37" t="s">
        <v>554</v>
      </c>
      <c r="B298" s="10">
        <f>IF(R298=0,"",SUBTOTAL(3,$R$7:R298))</f>
        <v>274</v>
      </c>
      <c r="C298" s="10" t="s">
        <v>496</v>
      </c>
      <c r="D298" s="10" t="s">
        <v>673</v>
      </c>
      <c r="E298" s="10" t="s">
        <v>673</v>
      </c>
      <c r="F298" s="10" t="s">
        <v>674</v>
      </c>
      <c r="G298" s="19">
        <v>3822</v>
      </c>
      <c r="H298" s="20" t="s">
        <v>675</v>
      </c>
      <c r="I298" s="13"/>
      <c r="J298" s="22" t="s">
        <v>1931</v>
      </c>
      <c r="K298" s="13"/>
      <c r="L298" s="13"/>
      <c r="M298" s="13"/>
      <c r="N298" s="13"/>
      <c r="O298" s="13"/>
      <c r="P298" s="13"/>
      <c r="Q298" s="13"/>
      <c r="R298" s="14" t="s">
        <v>75</v>
      </c>
      <c r="S298" s="10">
        <v>3</v>
      </c>
      <c r="T298" s="21">
        <v>19853820</v>
      </c>
      <c r="U298" s="16">
        <v>0</v>
      </c>
      <c r="V298" s="16">
        <v>0</v>
      </c>
      <c r="W298" s="16">
        <v>0</v>
      </c>
      <c r="X298" s="16">
        <v>15</v>
      </c>
      <c r="Y298" s="16">
        <v>0</v>
      </c>
      <c r="Z298" s="16">
        <v>0</v>
      </c>
      <c r="AA298" s="16">
        <v>0</v>
      </c>
      <c r="AB298" s="16">
        <v>0</v>
      </c>
      <c r="AC298" s="16">
        <v>0</v>
      </c>
      <c r="AD298" s="16">
        <v>0</v>
      </c>
      <c r="AE298" s="16">
        <v>0</v>
      </c>
      <c r="AF298" s="16">
        <v>0</v>
      </c>
      <c r="AG298" s="16">
        <v>0</v>
      </c>
      <c r="AH298" s="16">
        <v>0</v>
      </c>
      <c r="AI298" s="16">
        <v>0</v>
      </c>
      <c r="AJ298" s="16">
        <v>0</v>
      </c>
      <c r="AK298" s="16">
        <v>0</v>
      </c>
      <c r="AL298" s="16">
        <v>0</v>
      </c>
      <c r="AM298" s="16">
        <v>0</v>
      </c>
      <c r="AN298" s="16">
        <v>0</v>
      </c>
      <c r="AO298" s="16">
        <v>0</v>
      </c>
      <c r="AP298" s="17">
        <f t="shared" si="49"/>
        <v>15</v>
      </c>
      <c r="AQ298" s="18">
        <f t="shared" si="46"/>
        <v>297807300</v>
      </c>
      <c r="AR298" s="13"/>
      <c r="AS298" s="13"/>
      <c r="AT298" s="8"/>
      <c r="AU298" s="8"/>
      <c r="AV298" s="8"/>
      <c r="AW298" s="8"/>
    </row>
    <row r="299" spans="1:49" s="3" customFormat="1" ht="50.25" customHeight="1" x14ac:dyDescent="0.25">
      <c r="A299" s="37" t="s">
        <v>554</v>
      </c>
      <c r="B299" s="10">
        <f>IF(R299=0,"",SUBTOTAL(3,$R$7:R299))</f>
        <v>275</v>
      </c>
      <c r="C299" s="10" t="s">
        <v>271</v>
      </c>
      <c r="D299" s="10" t="s">
        <v>676</v>
      </c>
      <c r="E299" s="10" t="s">
        <v>676</v>
      </c>
      <c r="F299" s="10" t="s">
        <v>677</v>
      </c>
      <c r="G299" s="19">
        <v>3822</v>
      </c>
      <c r="H299" s="20" t="s">
        <v>678</v>
      </c>
      <c r="I299" s="13"/>
      <c r="J299" s="14" t="s">
        <v>1932</v>
      </c>
      <c r="K299" s="13"/>
      <c r="L299" s="13"/>
      <c r="M299" s="13"/>
      <c r="N299" s="13"/>
      <c r="O299" s="13"/>
      <c r="P299" s="13"/>
      <c r="Q299" s="13"/>
      <c r="R299" s="14" t="s">
        <v>75</v>
      </c>
      <c r="S299" s="10">
        <v>3</v>
      </c>
      <c r="T299" s="21">
        <v>2538400</v>
      </c>
      <c r="U299" s="16">
        <v>0</v>
      </c>
      <c r="V299" s="16">
        <v>0</v>
      </c>
      <c r="W299" s="16">
        <v>0</v>
      </c>
      <c r="X299" s="16">
        <v>1</v>
      </c>
      <c r="Y299" s="16">
        <v>0</v>
      </c>
      <c r="Z299" s="16">
        <v>0</v>
      </c>
      <c r="AA299" s="16">
        <v>0</v>
      </c>
      <c r="AB299" s="16">
        <v>0</v>
      </c>
      <c r="AC299" s="16">
        <v>0</v>
      </c>
      <c r="AD299" s="16">
        <v>0</v>
      </c>
      <c r="AE299" s="16">
        <v>0</v>
      </c>
      <c r="AF299" s="16">
        <v>0</v>
      </c>
      <c r="AG299" s="16">
        <v>0</v>
      </c>
      <c r="AH299" s="16">
        <v>0</v>
      </c>
      <c r="AI299" s="16">
        <v>0</v>
      </c>
      <c r="AJ299" s="16">
        <v>0</v>
      </c>
      <c r="AK299" s="16">
        <v>0</v>
      </c>
      <c r="AL299" s="16">
        <v>0</v>
      </c>
      <c r="AM299" s="16">
        <v>0</v>
      </c>
      <c r="AN299" s="16">
        <v>0</v>
      </c>
      <c r="AO299" s="16">
        <v>0</v>
      </c>
      <c r="AP299" s="17">
        <f t="shared" si="49"/>
        <v>1</v>
      </c>
      <c r="AQ299" s="18">
        <f t="shared" si="46"/>
        <v>2538400</v>
      </c>
      <c r="AR299" s="13"/>
      <c r="AS299" s="13"/>
      <c r="AT299" s="8"/>
      <c r="AU299" s="8"/>
      <c r="AV299" s="8"/>
      <c r="AW299" s="8"/>
    </row>
    <row r="300" spans="1:49" s="3" customFormat="1" ht="66.75" customHeight="1" x14ac:dyDescent="0.25">
      <c r="A300" s="37" t="s">
        <v>554</v>
      </c>
      <c r="B300" s="10">
        <f>IF(R300=0,"",SUBTOTAL(3,$R$7:R300))</f>
        <v>276</v>
      </c>
      <c r="C300" s="10" t="s">
        <v>274</v>
      </c>
      <c r="D300" s="10" t="s">
        <v>679</v>
      </c>
      <c r="E300" s="10" t="s">
        <v>679</v>
      </c>
      <c r="F300" s="10" t="s">
        <v>680</v>
      </c>
      <c r="G300" s="19">
        <v>3822</v>
      </c>
      <c r="H300" s="20" t="s">
        <v>681</v>
      </c>
      <c r="I300" s="13"/>
      <c r="J300" s="14" t="s">
        <v>1933</v>
      </c>
      <c r="K300" s="13"/>
      <c r="L300" s="13"/>
      <c r="M300" s="13"/>
      <c r="N300" s="13"/>
      <c r="O300" s="13"/>
      <c r="P300" s="13"/>
      <c r="Q300" s="13"/>
      <c r="R300" s="14" t="s">
        <v>75</v>
      </c>
      <c r="S300" s="10">
        <v>3</v>
      </c>
      <c r="T300" s="21">
        <v>5289407</v>
      </c>
      <c r="U300" s="16">
        <v>0</v>
      </c>
      <c r="V300" s="16">
        <v>0</v>
      </c>
      <c r="W300" s="16">
        <v>0</v>
      </c>
      <c r="X300" s="16">
        <v>1</v>
      </c>
      <c r="Y300" s="16">
        <v>0</v>
      </c>
      <c r="Z300" s="16">
        <v>0</v>
      </c>
      <c r="AA300" s="16">
        <v>0</v>
      </c>
      <c r="AB300" s="16">
        <v>0</v>
      </c>
      <c r="AC300" s="16">
        <v>0</v>
      </c>
      <c r="AD300" s="16">
        <v>0</v>
      </c>
      <c r="AE300" s="16">
        <v>0</v>
      </c>
      <c r="AF300" s="16">
        <v>0</v>
      </c>
      <c r="AG300" s="16">
        <v>0</v>
      </c>
      <c r="AH300" s="16">
        <v>0</v>
      </c>
      <c r="AI300" s="16">
        <v>0</v>
      </c>
      <c r="AJ300" s="16">
        <v>0</v>
      </c>
      <c r="AK300" s="16">
        <v>0</v>
      </c>
      <c r="AL300" s="16">
        <v>0</v>
      </c>
      <c r="AM300" s="16">
        <v>0</v>
      </c>
      <c r="AN300" s="16">
        <v>0</v>
      </c>
      <c r="AO300" s="16">
        <v>0</v>
      </c>
      <c r="AP300" s="17">
        <f t="shared" si="49"/>
        <v>1</v>
      </c>
      <c r="AQ300" s="18">
        <f t="shared" si="46"/>
        <v>5289407</v>
      </c>
      <c r="AR300" s="13"/>
      <c r="AS300" s="13"/>
      <c r="AT300" s="8"/>
      <c r="AU300" s="8"/>
      <c r="AV300" s="8"/>
      <c r="AW300" s="8"/>
    </row>
    <row r="301" spans="1:49" s="3" customFormat="1" ht="72.75" customHeight="1" x14ac:dyDescent="0.25">
      <c r="A301" s="37" t="s">
        <v>554</v>
      </c>
      <c r="B301" s="10">
        <f>IF(R301=0,"",SUBTOTAL(3,$R$7:R301))</f>
        <v>277</v>
      </c>
      <c r="C301" s="10" t="s">
        <v>276</v>
      </c>
      <c r="D301" s="10" t="s">
        <v>682</v>
      </c>
      <c r="E301" s="10" t="s">
        <v>682</v>
      </c>
      <c r="F301" s="10" t="s">
        <v>683</v>
      </c>
      <c r="G301" s="19">
        <v>3822</v>
      </c>
      <c r="H301" s="20" t="s">
        <v>684</v>
      </c>
      <c r="I301" s="13"/>
      <c r="J301" s="14" t="s">
        <v>1934</v>
      </c>
      <c r="K301" s="13"/>
      <c r="L301" s="13"/>
      <c r="M301" s="13"/>
      <c r="N301" s="13"/>
      <c r="O301" s="13"/>
      <c r="P301" s="13"/>
      <c r="Q301" s="13"/>
      <c r="R301" s="14" t="s">
        <v>75</v>
      </c>
      <c r="S301" s="10">
        <v>3</v>
      </c>
      <c r="T301" s="21">
        <v>1569750</v>
      </c>
      <c r="U301" s="16">
        <v>0</v>
      </c>
      <c r="V301" s="16">
        <v>0</v>
      </c>
      <c r="W301" s="16">
        <v>0</v>
      </c>
      <c r="X301" s="16">
        <v>6</v>
      </c>
      <c r="Y301" s="16">
        <v>0</v>
      </c>
      <c r="Z301" s="16">
        <v>0</v>
      </c>
      <c r="AA301" s="16">
        <v>0</v>
      </c>
      <c r="AB301" s="16">
        <v>0</v>
      </c>
      <c r="AC301" s="16">
        <v>0</v>
      </c>
      <c r="AD301" s="16">
        <v>0</v>
      </c>
      <c r="AE301" s="16">
        <v>0</v>
      </c>
      <c r="AF301" s="16">
        <v>0</v>
      </c>
      <c r="AG301" s="16">
        <v>0</v>
      </c>
      <c r="AH301" s="16">
        <v>0</v>
      </c>
      <c r="AI301" s="16">
        <v>0</v>
      </c>
      <c r="AJ301" s="16">
        <v>0</v>
      </c>
      <c r="AK301" s="16">
        <v>0</v>
      </c>
      <c r="AL301" s="16">
        <v>0</v>
      </c>
      <c r="AM301" s="16">
        <v>0</v>
      </c>
      <c r="AN301" s="16">
        <v>0</v>
      </c>
      <c r="AO301" s="16">
        <v>0</v>
      </c>
      <c r="AP301" s="17">
        <f t="shared" si="49"/>
        <v>6</v>
      </c>
      <c r="AQ301" s="18">
        <f t="shared" si="46"/>
        <v>9418500</v>
      </c>
      <c r="AR301" s="13"/>
      <c r="AS301" s="13"/>
      <c r="AT301" s="8"/>
      <c r="AU301" s="8"/>
      <c r="AV301" s="8"/>
      <c r="AW301" s="8"/>
    </row>
    <row r="302" spans="1:49" s="3" customFormat="1" ht="47.25" customHeight="1" x14ac:dyDescent="0.25">
      <c r="A302" s="37" t="s">
        <v>554</v>
      </c>
      <c r="B302" s="10">
        <f>IF(R302=0,"",SUBTOTAL(3,$R$7:R302))</f>
        <v>278</v>
      </c>
      <c r="C302" s="10" t="s">
        <v>278</v>
      </c>
      <c r="D302" s="10" t="s">
        <v>685</v>
      </c>
      <c r="E302" s="10" t="s">
        <v>685</v>
      </c>
      <c r="F302" s="10" t="s">
        <v>686</v>
      </c>
      <c r="G302" s="19">
        <v>3822</v>
      </c>
      <c r="H302" s="20" t="s">
        <v>687</v>
      </c>
      <c r="I302" s="13"/>
      <c r="J302" s="14" t="s">
        <v>1935</v>
      </c>
      <c r="K302" s="13"/>
      <c r="L302" s="13"/>
      <c r="M302" s="13"/>
      <c r="N302" s="13"/>
      <c r="O302" s="13"/>
      <c r="P302" s="13"/>
      <c r="Q302" s="13"/>
      <c r="R302" s="14" t="s">
        <v>75</v>
      </c>
      <c r="S302" s="10">
        <v>3</v>
      </c>
      <c r="T302" s="21">
        <v>2407860</v>
      </c>
      <c r="U302" s="16">
        <v>0</v>
      </c>
      <c r="V302" s="16">
        <v>0</v>
      </c>
      <c r="W302" s="16">
        <v>0</v>
      </c>
      <c r="X302" s="16">
        <v>2</v>
      </c>
      <c r="Y302" s="16">
        <v>0</v>
      </c>
      <c r="Z302" s="16">
        <v>0</v>
      </c>
      <c r="AA302" s="16">
        <v>0</v>
      </c>
      <c r="AB302" s="16">
        <v>0</v>
      </c>
      <c r="AC302" s="16">
        <v>0</v>
      </c>
      <c r="AD302" s="16">
        <v>0</v>
      </c>
      <c r="AE302" s="16">
        <v>0</v>
      </c>
      <c r="AF302" s="16">
        <v>0</v>
      </c>
      <c r="AG302" s="16">
        <v>0</v>
      </c>
      <c r="AH302" s="16">
        <v>0</v>
      </c>
      <c r="AI302" s="16">
        <v>0</v>
      </c>
      <c r="AJ302" s="16">
        <v>0</v>
      </c>
      <c r="AK302" s="16">
        <v>0</v>
      </c>
      <c r="AL302" s="16">
        <v>0</v>
      </c>
      <c r="AM302" s="16">
        <v>0</v>
      </c>
      <c r="AN302" s="16">
        <v>0</v>
      </c>
      <c r="AO302" s="16">
        <v>0</v>
      </c>
      <c r="AP302" s="17">
        <f t="shared" si="49"/>
        <v>2</v>
      </c>
      <c r="AQ302" s="18">
        <f t="shared" si="46"/>
        <v>4815720</v>
      </c>
      <c r="AR302" s="13"/>
      <c r="AS302" s="13"/>
      <c r="AT302" s="8"/>
      <c r="AU302" s="8"/>
      <c r="AV302" s="8"/>
      <c r="AW302" s="8"/>
    </row>
    <row r="303" spans="1:49" s="3" customFormat="1" ht="51" customHeight="1" x14ac:dyDescent="0.25">
      <c r="A303" s="37" t="s">
        <v>554</v>
      </c>
      <c r="B303" s="10">
        <f>IF(R303=0,"",SUBTOTAL(3,$R$7:R303))</f>
        <v>279</v>
      </c>
      <c r="C303" s="10" t="s">
        <v>280</v>
      </c>
      <c r="D303" s="10" t="s">
        <v>688</v>
      </c>
      <c r="E303" s="10" t="s">
        <v>688</v>
      </c>
      <c r="F303" s="10" t="s">
        <v>689</v>
      </c>
      <c r="G303" s="19">
        <v>3822</v>
      </c>
      <c r="H303" s="20" t="s">
        <v>690</v>
      </c>
      <c r="I303" s="13"/>
      <c r="J303" s="14" t="s">
        <v>1936</v>
      </c>
      <c r="K303" s="13"/>
      <c r="L303" s="13"/>
      <c r="M303" s="13"/>
      <c r="N303" s="13"/>
      <c r="O303" s="13"/>
      <c r="P303" s="13"/>
      <c r="Q303" s="13"/>
      <c r="R303" s="14" t="s">
        <v>75</v>
      </c>
      <c r="S303" s="10">
        <v>3</v>
      </c>
      <c r="T303" s="21">
        <v>2088450</v>
      </c>
      <c r="U303" s="16">
        <v>0</v>
      </c>
      <c r="V303" s="16">
        <v>0</v>
      </c>
      <c r="W303" s="16">
        <v>0</v>
      </c>
      <c r="X303" s="16">
        <v>2</v>
      </c>
      <c r="Y303" s="16">
        <v>0</v>
      </c>
      <c r="Z303" s="16">
        <v>0</v>
      </c>
      <c r="AA303" s="16">
        <v>0</v>
      </c>
      <c r="AB303" s="16">
        <v>0</v>
      </c>
      <c r="AC303" s="16">
        <v>0</v>
      </c>
      <c r="AD303" s="16">
        <v>0</v>
      </c>
      <c r="AE303" s="16">
        <v>0</v>
      </c>
      <c r="AF303" s="16">
        <v>0</v>
      </c>
      <c r="AG303" s="16">
        <v>0</v>
      </c>
      <c r="AH303" s="16">
        <v>0</v>
      </c>
      <c r="AI303" s="16">
        <v>0</v>
      </c>
      <c r="AJ303" s="16">
        <v>0</v>
      </c>
      <c r="AK303" s="16">
        <v>0</v>
      </c>
      <c r="AL303" s="16">
        <v>0</v>
      </c>
      <c r="AM303" s="16">
        <v>0</v>
      </c>
      <c r="AN303" s="16">
        <v>0</v>
      </c>
      <c r="AO303" s="16">
        <v>0</v>
      </c>
      <c r="AP303" s="17">
        <f t="shared" si="49"/>
        <v>2</v>
      </c>
      <c r="AQ303" s="18">
        <f t="shared" si="46"/>
        <v>4176900</v>
      </c>
      <c r="AR303" s="13"/>
      <c r="AS303" s="13"/>
      <c r="AT303" s="8"/>
      <c r="AU303" s="8"/>
      <c r="AV303" s="8"/>
      <c r="AW303" s="8"/>
    </row>
    <row r="304" spans="1:49" s="3" customFormat="1" ht="51" customHeight="1" x14ac:dyDescent="0.25">
      <c r="A304" s="37" t="s">
        <v>554</v>
      </c>
      <c r="B304" s="10">
        <f>IF(R304=0,"",SUBTOTAL(3,$R$7:R304))</f>
        <v>280</v>
      </c>
      <c r="C304" s="10" t="s">
        <v>282</v>
      </c>
      <c r="D304" s="10" t="s">
        <v>691</v>
      </c>
      <c r="E304" s="10" t="s">
        <v>691</v>
      </c>
      <c r="F304" s="10" t="s">
        <v>692</v>
      </c>
      <c r="G304" s="19">
        <v>3822</v>
      </c>
      <c r="H304" s="20" t="s">
        <v>693</v>
      </c>
      <c r="I304" s="13"/>
      <c r="J304" s="14" t="s">
        <v>1937</v>
      </c>
      <c r="K304" s="13"/>
      <c r="L304" s="13"/>
      <c r="M304" s="13"/>
      <c r="N304" s="13"/>
      <c r="O304" s="13"/>
      <c r="P304" s="13"/>
      <c r="Q304" s="13"/>
      <c r="R304" s="14" t="s">
        <v>75</v>
      </c>
      <c r="S304" s="10">
        <v>3</v>
      </c>
      <c r="T304" s="21">
        <v>26019630</v>
      </c>
      <c r="U304" s="16">
        <v>0</v>
      </c>
      <c r="V304" s="16">
        <v>0</v>
      </c>
      <c r="W304" s="16">
        <v>0</v>
      </c>
      <c r="X304" s="16">
        <v>10</v>
      </c>
      <c r="Y304" s="16">
        <v>0</v>
      </c>
      <c r="Z304" s="16">
        <v>0</v>
      </c>
      <c r="AA304" s="16">
        <v>0</v>
      </c>
      <c r="AB304" s="16">
        <v>0</v>
      </c>
      <c r="AC304" s="16">
        <v>0</v>
      </c>
      <c r="AD304" s="16">
        <v>0</v>
      </c>
      <c r="AE304" s="16">
        <v>0</v>
      </c>
      <c r="AF304" s="16">
        <v>0</v>
      </c>
      <c r="AG304" s="16">
        <v>0</v>
      </c>
      <c r="AH304" s="16">
        <v>0</v>
      </c>
      <c r="AI304" s="16">
        <v>0</v>
      </c>
      <c r="AJ304" s="16">
        <v>0</v>
      </c>
      <c r="AK304" s="16">
        <v>0</v>
      </c>
      <c r="AL304" s="16">
        <v>0</v>
      </c>
      <c r="AM304" s="16">
        <v>0</v>
      </c>
      <c r="AN304" s="16">
        <v>0</v>
      </c>
      <c r="AO304" s="16">
        <v>0</v>
      </c>
      <c r="AP304" s="17">
        <f t="shared" si="49"/>
        <v>10</v>
      </c>
      <c r="AQ304" s="18">
        <f t="shared" si="46"/>
        <v>260196300</v>
      </c>
      <c r="AR304" s="13"/>
      <c r="AS304" s="13"/>
      <c r="AT304" s="8"/>
      <c r="AU304" s="8"/>
      <c r="AV304" s="8"/>
      <c r="AW304" s="8"/>
    </row>
    <row r="305" spans="1:49" s="3" customFormat="1" ht="38.25" customHeight="1" x14ac:dyDescent="0.25">
      <c r="A305" s="37" t="s">
        <v>554</v>
      </c>
      <c r="B305" s="10">
        <f>IF(R305=0,"",SUBTOTAL(3,$R$7:R305))</f>
        <v>281</v>
      </c>
      <c r="C305" s="10" t="s">
        <v>285</v>
      </c>
      <c r="D305" s="10" t="s">
        <v>1939</v>
      </c>
      <c r="E305" s="10"/>
      <c r="F305" s="24"/>
      <c r="G305" s="19">
        <v>3822</v>
      </c>
      <c r="H305" s="26" t="s">
        <v>695</v>
      </c>
      <c r="I305" s="13"/>
      <c r="J305" s="36" t="s">
        <v>1938</v>
      </c>
      <c r="K305" s="13"/>
      <c r="L305" s="13"/>
      <c r="M305" s="13"/>
      <c r="N305" s="13"/>
      <c r="O305" s="13"/>
      <c r="P305" s="13"/>
      <c r="Q305" s="13"/>
      <c r="R305" s="19" t="s">
        <v>75</v>
      </c>
      <c r="S305" s="10">
        <v>3</v>
      </c>
      <c r="T305" s="21">
        <v>8908500</v>
      </c>
      <c r="U305" s="16"/>
      <c r="V305" s="16"/>
      <c r="W305" s="16"/>
      <c r="X305" s="16">
        <v>15</v>
      </c>
      <c r="Y305" s="16"/>
      <c r="Z305" s="16"/>
      <c r="AA305" s="16"/>
      <c r="AB305" s="16"/>
      <c r="AC305" s="16"/>
      <c r="AD305" s="16"/>
      <c r="AE305" s="16"/>
      <c r="AF305" s="16"/>
      <c r="AG305" s="16"/>
      <c r="AH305" s="16"/>
      <c r="AI305" s="16"/>
      <c r="AJ305" s="16"/>
      <c r="AK305" s="16"/>
      <c r="AL305" s="16"/>
      <c r="AM305" s="16"/>
      <c r="AN305" s="16"/>
      <c r="AO305" s="16"/>
      <c r="AP305" s="17">
        <f t="shared" si="49"/>
        <v>15</v>
      </c>
      <c r="AQ305" s="18">
        <f t="shared" si="46"/>
        <v>133627500</v>
      </c>
      <c r="AR305" s="13"/>
      <c r="AS305" s="13"/>
      <c r="AT305" s="8"/>
      <c r="AU305" s="8"/>
      <c r="AV305" s="8"/>
      <c r="AW305" s="8"/>
    </row>
    <row r="306" spans="1:49" s="3" customFormat="1" ht="38.25" customHeight="1" x14ac:dyDescent="0.25">
      <c r="A306" s="37" t="s">
        <v>554</v>
      </c>
      <c r="B306" s="10">
        <f>IF(R306=0,"",SUBTOTAL(3,$R$7:R306))</f>
        <v>282</v>
      </c>
      <c r="C306" s="10" t="s">
        <v>288</v>
      </c>
      <c r="D306" s="10" t="s">
        <v>1941</v>
      </c>
      <c r="E306" s="10"/>
      <c r="F306" s="24"/>
      <c r="G306" s="19">
        <v>3822</v>
      </c>
      <c r="H306" s="26" t="s">
        <v>696</v>
      </c>
      <c r="I306" s="13"/>
      <c r="J306" s="36" t="s">
        <v>1940</v>
      </c>
      <c r="K306" s="13"/>
      <c r="L306" s="13"/>
      <c r="M306" s="13"/>
      <c r="N306" s="13"/>
      <c r="O306" s="13"/>
      <c r="P306" s="13"/>
      <c r="Q306" s="13"/>
      <c r="R306" s="19" t="s">
        <v>75</v>
      </c>
      <c r="S306" s="10">
        <v>3</v>
      </c>
      <c r="T306" s="21">
        <v>2480195</v>
      </c>
      <c r="U306" s="16"/>
      <c r="V306" s="16"/>
      <c r="W306" s="16"/>
      <c r="X306" s="16">
        <v>3</v>
      </c>
      <c r="Y306" s="16"/>
      <c r="Z306" s="16"/>
      <c r="AA306" s="16"/>
      <c r="AB306" s="16"/>
      <c r="AC306" s="16"/>
      <c r="AD306" s="16"/>
      <c r="AE306" s="16"/>
      <c r="AF306" s="16"/>
      <c r="AG306" s="16"/>
      <c r="AH306" s="16"/>
      <c r="AI306" s="16"/>
      <c r="AJ306" s="16"/>
      <c r="AK306" s="16"/>
      <c r="AL306" s="16"/>
      <c r="AM306" s="16"/>
      <c r="AN306" s="16"/>
      <c r="AO306" s="16"/>
      <c r="AP306" s="17">
        <f t="shared" si="49"/>
        <v>3</v>
      </c>
      <c r="AQ306" s="18">
        <f t="shared" si="46"/>
        <v>7440585</v>
      </c>
      <c r="AR306" s="13"/>
      <c r="AS306" s="13"/>
      <c r="AT306" s="8"/>
      <c r="AU306" s="8"/>
      <c r="AV306" s="8"/>
      <c r="AW306" s="8"/>
    </row>
    <row r="307" spans="1:49" s="3" customFormat="1" ht="38.25" customHeight="1" x14ac:dyDescent="0.25">
      <c r="A307" s="37" t="s">
        <v>554</v>
      </c>
      <c r="B307" s="10">
        <f>IF(R307=0,"",SUBTOTAL(3,$R$7:R307))</f>
        <v>283</v>
      </c>
      <c r="C307" s="10" t="s">
        <v>291</v>
      </c>
      <c r="D307" s="10" t="s">
        <v>1942</v>
      </c>
      <c r="E307" s="10"/>
      <c r="F307" s="24"/>
      <c r="G307" s="19">
        <v>3822</v>
      </c>
      <c r="H307" s="26" t="s">
        <v>697</v>
      </c>
      <c r="I307" s="13"/>
      <c r="J307" s="36" t="s">
        <v>1938</v>
      </c>
      <c r="K307" s="13"/>
      <c r="L307" s="13"/>
      <c r="M307" s="13"/>
      <c r="N307" s="13"/>
      <c r="O307" s="13"/>
      <c r="P307" s="13"/>
      <c r="Q307" s="13"/>
      <c r="R307" s="19" t="s">
        <v>75</v>
      </c>
      <c r="S307" s="10">
        <v>3</v>
      </c>
      <c r="T307" s="21">
        <v>9414636</v>
      </c>
      <c r="U307" s="16"/>
      <c r="V307" s="16"/>
      <c r="W307" s="16"/>
      <c r="X307" s="16">
        <v>20</v>
      </c>
      <c r="Y307" s="16"/>
      <c r="Z307" s="16"/>
      <c r="AA307" s="16"/>
      <c r="AB307" s="16"/>
      <c r="AC307" s="16"/>
      <c r="AD307" s="16"/>
      <c r="AE307" s="16"/>
      <c r="AF307" s="16"/>
      <c r="AG307" s="16"/>
      <c r="AH307" s="16"/>
      <c r="AI307" s="16"/>
      <c r="AJ307" s="16"/>
      <c r="AK307" s="16"/>
      <c r="AL307" s="16"/>
      <c r="AM307" s="16"/>
      <c r="AN307" s="16"/>
      <c r="AO307" s="16"/>
      <c r="AP307" s="17">
        <f t="shared" si="49"/>
        <v>20</v>
      </c>
      <c r="AQ307" s="18">
        <f t="shared" si="46"/>
        <v>188292720</v>
      </c>
      <c r="AR307" s="13"/>
      <c r="AS307" s="13"/>
      <c r="AT307" s="8"/>
      <c r="AU307" s="8"/>
      <c r="AV307" s="8"/>
      <c r="AW307" s="8"/>
    </row>
    <row r="308" spans="1:49" s="3" customFormat="1" ht="38.25" customHeight="1" x14ac:dyDescent="0.25">
      <c r="A308" s="37" t="s">
        <v>554</v>
      </c>
      <c r="B308" s="10">
        <f>IF(R308=0,"",SUBTOTAL(3,$R$7:R308))</f>
        <v>284</v>
      </c>
      <c r="C308" s="10" t="s">
        <v>515</v>
      </c>
      <c r="D308" s="10" t="s">
        <v>1944</v>
      </c>
      <c r="E308" s="10"/>
      <c r="F308" s="24"/>
      <c r="G308" s="19">
        <v>3822</v>
      </c>
      <c r="H308" s="26" t="s">
        <v>698</v>
      </c>
      <c r="I308" s="13"/>
      <c r="J308" s="36" t="s">
        <v>1943</v>
      </c>
      <c r="K308" s="13"/>
      <c r="L308" s="13"/>
      <c r="M308" s="13"/>
      <c r="N308" s="13"/>
      <c r="O308" s="13"/>
      <c r="P308" s="13"/>
      <c r="Q308" s="13"/>
      <c r="R308" s="19" t="s">
        <v>75</v>
      </c>
      <c r="S308" s="10">
        <v>3</v>
      </c>
      <c r="T308" s="21">
        <v>2480208</v>
      </c>
      <c r="U308" s="16"/>
      <c r="V308" s="16"/>
      <c r="W308" s="16"/>
      <c r="X308" s="16">
        <v>3</v>
      </c>
      <c r="Y308" s="16"/>
      <c r="Z308" s="16"/>
      <c r="AA308" s="16"/>
      <c r="AB308" s="16"/>
      <c r="AC308" s="16"/>
      <c r="AD308" s="16"/>
      <c r="AE308" s="16"/>
      <c r="AF308" s="16"/>
      <c r="AG308" s="16"/>
      <c r="AH308" s="16"/>
      <c r="AI308" s="16"/>
      <c r="AJ308" s="16"/>
      <c r="AK308" s="16"/>
      <c r="AL308" s="16"/>
      <c r="AM308" s="16"/>
      <c r="AN308" s="16"/>
      <c r="AO308" s="16"/>
      <c r="AP308" s="17">
        <f t="shared" si="49"/>
        <v>3</v>
      </c>
      <c r="AQ308" s="18">
        <f t="shared" si="46"/>
        <v>7440624</v>
      </c>
      <c r="AR308" s="13"/>
      <c r="AS308" s="13"/>
      <c r="AT308" s="8"/>
      <c r="AU308" s="8"/>
      <c r="AV308" s="8"/>
      <c r="AW308" s="8"/>
    </row>
    <row r="309" spans="1:49" s="3" customFormat="1" ht="38.25" customHeight="1" x14ac:dyDescent="0.25">
      <c r="A309" s="37" t="s">
        <v>554</v>
      </c>
      <c r="B309" s="10">
        <f>IF(R309=0,"",SUBTOTAL(3,$R$7:R309))</f>
        <v>285</v>
      </c>
      <c r="C309" s="10" t="s">
        <v>294</v>
      </c>
      <c r="D309" s="10" t="s">
        <v>1945</v>
      </c>
      <c r="E309" s="10"/>
      <c r="F309" s="24"/>
      <c r="G309" s="19">
        <v>3822</v>
      </c>
      <c r="H309" s="26" t="s">
        <v>699</v>
      </c>
      <c r="I309" s="13"/>
      <c r="J309" s="36" t="s">
        <v>1938</v>
      </c>
      <c r="K309" s="13"/>
      <c r="L309" s="13"/>
      <c r="M309" s="13"/>
      <c r="N309" s="13"/>
      <c r="O309" s="13"/>
      <c r="P309" s="13"/>
      <c r="Q309" s="13"/>
      <c r="R309" s="19" t="s">
        <v>75</v>
      </c>
      <c r="S309" s="10">
        <v>3</v>
      </c>
      <c r="T309" s="21">
        <v>10986800</v>
      </c>
      <c r="U309" s="16"/>
      <c r="V309" s="16"/>
      <c r="W309" s="16"/>
      <c r="X309" s="16">
        <v>15</v>
      </c>
      <c r="Y309" s="16"/>
      <c r="Z309" s="16"/>
      <c r="AA309" s="16"/>
      <c r="AB309" s="16"/>
      <c r="AC309" s="16"/>
      <c r="AD309" s="16"/>
      <c r="AE309" s="16"/>
      <c r="AF309" s="16"/>
      <c r="AG309" s="16"/>
      <c r="AH309" s="16"/>
      <c r="AI309" s="16"/>
      <c r="AJ309" s="16"/>
      <c r="AK309" s="16"/>
      <c r="AL309" s="16"/>
      <c r="AM309" s="16"/>
      <c r="AN309" s="16"/>
      <c r="AO309" s="16"/>
      <c r="AP309" s="17">
        <f t="shared" si="49"/>
        <v>15</v>
      </c>
      <c r="AQ309" s="18">
        <f t="shared" si="46"/>
        <v>164802000</v>
      </c>
      <c r="AR309" s="13"/>
      <c r="AS309" s="13"/>
      <c r="AT309" s="8"/>
      <c r="AU309" s="8"/>
      <c r="AV309" s="8"/>
      <c r="AW309" s="8"/>
    </row>
    <row r="310" spans="1:49" s="3" customFormat="1" ht="38.25" customHeight="1" x14ac:dyDescent="0.25">
      <c r="A310" s="37" t="s">
        <v>554</v>
      </c>
      <c r="B310" s="10">
        <f>IF(R310=0,"",SUBTOTAL(3,$R$7:R310))</f>
        <v>286</v>
      </c>
      <c r="C310" s="10" t="s">
        <v>520</v>
      </c>
      <c r="D310" s="10" t="s">
        <v>1947</v>
      </c>
      <c r="E310" s="10"/>
      <c r="F310" s="24"/>
      <c r="G310" s="19">
        <v>3822</v>
      </c>
      <c r="H310" s="26" t="s">
        <v>700</v>
      </c>
      <c r="I310" s="13"/>
      <c r="J310" s="36" t="s">
        <v>1946</v>
      </c>
      <c r="K310" s="13"/>
      <c r="L310" s="13"/>
      <c r="M310" s="13"/>
      <c r="N310" s="13"/>
      <c r="O310" s="13"/>
      <c r="P310" s="13"/>
      <c r="Q310" s="13"/>
      <c r="R310" s="19" t="s">
        <v>75</v>
      </c>
      <c r="S310" s="10">
        <v>3</v>
      </c>
      <c r="T310" s="21">
        <v>2420495</v>
      </c>
      <c r="U310" s="16"/>
      <c r="V310" s="16"/>
      <c r="W310" s="16"/>
      <c r="X310" s="16">
        <v>3</v>
      </c>
      <c r="Y310" s="16"/>
      <c r="Z310" s="16"/>
      <c r="AA310" s="16"/>
      <c r="AB310" s="16"/>
      <c r="AC310" s="16"/>
      <c r="AD310" s="16"/>
      <c r="AE310" s="16"/>
      <c r="AF310" s="16"/>
      <c r="AG310" s="16"/>
      <c r="AH310" s="16"/>
      <c r="AI310" s="16"/>
      <c r="AJ310" s="16"/>
      <c r="AK310" s="16"/>
      <c r="AL310" s="16"/>
      <c r="AM310" s="16"/>
      <c r="AN310" s="16"/>
      <c r="AO310" s="16"/>
      <c r="AP310" s="17">
        <f t="shared" ref="AP310:AP312" si="50">SUM(U310:AO310)</f>
        <v>3</v>
      </c>
      <c r="AQ310" s="18">
        <f t="shared" si="46"/>
        <v>7261485</v>
      </c>
      <c r="AR310" s="13"/>
      <c r="AS310" s="13"/>
      <c r="AT310" s="8"/>
      <c r="AU310" s="8"/>
      <c r="AV310" s="8"/>
      <c r="AW310" s="8"/>
    </row>
    <row r="311" spans="1:49" s="3" customFormat="1" ht="38.25" customHeight="1" x14ac:dyDescent="0.25">
      <c r="A311" s="37" t="s">
        <v>554</v>
      </c>
      <c r="B311" s="10">
        <f>IF(R311=0,"",SUBTOTAL(3,$R$7:R311))</f>
        <v>287</v>
      </c>
      <c r="C311" s="10" t="s">
        <v>297</v>
      </c>
      <c r="D311" s="10" t="s">
        <v>1949</v>
      </c>
      <c r="E311" s="10"/>
      <c r="F311" s="24"/>
      <c r="G311" s="19">
        <v>3822</v>
      </c>
      <c r="H311" s="26" t="s">
        <v>701</v>
      </c>
      <c r="I311" s="13"/>
      <c r="J311" s="36" t="s">
        <v>1948</v>
      </c>
      <c r="K311" s="13"/>
      <c r="L311" s="13"/>
      <c r="M311" s="13"/>
      <c r="N311" s="13"/>
      <c r="O311" s="13"/>
      <c r="P311" s="13"/>
      <c r="Q311" s="13"/>
      <c r="R311" s="19" t="s">
        <v>75</v>
      </c>
      <c r="S311" s="10">
        <v>3</v>
      </c>
      <c r="T311" s="21">
        <v>6063700</v>
      </c>
      <c r="U311" s="16"/>
      <c r="V311" s="16"/>
      <c r="W311" s="16"/>
      <c r="X311" s="16">
        <v>2</v>
      </c>
      <c r="Y311" s="16"/>
      <c r="Z311" s="16"/>
      <c r="AA311" s="16"/>
      <c r="AB311" s="16"/>
      <c r="AC311" s="16"/>
      <c r="AD311" s="16"/>
      <c r="AE311" s="16"/>
      <c r="AF311" s="16"/>
      <c r="AG311" s="16"/>
      <c r="AH311" s="16"/>
      <c r="AI311" s="16"/>
      <c r="AJ311" s="16"/>
      <c r="AK311" s="16"/>
      <c r="AL311" s="16"/>
      <c r="AM311" s="16"/>
      <c r="AN311" s="16"/>
      <c r="AO311" s="16"/>
      <c r="AP311" s="17">
        <f t="shared" si="50"/>
        <v>2</v>
      </c>
      <c r="AQ311" s="18">
        <f t="shared" si="46"/>
        <v>12127400</v>
      </c>
      <c r="AR311" s="13"/>
      <c r="AS311" s="13"/>
      <c r="AT311" s="8"/>
      <c r="AU311" s="8"/>
      <c r="AV311" s="8"/>
      <c r="AW311" s="8"/>
    </row>
    <row r="312" spans="1:49" s="3" customFormat="1" ht="38.25" customHeight="1" x14ac:dyDescent="0.25">
      <c r="A312" s="37" t="s">
        <v>554</v>
      </c>
      <c r="B312" s="10">
        <f>IF(R312=0,"",SUBTOTAL(3,$R$7:R312))</f>
        <v>288</v>
      </c>
      <c r="C312" s="10" t="s">
        <v>525</v>
      </c>
      <c r="D312" s="10" t="s">
        <v>1951</v>
      </c>
      <c r="E312" s="10"/>
      <c r="F312" s="24"/>
      <c r="G312" s="19">
        <v>3822</v>
      </c>
      <c r="H312" s="26" t="s">
        <v>702</v>
      </c>
      <c r="I312" s="13"/>
      <c r="J312" s="36" t="s">
        <v>1950</v>
      </c>
      <c r="K312" s="13"/>
      <c r="L312" s="13"/>
      <c r="M312" s="13"/>
      <c r="N312" s="13"/>
      <c r="O312" s="13"/>
      <c r="P312" s="13"/>
      <c r="Q312" s="13"/>
      <c r="R312" s="19" t="s">
        <v>75</v>
      </c>
      <c r="S312" s="10">
        <v>3</v>
      </c>
      <c r="T312" s="21">
        <v>2448312</v>
      </c>
      <c r="U312" s="16"/>
      <c r="V312" s="16"/>
      <c r="W312" s="16"/>
      <c r="X312" s="16">
        <v>5</v>
      </c>
      <c r="Y312" s="16"/>
      <c r="Z312" s="16"/>
      <c r="AA312" s="16"/>
      <c r="AB312" s="16"/>
      <c r="AC312" s="16"/>
      <c r="AD312" s="16"/>
      <c r="AE312" s="16"/>
      <c r="AF312" s="16"/>
      <c r="AG312" s="16"/>
      <c r="AH312" s="16"/>
      <c r="AI312" s="16"/>
      <c r="AJ312" s="16"/>
      <c r="AK312" s="16"/>
      <c r="AL312" s="16"/>
      <c r="AM312" s="16"/>
      <c r="AN312" s="16"/>
      <c r="AO312" s="16"/>
      <c r="AP312" s="17">
        <f t="shared" si="50"/>
        <v>5</v>
      </c>
      <c r="AQ312" s="18">
        <f t="shared" si="46"/>
        <v>12241560</v>
      </c>
      <c r="AR312" s="13"/>
      <c r="AS312" s="13"/>
      <c r="AT312" s="8"/>
      <c r="AU312" s="8"/>
      <c r="AV312" s="8"/>
      <c r="AW312" s="8"/>
    </row>
    <row r="313" spans="1:49" s="3" customFormat="1" ht="30.75" customHeight="1" x14ac:dyDescent="0.25">
      <c r="A313" s="37" t="s">
        <v>554</v>
      </c>
      <c r="B313" s="10" t="str">
        <f>IF(R313=0,"",SUBTOTAL(3,$R$7:R313))</f>
        <v/>
      </c>
      <c r="C313" s="10"/>
      <c r="D313" s="11"/>
      <c r="E313" s="11"/>
      <c r="F313" s="10"/>
      <c r="G313" s="11"/>
      <c r="H313" s="12" t="s">
        <v>2425</v>
      </c>
      <c r="I313" s="13"/>
      <c r="J313" s="14"/>
      <c r="K313" s="13"/>
      <c r="L313" s="13"/>
      <c r="M313" s="13"/>
      <c r="N313" s="13"/>
      <c r="O313" s="13"/>
      <c r="P313" s="13"/>
      <c r="Q313" s="13"/>
      <c r="R313" s="14"/>
      <c r="S313" s="10"/>
      <c r="T313" s="21">
        <v>0</v>
      </c>
      <c r="U313" s="16"/>
      <c r="V313" s="16"/>
      <c r="W313" s="16"/>
      <c r="X313" s="16"/>
      <c r="Y313" s="16"/>
      <c r="Z313" s="16"/>
      <c r="AA313" s="16"/>
      <c r="AB313" s="16"/>
      <c r="AC313" s="16"/>
      <c r="AD313" s="16"/>
      <c r="AE313" s="16"/>
      <c r="AF313" s="16"/>
      <c r="AG313" s="16"/>
      <c r="AH313" s="16"/>
      <c r="AI313" s="16"/>
      <c r="AJ313" s="16"/>
      <c r="AK313" s="16"/>
      <c r="AL313" s="16"/>
      <c r="AM313" s="16"/>
      <c r="AN313" s="16"/>
      <c r="AO313" s="16"/>
      <c r="AP313" s="17">
        <f t="shared" ref="AP313:AP333" si="51">SUM(U313:AO313)</f>
        <v>0</v>
      </c>
      <c r="AQ313" s="18">
        <f t="shared" si="46"/>
        <v>0</v>
      </c>
      <c r="AR313" s="13"/>
      <c r="AS313" s="13"/>
      <c r="AT313" s="8"/>
      <c r="AU313" s="8"/>
      <c r="AV313" s="8"/>
      <c r="AW313" s="8"/>
    </row>
    <row r="314" spans="1:49" s="3" customFormat="1" ht="47.25" customHeight="1" x14ac:dyDescent="0.25">
      <c r="A314" s="37" t="s">
        <v>554</v>
      </c>
      <c r="B314" s="10">
        <f>IF(R314=0,"",SUBTOTAL(3,$R$7:R314))</f>
        <v>289</v>
      </c>
      <c r="C314" s="10" t="s">
        <v>300</v>
      </c>
      <c r="D314" s="10" t="s">
        <v>703</v>
      </c>
      <c r="E314" s="10" t="s">
        <v>703</v>
      </c>
      <c r="F314" s="10" t="s">
        <v>614</v>
      </c>
      <c r="G314" s="19">
        <v>3822</v>
      </c>
      <c r="H314" s="20" t="s">
        <v>704</v>
      </c>
      <c r="I314" s="13"/>
      <c r="J314" s="22" t="s">
        <v>1952</v>
      </c>
      <c r="K314" s="13"/>
      <c r="L314" s="13"/>
      <c r="M314" s="13"/>
      <c r="N314" s="13"/>
      <c r="O314" s="13"/>
      <c r="P314" s="13"/>
      <c r="Q314" s="13"/>
      <c r="R314" s="14" t="s">
        <v>75</v>
      </c>
      <c r="S314" s="10">
        <v>3</v>
      </c>
      <c r="T314" s="21">
        <v>3965031</v>
      </c>
      <c r="U314" s="16">
        <v>0</v>
      </c>
      <c r="V314" s="16">
        <v>0</v>
      </c>
      <c r="W314" s="16">
        <v>0</v>
      </c>
      <c r="X314" s="16">
        <v>20</v>
      </c>
      <c r="Y314" s="16">
        <v>0</v>
      </c>
      <c r="Z314" s="16">
        <v>0</v>
      </c>
      <c r="AA314" s="16">
        <v>0</v>
      </c>
      <c r="AB314" s="16">
        <v>0</v>
      </c>
      <c r="AC314" s="16">
        <v>0</v>
      </c>
      <c r="AD314" s="16">
        <v>0</v>
      </c>
      <c r="AE314" s="16">
        <v>0</v>
      </c>
      <c r="AF314" s="16">
        <v>0</v>
      </c>
      <c r="AG314" s="16">
        <v>7</v>
      </c>
      <c r="AH314" s="16">
        <v>0</v>
      </c>
      <c r="AI314" s="16">
        <v>0</v>
      </c>
      <c r="AJ314" s="16">
        <v>0</v>
      </c>
      <c r="AK314" s="16">
        <v>0</v>
      </c>
      <c r="AL314" s="16">
        <v>0</v>
      </c>
      <c r="AM314" s="16">
        <v>0</v>
      </c>
      <c r="AN314" s="16">
        <v>0</v>
      </c>
      <c r="AO314" s="16">
        <v>0</v>
      </c>
      <c r="AP314" s="17">
        <f t="shared" si="51"/>
        <v>27</v>
      </c>
      <c r="AQ314" s="18">
        <f t="shared" si="46"/>
        <v>107055837</v>
      </c>
      <c r="AR314" s="13"/>
      <c r="AS314" s="13"/>
      <c r="AT314" s="8"/>
      <c r="AU314" s="8"/>
      <c r="AV314" s="8"/>
      <c r="AW314" s="8"/>
    </row>
    <row r="315" spans="1:49" s="3" customFormat="1" ht="47.25" customHeight="1" x14ac:dyDescent="0.25">
      <c r="A315" s="37" t="s">
        <v>554</v>
      </c>
      <c r="B315" s="10">
        <f>IF(R315=0,"",SUBTOTAL(3,$R$7:R315))</f>
        <v>290</v>
      </c>
      <c r="C315" s="10" t="s">
        <v>303</v>
      </c>
      <c r="D315" s="10" t="s">
        <v>705</v>
      </c>
      <c r="E315" s="10" t="s">
        <v>705</v>
      </c>
      <c r="F315" s="10" t="s">
        <v>617</v>
      </c>
      <c r="G315" s="19">
        <v>3822</v>
      </c>
      <c r="H315" s="20" t="s">
        <v>706</v>
      </c>
      <c r="I315" s="13"/>
      <c r="J315" s="22" t="s">
        <v>1953</v>
      </c>
      <c r="K315" s="13"/>
      <c r="L315" s="13"/>
      <c r="M315" s="13"/>
      <c r="N315" s="13"/>
      <c r="O315" s="13"/>
      <c r="P315" s="13"/>
      <c r="Q315" s="13"/>
      <c r="R315" s="14" t="s">
        <v>75</v>
      </c>
      <c r="S315" s="10">
        <v>1</v>
      </c>
      <c r="T315" s="21">
        <v>1223775</v>
      </c>
      <c r="U315" s="16">
        <v>0</v>
      </c>
      <c r="V315" s="16">
        <v>0</v>
      </c>
      <c r="W315" s="16">
        <v>0</v>
      </c>
      <c r="X315" s="16">
        <v>4</v>
      </c>
      <c r="Y315" s="16">
        <v>0</v>
      </c>
      <c r="Z315" s="16">
        <v>0</v>
      </c>
      <c r="AA315" s="16">
        <v>0</v>
      </c>
      <c r="AB315" s="16">
        <v>0</v>
      </c>
      <c r="AC315" s="16">
        <v>0</v>
      </c>
      <c r="AD315" s="16">
        <v>0</v>
      </c>
      <c r="AE315" s="16">
        <v>0</v>
      </c>
      <c r="AF315" s="16">
        <v>0</v>
      </c>
      <c r="AG315" s="16">
        <v>3</v>
      </c>
      <c r="AH315" s="16">
        <v>0</v>
      </c>
      <c r="AI315" s="16">
        <v>0</v>
      </c>
      <c r="AJ315" s="16">
        <v>0</v>
      </c>
      <c r="AK315" s="16">
        <v>0</v>
      </c>
      <c r="AL315" s="16">
        <v>0</v>
      </c>
      <c r="AM315" s="16">
        <v>0</v>
      </c>
      <c r="AN315" s="16">
        <v>0</v>
      </c>
      <c r="AO315" s="16">
        <v>0</v>
      </c>
      <c r="AP315" s="17">
        <f t="shared" si="51"/>
        <v>7</v>
      </c>
      <c r="AQ315" s="18">
        <f t="shared" si="46"/>
        <v>8566425</v>
      </c>
      <c r="AR315" s="13"/>
      <c r="AS315" s="13"/>
      <c r="AT315" s="8"/>
      <c r="AU315" s="8"/>
      <c r="AV315" s="8"/>
      <c r="AW315" s="8"/>
    </row>
    <row r="316" spans="1:49" s="3" customFormat="1" ht="47.25" customHeight="1" x14ac:dyDescent="0.25">
      <c r="A316" s="37" t="s">
        <v>554</v>
      </c>
      <c r="B316" s="10">
        <f>IF(R316=0,"",SUBTOTAL(3,$R$7:R316))</f>
        <v>291</v>
      </c>
      <c r="C316" s="10" t="s">
        <v>530</v>
      </c>
      <c r="D316" s="10" t="s">
        <v>707</v>
      </c>
      <c r="E316" s="10" t="s">
        <v>707</v>
      </c>
      <c r="F316" s="10" t="s">
        <v>621</v>
      </c>
      <c r="G316" s="19">
        <v>3926</v>
      </c>
      <c r="H316" s="20" t="s">
        <v>708</v>
      </c>
      <c r="I316" s="13"/>
      <c r="J316" s="22" t="s">
        <v>1954</v>
      </c>
      <c r="K316" s="13"/>
      <c r="L316" s="13"/>
      <c r="M316" s="13"/>
      <c r="N316" s="13"/>
      <c r="O316" s="13"/>
      <c r="P316" s="13"/>
      <c r="Q316" s="13"/>
      <c r="R316" s="14" t="s">
        <v>75</v>
      </c>
      <c r="S316" s="10">
        <v>3</v>
      </c>
      <c r="T316" s="21">
        <v>1603145</v>
      </c>
      <c r="U316" s="16">
        <v>0</v>
      </c>
      <c r="V316" s="16">
        <v>0</v>
      </c>
      <c r="W316" s="16">
        <v>0</v>
      </c>
      <c r="X316" s="16">
        <v>18</v>
      </c>
      <c r="Y316" s="16">
        <v>0</v>
      </c>
      <c r="Z316" s="16">
        <v>0</v>
      </c>
      <c r="AA316" s="16">
        <v>0</v>
      </c>
      <c r="AB316" s="16">
        <v>0</v>
      </c>
      <c r="AC316" s="16">
        <v>0</v>
      </c>
      <c r="AD316" s="16">
        <v>0</v>
      </c>
      <c r="AE316" s="16">
        <v>0</v>
      </c>
      <c r="AF316" s="16">
        <v>0</v>
      </c>
      <c r="AG316" s="16">
        <v>60</v>
      </c>
      <c r="AH316" s="16">
        <v>0</v>
      </c>
      <c r="AI316" s="16">
        <v>0</v>
      </c>
      <c r="AJ316" s="16">
        <v>0</v>
      </c>
      <c r="AK316" s="16">
        <v>0</v>
      </c>
      <c r="AL316" s="16">
        <v>0</v>
      </c>
      <c r="AM316" s="16">
        <v>0</v>
      </c>
      <c r="AN316" s="16">
        <v>0</v>
      </c>
      <c r="AO316" s="16">
        <v>0</v>
      </c>
      <c r="AP316" s="17">
        <f t="shared" si="51"/>
        <v>78</v>
      </c>
      <c r="AQ316" s="18">
        <f t="shared" si="46"/>
        <v>125045310</v>
      </c>
      <c r="AR316" s="13"/>
      <c r="AS316" s="13"/>
      <c r="AT316" s="8"/>
      <c r="AU316" s="8"/>
      <c r="AV316" s="8"/>
      <c r="AW316" s="8"/>
    </row>
    <row r="317" spans="1:49" s="3" customFormat="1" ht="47.25" customHeight="1" x14ac:dyDescent="0.25">
      <c r="A317" s="37" t="s">
        <v>554</v>
      </c>
      <c r="B317" s="10">
        <f>IF(R317=0,"",SUBTOTAL(3,$R$7:R317))</f>
        <v>292</v>
      </c>
      <c r="C317" s="10" t="s">
        <v>305</v>
      </c>
      <c r="D317" s="10" t="s">
        <v>709</v>
      </c>
      <c r="E317" s="10" t="s">
        <v>709</v>
      </c>
      <c r="F317" s="10" t="s">
        <v>625</v>
      </c>
      <c r="G317" s="19">
        <v>3926</v>
      </c>
      <c r="H317" s="20" t="s">
        <v>710</v>
      </c>
      <c r="I317" s="13"/>
      <c r="J317" s="22" t="s">
        <v>1955</v>
      </c>
      <c r="K317" s="13"/>
      <c r="L317" s="13"/>
      <c r="M317" s="13"/>
      <c r="N317" s="13"/>
      <c r="O317" s="13"/>
      <c r="P317" s="13"/>
      <c r="Q317" s="13"/>
      <c r="R317" s="14" t="s">
        <v>75</v>
      </c>
      <c r="S317" s="10">
        <v>3</v>
      </c>
      <c r="T317" s="21">
        <v>1603145</v>
      </c>
      <c r="U317" s="16">
        <v>0</v>
      </c>
      <c r="V317" s="16">
        <v>0</v>
      </c>
      <c r="W317" s="16">
        <v>0</v>
      </c>
      <c r="X317" s="16">
        <v>35</v>
      </c>
      <c r="Y317" s="16">
        <v>0</v>
      </c>
      <c r="Z317" s="16">
        <v>0</v>
      </c>
      <c r="AA317" s="16">
        <v>0</v>
      </c>
      <c r="AB317" s="16">
        <v>0</v>
      </c>
      <c r="AC317" s="16">
        <v>0</v>
      </c>
      <c r="AD317" s="16">
        <v>0</v>
      </c>
      <c r="AE317" s="16">
        <v>0</v>
      </c>
      <c r="AF317" s="16">
        <v>0</v>
      </c>
      <c r="AG317" s="16">
        <v>70</v>
      </c>
      <c r="AH317" s="16">
        <v>0</v>
      </c>
      <c r="AI317" s="16">
        <v>0</v>
      </c>
      <c r="AJ317" s="16">
        <v>0</v>
      </c>
      <c r="AK317" s="16">
        <v>0</v>
      </c>
      <c r="AL317" s="16">
        <v>0</v>
      </c>
      <c r="AM317" s="16">
        <v>0</v>
      </c>
      <c r="AN317" s="16">
        <v>0</v>
      </c>
      <c r="AO317" s="16">
        <v>0</v>
      </c>
      <c r="AP317" s="17">
        <f t="shared" si="51"/>
        <v>105</v>
      </c>
      <c r="AQ317" s="18">
        <f t="shared" si="46"/>
        <v>168330225</v>
      </c>
      <c r="AR317" s="13"/>
      <c r="AS317" s="13"/>
      <c r="AT317" s="8"/>
      <c r="AU317" s="8"/>
      <c r="AV317" s="8"/>
      <c r="AW317" s="8"/>
    </row>
    <row r="318" spans="1:49" s="3" customFormat="1" ht="47.25" customHeight="1" x14ac:dyDescent="0.25">
      <c r="A318" s="37" t="s">
        <v>554</v>
      </c>
      <c r="B318" s="10">
        <f>IF(R318=0,"",SUBTOTAL(3,$R$7:R318))</f>
        <v>293</v>
      </c>
      <c r="C318" s="10" t="s">
        <v>535</v>
      </c>
      <c r="D318" s="10" t="s">
        <v>711</v>
      </c>
      <c r="E318" s="10" t="s">
        <v>711</v>
      </c>
      <c r="F318" s="10" t="s">
        <v>629</v>
      </c>
      <c r="G318" s="19">
        <v>3822</v>
      </c>
      <c r="H318" s="20" t="s">
        <v>712</v>
      </c>
      <c r="I318" s="13"/>
      <c r="J318" s="22" t="s">
        <v>1956</v>
      </c>
      <c r="K318" s="13"/>
      <c r="L318" s="13"/>
      <c r="M318" s="13"/>
      <c r="N318" s="13"/>
      <c r="O318" s="13"/>
      <c r="P318" s="13"/>
      <c r="Q318" s="13"/>
      <c r="R318" s="14" t="s">
        <v>75</v>
      </c>
      <c r="S318" s="10">
        <v>1</v>
      </c>
      <c r="T318" s="21">
        <v>7709783</v>
      </c>
      <c r="U318" s="16">
        <v>0</v>
      </c>
      <c r="V318" s="16">
        <v>0</v>
      </c>
      <c r="W318" s="16">
        <v>0</v>
      </c>
      <c r="X318" s="16">
        <v>4</v>
      </c>
      <c r="Y318" s="16">
        <v>0</v>
      </c>
      <c r="Z318" s="16">
        <v>0</v>
      </c>
      <c r="AA318" s="16">
        <v>0</v>
      </c>
      <c r="AB318" s="16">
        <v>0</v>
      </c>
      <c r="AC318" s="16">
        <v>0</v>
      </c>
      <c r="AD318" s="16">
        <v>0</v>
      </c>
      <c r="AE318" s="16">
        <v>0</v>
      </c>
      <c r="AF318" s="16">
        <v>0</v>
      </c>
      <c r="AG318" s="16">
        <v>7</v>
      </c>
      <c r="AH318" s="16">
        <v>0</v>
      </c>
      <c r="AI318" s="16">
        <v>0</v>
      </c>
      <c r="AJ318" s="16">
        <v>0</v>
      </c>
      <c r="AK318" s="16">
        <v>0</v>
      </c>
      <c r="AL318" s="16">
        <v>0</v>
      </c>
      <c r="AM318" s="16">
        <v>0</v>
      </c>
      <c r="AN318" s="16">
        <v>0</v>
      </c>
      <c r="AO318" s="16">
        <v>0</v>
      </c>
      <c r="AP318" s="17">
        <f t="shared" si="51"/>
        <v>11</v>
      </c>
      <c r="AQ318" s="18">
        <f t="shared" si="46"/>
        <v>84807613</v>
      </c>
      <c r="AR318" s="13"/>
      <c r="AS318" s="13"/>
      <c r="AT318" s="8"/>
      <c r="AU318" s="8"/>
      <c r="AV318" s="8"/>
      <c r="AW318" s="8"/>
    </row>
    <row r="319" spans="1:49" s="3" customFormat="1" ht="47.25" customHeight="1" x14ac:dyDescent="0.25">
      <c r="A319" s="37" t="s">
        <v>554</v>
      </c>
      <c r="B319" s="10">
        <f>IF(R319=0,"",SUBTOTAL(3,$R$7:R319))</f>
        <v>294</v>
      </c>
      <c r="C319" s="10" t="s">
        <v>537</v>
      </c>
      <c r="D319" s="10" t="s">
        <v>713</v>
      </c>
      <c r="E319" s="10" t="s">
        <v>713</v>
      </c>
      <c r="F319" s="10" t="s">
        <v>632</v>
      </c>
      <c r="G319" s="19">
        <v>3822</v>
      </c>
      <c r="H319" s="20" t="s">
        <v>714</v>
      </c>
      <c r="I319" s="13"/>
      <c r="J319" s="22" t="s">
        <v>1957</v>
      </c>
      <c r="K319" s="13"/>
      <c r="L319" s="13"/>
      <c r="M319" s="13"/>
      <c r="N319" s="13"/>
      <c r="O319" s="13"/>
      <c r="P319" s="13"/>
      <c r="Q319" s="13"/>
      <c r="R319" s="14" t="s">
        <v>75</v>
      </c>
      <c r="S319" s="10">
        <v>1</v>
      </c>
      <c r="T319" s="21">
        <v>1468530</v>
      </c>
      <c r="U319" s="16">
        <v>0</v>
      </c>
      <c r="V319" s="16">
        <v>0</v>
      </c>
      <c r="W319" s="16">
        <v>0</v>
      </c>
      <c r="X319" s="16">
        <v>1</v>
      </c>
      <c r="Y319" s="16">
        <v>0</v>
      </c>
      <c r="Z319" s="16">
        <v>0</v>
      </c>
      <c r="AA319" s="16">
        <v>0</v>
      </c>
      <c r="AB319" s="16">
        <v>0</v>
      </c>
      <c r="AC319" s="16">
        <v>0</v>
      </c>
      <c r="AD319" s="16">
        <v>0</v>
      </c>
      <c r="AE319" s="16">
        <v>0</v>
      </c>
      <c r="AF319" s="16">
        <v>0</v>
      </c>
      <c r="AG319" s="16">
        <v>1</v>
      </c>
      <c r="AH319" s="16">
        <v>0</v>
      </c>
      <c r="AI319" s="16">
        <v>0</v>
      </c>
      <c r="AJ319" s="16">
        <v>0</v>
      </c>
      <c r="AK319" s="16">
        <v>0</v>
      </c>
      <c r="AL319" s="16">
        <v>0</v>
      </c>
      <c r="AM319" s="16">
        <v>0</v>
      </c>
      <c r="AN319" s="16">
        <v>0</v>
      </c>
      <c r="AO319" s="16">
        <v>0</v>
      </c>
      <c r="AP319" s="17">
        <f t="shared" si="51"/>
        <v>2</v>
      </c>
      <c r="AQ319" s="18">
        <f t="shared" si="46"/>
        <v>2937060</v>
      </c>
      <c r="AR319" s="13"/>
      <c r="AS319" s="13"/>
      <c r="AT319" s="8"/>
      <c r="AU319" s="8"/>
      <c r="AV319" s="8"/>
      <c r="AW319" s="8"/>
    </row>
    <row r="320" spans="1:49" s="3" customFormat="1" ht="47.25" customHeight="1" x14ac:dyDescent="0.25">
      <c r="A320" s="37" t="s">
        <v>554</v>
      </c>
      <c r="B320" s="10">
        <f>IF(R320=0,"",SUBTOTAL(3,$R$7:R320))</f>
        <v>295</v>
      </c>
      <c r="C320" s="10" t="s">
        <v>540</v>
      </c>
      <c r="D320" s="10" t="s">
        <v>715</v>
      </c>
      <c r="E320" s="10" t="s">
        <v>715</v>
      </c>
      <c r="F320" s="10" t="s">
        <v>635</v>
      </c>
      <c r="G320" s="19">
        <v>3822</v>
      </c>
      <c r="H320" s="20" t="s">
        <v>716</v>
      </c>
      <c r="I320" s="13"/>
      <c r="J320" s="22" t="s">
        <v>1952</v>
      </c>
      <c r="K320" s="13"/>
      <c r="L320" s="13"/>
      <c r="M320" s="13"/>
      <c r="N320" s="13"/>
      <c r="O320" s="13"/>
      <c r="P320" s="13"/>
      <c r="Q320" s="13"/>
      <c r="R320" s="14" t="s">
        <v>75</v>
      </c>
      <c r="S320" s="10">
        <v>3</v>
      </c>
      <c r="T320" s="21">
        <v>7709783</v>
      </c>
      <c r="U320" s="16">
        <v>0</v>
      </c>
      <c r="V320" s="16">
        <v>0</v>
      </c>
      <c r="W320" s="16">
        <v>0</v>
      </c>
      <c r="X320" s="16">
        <v>6</v>
      </c>
      <c r="Y320" s="16">
        <v>0</v>
      </c>
      <c r="Z320" s="16">
        <v>0</v>
      </c>
      <c r="AA320" s="16">
        <v>0</v>
      </c>
      <c r="AB320" s="16">
        <v>0</v>
      </c>
      <c r="AC320" s="16">
        <v>0</v>
      </c>
      <c r="AD320" s="16">
        <v>0</v>
      </c>
      <c r="AE320" s="16">
        <v>0</v>
      </c>
      <c r="AF320" s="16">
        <v>0</v>
      </c>
      <c r="AG320" s="16">
        <v>1</v>
      </c>
      <c r="AH320" s="16">
        <v>0</v>
      </c>
      <c r="AI320" s="16">
        <v>0</v>
      </c>
      <c r="AJ320" s="16">
        <v>0</v>
      </c>
      <c r="AK320" s="16">
        <v>0</v>
      </c>
      <c r="AL320" s="16">
        <v>0</v>
      </c>
      <c r="AM320" s="16">
        <v>0</v>
      </c>
      <c r="AN320" s="16">
        <v>0</v>
      </c>
      <c r="AO320" s="16">
        <v>0</v>
      </c>
      <c r="AP320" s="17">
        <f t="shared" si="51"/>
        <v>7</v>
      </c>
      <c r="AQ320" s="18">
        <f t="shared" si="46"/>
        <v>53968481</v>
      </c>
      <c r="AR320" s="13"/>
      <c r="AS320" s="13"/>
      <c r="AT320" s="8"/>
      <c r="AU320" s="8"/>
      <c r="AV320" s="8"/>
      <c r="AW320" s="8"/>
    </row>
    <row r="321" spans="1:49" s="3" customFormat="1" ht="47.25" customHeight="1" x14ac:dyDescent="0.25">
      <c r="A321" s="37" t="s">
        <v>554</v>
      </c>
      <c r="B321" s="10">
        <f>IF(R321=0,"",SUBTOTAL(3,$R$7:R321))</f>
        <v>296</v>
      </c>
      <c r="C321" s="10" t="s">
        <v>487</v>
      </c>
      <c r="D321" s="10" t="s">
        <v>717</v>
      </c>
      <c r="E321" s="10" t="s">
        <v>717</v>
      </c>
      <c r="F321" s="10" t="s">
        <v>637</v>
      </c>
      <c r="G321" s="19">
        <v>3822</v>
      </c>
      <c r="H321" s="20" t="s">
        <v>718</v>
      </c>
      <c r="I321" s="13"/>
      <c r="J321" s="22" t="s">
        <v>1958</v>
      </c>
      <c r="K321" s="13"/>
      <c r="L321" s="13"/>
      <c r="M321" s="13"/>
      <c r="N321" s="13"/>
      <c r="O321" s="13"/>
      <c r="P321" s="13"/>
      <c r="Q321" s="13"/>
      <c r="R321" s="14" t="s">
        <v>75</v>
      </c>
      <c r="S321" s="10">
        <v>3</v>
      </c>
      <c r="T321" s="21">
        <v>1468530</v>
      </c>
      <c r="U321" s="16">
        <v>0</v>
      </c>
      <c r="V321" s="16">
        <v>0</v>
      </c>
      <c r="W321" s="16">
        <v>0</v>
      </c>
      <c r="X321" s="16">
        <v>2</v>
      </c>
      <c r="Y321" s="16">
        <v>0</v>
      </c>
      <c r="Z321" s="16">
        <v>0</v>
      </c>
      <c r="AA321" s="16">
        <v>0</v>
      </c>
      <c r="AB321" s="16">
        <v>0</v>
      </c>
      <c r="AC321" s="16">
        <v>0</v>
      </c>
      <c r="AD321" s="16">
        <v>0</v>
      </c>
      <c r="AE321" s="16">
        <v>0</v>
      </c>
      <c r="AF321" s="16">
        <v>0</v>
      </c>
      <c r="AG321" s="16">
        <v>1</v>
      </c>
      <c r="AH321" s="16">
        <v>0</v>
      </c>
      <c r="AI321" s="16">
        <v>0</v>
      </c>
      <c r="AJ321" s="16">
        <v>0</v>
      </c>
      <c r="AK321" s="16">
        <v>0</v>
      </c>
      <c r="AL321" s="16">
        <v>0</v>
      </c>
      <c r="AM321" s="16">
        <v>0</v>
      </c>
      <c r="AN321" s="16">
        <v>0</v>
      </c>
      <c r="AO321" s="16">
        <v>0</v>
      </c>
      <c r="AP321" s="17">
        <f t="shared" si="51"/>
        <v>3</v>
      </c>
      <c r="AQ321" s="18">
        <f t="shared" si="46"/>
        <v>4405590</v>
      </c>
      <c r="AR321" s="13"/>
      <c r="AS321" s="13"/>
      <c r="AT321" s="8"/>
      <c r="AU321" s="8"/>
      <c r="AV321" s="8"/>
      <c r="AW321" s="8"/>
    </row>
    <row r="322" spans="1:49" s="3" customFormat="1" ht="47.25" customHeight="1" x14ac:dyDescent="0.25">
      <c r="A322" s="37" t="s">
        <v>554</v>
      </c>
      <c r="B322" s="10">
        <f>IF(R322=0,"",SUBTOTAL(3,$R$7:R322))</f>
        <v>297</v>
      </c>
      <c r="C322" s="10" t="s">
        <v>489</v>
      </c>
      <c r="D322" s="10" t="s">
        <v>719</v>
      </c>
      <c r="E322" s="10" t="s">
        <v>719</v>
      </c>
      <c r="F322" s="10" t="s">
        <v>640</v>
      </c>
      <c r="G322" s="19">
        <v>3822</v>
      </c>
      <c r="H322" s="20" t="s">
        <v>720</v>
      </c>
      <c r="I322" s="13"/>
      <c r="J322" s="22" t="s">
        <v>1959</v>
      </c>
      <c r="K322" s="13"/>
      <c r="L322" s="13"/>
      <c r="M322" s="13"/>
      <c r="N322" s="13"/>
      <c r="O322" s="13"/>
      <c r="P322" s="13"/>
      <c r="Q322" s="13"/>
      <c r="R322" s="14" t="s">
        <v>75</v>
      </c>
      <c r="S322" s="10">
        <v>1</v>
      </c>
      <c r="T322" s="21">
        <v>7709783</v>
      </c>
      <c r="U322" s="16">
        <v>0</v>
      </c>
      <c r="V322" s="16">
        <v>0</v>
      </c>
      <c r="W322" s="16">
        <v>0</v>
      </c>
      <c r="X322" s="16">
        <v>15</v>
      </c>
      <c r="Y322" s="16">
        <v>0</v>
      </c>
      <c r="Z322" s="16">
        <v>0</v>
      </c>
      <c r="AA322" s="16">
        <v>0</v>
      </c>
      <c r="AB322" s="16">
        <v>0</v>
      </c>
      <c r="AC322" s="16">
        <v>0</v>
      </c>
      <c r="AD322" s="16">
        <v>0</v>
      </c>
      <c r="AE322" s="16">
        <v>0</v>
      </c>
      <c r="AF322" s="16">
        <v>0</v>
      </c>
      <c r="AG322" s="16">
        <v>1</v>
      </c>
      <c r="AH322" s="16">
        <v>0</v>
      </c>
      <c r="AI322" s="16">
        <v>0</v>
      </c>
      <c r="AJ322" s="16">
        <v>0</v>
      </c>
      <c r="AK322" s="16">
        <v>0</v>
      </c>
      <c r="AL322" s="16">
        <v>0</v>
      </c>
      <c r="AM322" s="16">
        <v>0</v>
      </c>
      <c r="AN322" s="16">
        <v>0</v>
      </c>
      <c r="AO322" s="16">
        <v>0</v>
      </c>
      <c r="AP322" s="17">
        <f t="shared" si="51"/>
        <v>16</v>
      </c>
      <c r="AQ322" s="18">
        <f t="shared" si="46"/>
        <v>123356528</v>
      </c>
      <c r="AR322" s="13"/>
      <c r="AS322" s="13"/>
      <c r="AT322" s="8"/>
      <c r="AU322" s="8"/>
      <c r="AV322" s="8"/>
      <c r="AW322" s="8"/>
    </row>
    <row r="323" spans="1:49" s="3" customFormat="1" ht="47.25" customHeight="1" x14ac:dyDescent="0.25">
      <c r="A323" s="37" t="s">
        <v>554</v>
      </c>
      <c r="B323" s="10">
        <f>IF(R323=0,"",SUBTOTAL(3,$R$7:R323))</f>
        <v>298</v>
      </c>
      <c r="C323" s="10" t="s">
        <v>491</v>
      </c>
      <c r="D323" s="10" t="s">
        <v>721</v>
      </c>
      <c r="E323" s="10" t="s">
        <v>721</v>
      </c>
      <c r="F323" s="10" t="s">
        <v>643</v>
      </c>
      <c r="G323" s="19">
        <v>3822</v>
      </c>
      <c r="H323" s="20" t="s">
        <v>722</v>
      </c>
      <c r="I323" s="13"/>
      <c r="J323" s="22" t="s">
        <v>1960</v>
      </c>
      <c r="K323" s="13"/>
      <c r="L323" s="13"/>
      <c r="M323" s="13"/>
      <c r="N323" s="13"/>
      <c r="O323" s="13"/>
      <c r="P323" s="13"/>
      <c r="Q323" s="13"/>
      <c r="R323" s="14" t="s">
        <v>75</v>
      </c>
      <c r="S323" s="10">
        <v>1</v>
      </c>
      <c r="T323" s="21">
        <v>1468530</v>
      </c>
      <c r="U323" s="16">
        <v>0</v>
      </c>
      <c r="V323" s="16">
        <v>0</v>
      </c>
      <c r="W323" s="16">
        <v>0</v>
      </c>
      <c r="X323" s="16">
        <v>2</v>
      </c>
      <c r="Y323" s="16">
        <v>0</v>
      </c>
      <c r="Z323" s="16">
        <v>0</v>
      </c>
      <c r="AA323" s="16">
        <v>0</v>
      </c>
      <c r="AB323" s="16">
        <v>0</v>
      </c>
      <c r="AC323" s="16">
        <v>0</v>
      </c>
      <c r="AD323" s="16">
        <v>0</v>
      </c>
      <c r="AE323" s="16">
        <v>0</v>
      </c>
      <c r="AF323" s="16">
        <v>0</v>
      </c>
      <c r="AG323" s="16">
        <v>1</v>
      </c>
      <c r="AH323" s="16">
        <v>0</v>
      </c>
      <c r="AI323" s="16">
        <v>0</v>
      </c>
      <c r="AJ323" s="16">
        <v>0</v>
      </c>
      <c r="AK323" s="16">
        <v>0</v>
      </c>
      <c r="AL323" s="16">
        <v>0</v>
      </c>
      <c r="AM323" s="16">
        <v>0</v>
      </c>
      <c r="AN323" s="16">
        <v>0</v>
      </c>
      <c r="AO323" s="16">
        <v>0</v>
      </c>
      <c r="AP323" s="17">
        <f t="shared" si="51"/>
        <v>3</v>
      </c>
      <c r="AQ323" s="18">
        <f t="shared" si="46"/>
        <v>4405590</v>
      </c>
      <c r="AR323" s="13"/>
      <c r="AS323" s="13"/>
      <c r="AT323" s="8"/>
      <c r="AU323" s="8"/>
      <c r="AV323" s="8"/>
      <c r="AW323" s="8"/>
    </row>
    <row r="324" spans="1:49" s="3" customFormat="1" ht="47.25" customHeight="1" x14ac:dyDescent="0.25">
      <c r="A324" s="37" t="s">
        <v>554</v>
      </c>
      <c r="B324" s="10">
        <f>IF(R324=0,"",SUBTOTAL(3,$R$7:R324))</f>
        <v>299</v>
      </c>
      <c r="C324" s="10" t="s">
        <v>492</v>
      </c>
      <c r="D324" s="10" t="s">
        <v>723</v>
      </c>
      <c r="E324" s="10" t="s">
        <v>723</v>
      </c>
      <c r="F324" s="10" t="s">
        <v>646</v>
      </c>
      <c r="G324" s="19">
        <v>3822</v>
      </c>
      <c r="H324" s="20" t="s">
        <v>724</v>
      </c>
      <c r="I324" s="13"/>
      <c r="J324" s="22" t="s">
        <v>1961</v>
      </c>
      <c r="K324" s="13"/>
      <c r="L324" s="13"/>
      <c r="M324" s="13"/>
      <c r="N324" s="13"/>
      <c r="O324" s="13"/>
      <c r="P324" s="13"/>
      <c r="Q324" s="13"/>
      <c r="R324" s="14" t="s">
        <v>75</v>
      </c>
      <c r="S324" s="10">
        <v>1</v>
      </c>
      <c r="T324" s="21">
        <v>7709783</v>
      </c>
      <c r="U324" s="16">
        <v>0</v>
      </c>
      <c r="V324" s="16">
        <v>0</v>
      </c>
      <c r="W324" s="16">
        <v>0</v>
      </c>
      <c r="X324" s="16">
        <v>15</v>
      </c>
      <c r="Y324" s="16">
        <v>0</v>
      </c>
      <c r="Z324" s="16">
        <v>0</v>
      </c>
      <c r="AA324" s="16">
        <v>0</v>
      </c>
      <c r="AB324" s="16">
        <v>0</v>
      </c>
      <c r="AC324" s="16">
        <v>0</v>
      </c>
      <c r="AD324" s="16">
        <v>0</v>
      </c>
      <c r="AE324" s="16">
        <v>0</v>
      </c>
      <c r="AF324" s="16">
        <v>0</v>
      </c>
      <c r="AG324" s="16">
        <v>1</v>
      </c>
      <c r="AH324" s="16">
        <v>0</v>
      </c>
      <c r="AI324" s="16">
        <v>0</v>
      </c>
      <c r="AJ324" s="16">
        <v>0</v>
      </c>
      <c r="AK324" s="16">
        <v>0</v>
      </c>
      <c r="AL324" s="16">
        <v>0</v>
      </c>
      <c r="AM324" s="16">
        <v>0</v>
      </c>
      <c r="AN324" s="16">
        <v>0</v>
      </c>
      <c r="AO324" s="16">
        <v>0</v>
      </c>
      <c r="AP324" s="17">
        <f t="shared" si="51"/>
        <v>16</v>
      </c>
      <c r="AQ324" s="18">
        <f t="shared" si="46"/>
        <v>123356528</v>
      </c>
      <c r="AR324" s="13"/>
      <c r="AS324" s="13"/>
      <c r="AT324" s="8"/>
      <c r="AU324" s="8"/>
      <c r="AV324" s="8"/>
      <c r="AW324" s="8"/>
    </row>
    <row r="325" spans="1:49" s="3" customFormat="1" ht="47.25" customHeight="1" x14ac:dyDescent="0.25">
      <c r="A325" s="37" t="s">
        <v>554</v>
      </c>
      <c r="B325" s="10">
        <f>IF(R325=0,"",SUBTOTAL(3,$R$7:R325))</f>
        <v>300</v>
      </c>
      <c r="C325" s="10" t="s">
        <v>494</v>
      </c>
      <c r="D325" s="10" t="s">
        <v>725</v>
      </c>
      <c r="E325" s="10" t="s">
        <v>725</v>
      </c>
      <c r="F325" s="10" t="s">
        <v>649</v>
      </c>
      <c r="G325" s="19">
        <v>3822</v>
      </c>
      <c r="H325" s="20" t="s">
        <v>726</v>
      </c>
      <c r="I325" s="13"/>
      <c r="J325" s="22" t="s">
        <v>1962</v>
      </c>
      <c r="K325" s="13"/>
      <c r="L325" s="13"/>
      <c r="M325" s="13"/>
      <c r="N325" s="13"/>
      <c r="O325" s="13"/>
      <c r="P325" s="13"/>
      <c r="Q325" s="13"/>
      <c r="R325" s="14" t="s">
        <v>75</v>
      </c>
      <c r="S325" s="10">
        <v>3</v>
      </c>
      <c r="T325" s="21">
        <v>1844310</v>
      </c>
      <c r="U325" s="16">
        <v>0</v>
      </c>
      <c r="V325" s="16">
        <v>0</v>
      </c>
      <c r="W325" s="16">
        <v>0</v>
      </c>
      <c r="X325" s="16">
        <v>2</v>
      </c>
      <c r="Y325" s="16">
        <v>0</v>
      </c>
      <c r="Z325" s="16">
        <v>0</v>
      </c>
      <c r="AA325" s="16">
        <v>0</v>
      </c>
      <c r="AB325" s="16">
        <v>0</v>
      </c>
      <c r="AC325" s="16">
        <v>0</v>
      </c>
      <c r="AD325" s="16">
        <v>0</v>
      </c>
      <c r="AE325" s="16">
        <v>0</v>
      </c>
      <c r="AF325" s="16">
        <v>0</v>
      </c>
      <c r="AG325" s="16">
        <v>1</v>
      </c>
      <c r="AH325" s="16">
        <v>0</v>
      </c>
      <c r="AI325" s="16">
        <v>0</v>
      </c>
      <c r="AJ325" s="16">
        <v>0</v>
      </c>
      <c r="AK325" s="16">
        <v>0</v>
      </c>
      <c r="AL325" s="16">
        <v>0</v>
      </c>
      <c r="AM325" s="16">
        <v>0</v>
      </c>
      <c r="AN325" s="16">
        <v>0</v>
      </c>
      <c r="AO325" s="16">
        <v>0</v>
      </c>
      <c r="AP325" s="17">
        <f t="shared" si="51"/>
        <v>3</v>
      </c>
      <c r="AQ325" s="18">
        <f t="shared" si="46"/>
        <v>5532930</v>
      </c>
      <c r="AR325" s="13"/>
      <c r="AS325" s="13"/>
      <c r="AT325" s="8"/>
      <c r="AU325" s="8"/>
      <c r="AV325" s="8"/>
      <c r="AW325" s="8"/>
    </row>
    <row r="326" spans="1:49" s="3" customFormat="1" ht="47.25" customHeight="1" x14ac:dyDescent="0.25">
      <c r="A326" s="37" t="s">
        <v>554</v>
      </c>
      <c r="B326" s="10">
        <f>IF(R326=0,"",SUBTOTAL(3,$R$7:R326))</f>
        <v>301</v>
      </c>
      <c r="C326" s="10" t="s">
        <v>497</v>
      </c>
      <c r="D326" s="10" t="s">
        <v>727</v>
      </c>
      <c r="E326" s="10" t="s">
        <v>727</v>
      </c>
      <c r="F326" s="10" t="s">
        <v>652</v>
      </c>
      <c r="G326" s="19">
        <v>3822</v>
      </c>
      <c r="H326" s="20" t="s">
        <v>608</v>
      </c>
      <c r="I326" s="13"/>
      <c r="J326" s="22" t="s">
        <v>1963</v>
      </c>
      <c r="K326" s="13"/>
      <c r="L326" s="13"/>
      <c r="M326" s="13"/>
      <c r="N326" s="13"/>
      <c r="O326" s="13"/>
      <c r="P326" s="13"/>
      <c r="Q326" s="13"/>
      <c r="R326" s="14" t="s">
        <v>75</v>
      </c>
      <c r="S326" s="10">
        <v>3</v>
      </c>
      <c r="T326" s="21">
        <v>4405590</v>
      </c>
      <c r="U326" s="16">
        <v>0</v>
      </c>
      <c r="V326" s="16">
        <v>0</v>
      </c>
      <c r="W326" s="16">
        <v>0</v>
      </c>
      <c r="X326" s="16">
        <v>21</v>
      </c>
      <c r="Y326" s="16">
        <v>0</v>
      </c>
      <c r="Z326" s="16">
        <v>0</v>
      </c>
      <c r="AA326" s="16">
        <v>0</v>
      </c>
      <c r="AB326" s="16">
        <v>0</v>
      </c>
      <c r="AC326" s="16">
        <v>0</v>
      </c>
      <c r="AD326" s="16">
        <v>0</v>
      </c>
      <c r="AE326" s="16">
        <v>0</v>
      </c>
      <c r="AF326" s="16">
        <v>0</v>
      </c>
      <c r="AG326" s="16">
        <v>1</v>
      </c>
      <c r="AH326" s="16">
        <v>0</v>
      </c>
      <c r="AI326" s="16">
        <v>0</v>
      </c>
      <c r="AJ326" s="16">
        <v>0</v>
      </c>
      <c r="AK326" s="16">
        <v>0</v>
      </c>
      <c r="AL326" s="16">
        <v>0</v>
      </c>
      <c r="AM326" s="16">
        <v>0</v>
      </c>
      <c r="AN326" s="16">
        <v>0</v>
      </c>
      <c r="AO326" s="16">
        <v>0</v>
      </c>
      <c r="AP326" s="17">
        <f t="shared" si="51"/>
        <v>22</v>
      </c>
      <c r="AQ326" s="18">
        <f t="shared" si="46"/>
        <v>96922980</v>
      </c>
      <c r="AR326" s="13"/>
      <c r="AS326" s="13"/>
      <c r="AT326" s="8"/>
      <c r="AU326" s="8"/>
      <c r="AV326" s="8"/>
      <c r="AW326" s="8"/>
    </row>
    <row r="327" spans="1:49" s="3" customFormat="1" ht="47.25" customHeight="1" x14ac:dyDescent="0.25">
      <c r="A327" s="37" t="s">
        <v>554</v>
      </c>
      <c r="B327" s="10">
        <f>IF(R327=0,"",SUBTOTAL(3,$R$7:R327))</f>
        <v>302</v>
      </c>
      <c r="C327" s="10" t="s">
        <v>499</v>
      </c>
      <c r="D327" s="10" t="s">
        <v>728</v>
      </c>
      <c r="E327" s="10" t="s">
        <v>728</v>
      </c>
      <c r="F327" s="10" t="s">
        <v>655</v>
      </c>
      <c r="G327" s="19">
        <v>3822</v>
      </c>
      <c r="H327" s="20" t="s">
        <v>729</v>
      </c>
      <c r="I327" s="13"/>
      <c r="J327" s="22" t="s">
        <v>1964</v>
      </c>
      <c r="K327" s="13"/>
      <c r="L327" s="13"/>
      <c r="M327" s="13"/>
      <c r="N327" s="13"/>
      <c r="O327" s="13"/>
      <c r="P327" s="13"/>
      <c r="Q327" s="13"/>
      <c r="R327" s="14" t="s">
        <v>75</v>
      </c>
      <c r="S327" s="10">
        <v>3</v>
      </c>
      <c r="T327" s="21">
        <v>1223775</v>
      </c>
      <c r="U327" s="16">
        <v>0</v>
      </c>
      <c r="V327" s="16">
        <v>0</v>
      </c>
      <c r="W327" s="16">
        <v>0</v>
      </c>
      <c r="X327" s="16">
        <v>3</v>
      </c>
      <c r="Y327" s="16">
        <v>0</v>
      </c>
      <c r="Z327" s="16">
        <v>0</v>
      </c>
      <c r="AA327" s="16">
        <v>0</v>
      </c>
      <c r="AB327" s="16">
        <v>0</v>
      </c>
      <c r="AC327" s="16">
        <v>0</v>
      </c>
      <c r="AD327" s="16">
        <v>0</v>
      </c>
      <c r="AE327" s="16">
        <v>0</v>
      </c>
      <c r="AF327" s="16">
        <v>0</v>
      </c>
      <c r="AG327" s="16">
        <v>1</v>
      </c>
      <c r="AH327" s="16">
        <v>0</v>
      </c>
      <c r="AI327" s="16">
        <v>0</v>
      </c>
      <c r="AJ327" s="16">
        <v>0</v>
      </c>
      <c r="AK327" s="16">
        <v>0</v>
      </c>
      <c r="AL327" s="16">
        <v>0</v>
      </c>
      <c r="AM327" s="16">
        <v>0</v>
      </c>
      <c r="AN327" s="16">
        <v>0</v>
      </c>
      <c r="AO327" s="16">
        <v>0</v>
      </c>
      <c r="AP327" s="17">
        <f t="shared" si="51"/>
        <v>4</v>
      </c>
      <c r="AQ327" s="18">
        <f t="shared" ref="AQ327:AQ390" si="52">AP327*T327</f>
        <v>4895100</v>
      </c>
      <c r="AR327" s="13"/>
      <c r="AS327" s="13"/>
      <c r="AT327" s="8"/>
      <c r="AU327" s="8"/>
      <c r="AV327" s="8"/>
      <c r="AW327" s="8"/>
    </row>
    <row r="328" spans="1:49" s="3" customFormat="1" ht="47.25" customHeight="1" x14ac:dyDescent="0.25">
      <c r="A328" s="37" t="s">
        <v>554</v>
      </c>
      <c r="B328" s="10">
        <f>IF(R328=0,"",SUBTOTAL(3,$R$7:R328))</f>
        <v>303</v>
      </c>
      <c r="C328" s="10" t="s">
        <v>501</v>
      </c>
      <c r="D328" s="10" t="s">
        <v>730</v>
      </c>
      <c r="E328" s="10" t="s">
        <v>730</v>
      </c>
      <c r="F328" s="10" t="s">
        <v>658</v>
      </c>
      <c r="G328" s="19">
        <v>3822</v>
      </c>
      <c r="H328" s="20" t="s">
        <v>731</v>
      </c>
      <c r="I328" s="13"/>
      <c r="J328" s="22" t="s">
        <v>1965</v>
      </c>
      <c r="K328" s="13"/>
      <c r="L328" s="13"/>
      <c r="M328" s="13"/>
      <c r="N328" s="13"/>
      <c r="O328" s="13"/>
      <c r="P328" s="13"/>
      <c r="Q328" s="13"/>
      <c r="R328" s="14" t="s">
        <v>75</v>
      </c>
      <c r="S328" s="10">
        <v>3</v>
      </c>
      <c r="T328" s="21">
        <v>1712061</v>
      </c>
      <c r="U328" s="16">
        <v>0</v>
      </c>
      <c r="V328" s="16">
        <v>0</v>
      </c>
      <c r="W328" s="16">
        <v>0</v>
      </c>
      <c r="X328" s="16">
        <v>90</v>
      </c>
      <c r="Y328" s="16">
        <v>0</v>
      </c>
      <c r="Z328" s="16">
        <v>0</v>
      </c>
      <c r="AA328" s="16">
        <v>0</v>
      </c>
      <c r="AB328" s="16">
        <v>0</v>
      </c>
      <c r="AC328" s="16">
        <v>0</v>
      </c>
      <c r="AD328" s="16">
        <v>0</v>
      </c>
      <c r="AE328" s="16">
        <v>0</v>
      </c>
      <c r="AF328" s="16">
        <v>0</v>
      </c>
      <c r="AG328" s="16">
        <v>84</v>
      </c>
      <c r="AH328" s="16">
        <v>0</v>
      </c>
      <c r="AI328" s="16">
        <v>0</v>
      </c>
      <c r="AJ328" s="16">
        <v>0</v>
      </c>
      <c r="AK328" s="16">
        <v>0</v>
      </c>
      <c r="AL328" s="16">
        <v>0</v>
      </c>
      <c r="AM328" s="16">
        <v>0</v>
      </c>
      <c r="AN328" s="16">
        <v>0</v>
      </c>
      <c r="AO328" s="16">
        <v>0</v>
      </c>
      <c r="AP328" s="17">
        <f t="shared" si="51"/>
        <v>174</v>
      </c>
      <c r="AQ328" s="18">
        <f t="shared" si="52"/>
        <v>297898614</v>
      </c>
      <c r="AR328" s="13"/>
      <c r="AS328" s="13"/>
      <c r="AT328" s="8"/>
      <c r="AU328" s="8"/>
      <c r="AV328" s="8"/>
      <c r="AW328" s="8"/>
    </row>
    <row r="329" spans="1:49" s="3" customFormat="1" ht="47.25" customHeight="1" x14ac:dyDescent="0.25">
      <c r="A329" s="37" t="s">
        <v>554</v>
      </c>
      <c r="B329" s="10">
        <f>IF(R329=0,"",SUBTOTAL(3,$R$7:R329))</f>
        <v>304</v>
      </c>
      <c r="C329" s="10" t="s">
        <v>503</v>
      </c>
      <c r="D329" s="10" t="s">
        <v>732</v>
      </c>
      <c r="E329" s="10" t="s">
        <v>732</v>
      </c>
      <c r="F329" s="10" t="s">
        <v>661</v>
      </c>
      <c r="G329" s="19">
        <v>3822</v>
      </c>
      <c r="H329" s="20" t="s">
        <v>695</v>
      </c>
      <c r="I329" s="13"/>
      <c r="J329" s="22" t="s">
        <v>1952</v>
      </c>
      <c r="K329" s="13"/>
      <c r="L329" s="13"/>
      <c r="M329" s="13"/>
      <c r="N329" s="13"/>
      <c r="O329" s="13"/>
      <c r="P329" s="13"/>
      <c r="Q329" s="13"/>
      <c r="R329" s="14" t="s">
        <v>75</v>
      </c>
      <c r="S329" s="10">
        <v>1</v>
      </c>
      <c r="T329" s="21">
        <v>3965031</v>
      </c>
      <c r="U329" s="16">
        <v>0</v>
      </c>
      <c r="V329" s="16">
        <v>0</v>
      </c>
      <c r="W329" s="16">
        <v>0</v>
      </c>
      <c r="X329" s="16">
        <v>15</v>
      </c>
      <c r="Y329" s="16">
        <v>0</v>
      </c>
      <c r="Z329" s="16">
        <v>0</v>
      </c>
      <c r="AA329" s="16">
        <v>0</v>
      </c>
      <c r="AB329" s="16">
        <v>0</v>
      </c>
      <c r="AC329" s="16">
        <v>0</v>
      </c>
      <c r="AD329" s="16">
        <v>0</v>
      </c>
      <c r="AE329" s="16">
        <v>0</v>
      </c>
      <c r="AF329" s="16">
        <v>0</v>
      </c>
      <c r="AG329" s="16">
        <v>1</v>
      </c>
      <c r="AH329" s="16">
        <v>0</v>
      </c>
      <c r="AI329" s="16">
        <v>0</v>
      </c>
      <c r="AJ329" s="16">
        <v>0</v>
      </c>
      <c r="AK329" s="16">
        <v>0</v>
      </c>
      <c r="AL329" s="16">
        <v>0</v>
      </c>
      <c r="AM329" s="16">
        <v>0</v>
      </c>
      <c r="AN329" s="16">
        <v>0</v>
      </c>
      <c r="AO329" s="16">
        <v>0</v>
      </c>
      <c r="AP329" s="17">
        <f t="shared" si="51"/>
        <v>16</v>
      </c>
      <c r="AQ329" s="18">
        <f t="shared" si="52"/>
        <v>63440496</v>
      </c>
      <c r="AR329" s="13"/>
      <c r="AS329" s="13"/>
      <c r="AT329" s="8"/>
      <c r="AU329" s="8"/>
      <c r="AV329" s="8"/>
      <c r="AW329" s="8"/>
    </row>
    <row r="330" spans="1:49" s="3" customFormat="1" ht="47.25" customHeight="1" x14ac:dyDescent="0.25">
      <c r="A330" s="37" t="s">
        <v>554</v>
      </c>
      <c r="B330" s="10">
        <f>IF(R330=0,"",SUBTOTAL(3,$R$7:R330))</f>
        <v>305</v>
      </c>
      <c r="C330" s="10" t="s">
        <v>505</v>
      </c>
      <c r="D330" s="10" t="s">
        <v>733</v>
      </c>
      <c r="E330" s="10" t="s">
        <v>733</v>
      </c>
      <c r="F330" s="10" t="s">
        <v>664</v>
      </c>
      <c r="G330" s="19">
        <v>3822</v>
      </c>
      <c r="H330" s="20" t="s">
        <v>696</v>
      </c>
      <c r="I330" s="13"/>
      <c r="J330" s="22" t="s">
        <v>1966</v>
      </c>
      <c r="K330" s="13"/>
      <c r="L330" s="13"/>
      <c r="M330" s="13"/>
      <c r="N330" s="13"/>
      <c r="O330" s="13"/>
      <c r="P330" s="13"/>
      <c r="Q330" s="13"/>
      <c r="R330" s="14" t="s">
        <v>75</v>
      </c>
      <c r="S330" s="10">
        <v>1</v>
      </c>
      <c r="T330" s="21">
        <v>1468530</v>
      </c>
      <c r="U330" s="16">
        <v>0</v>
      </c>
      <c r="V330" s="16">
        <v>0</v>
      </c>
      <c r="W330" s="16">
        <v>0</v>
      </c>
      <c r="X330" s="16">
        <v>3</v>
      </c>
      <c r="Y330" s="16">
        <v>0</v>
      </c>
      <c r="Z330" s="16">
        <v>0</v>
      </c>
      <c r="AA330" s="16">
        <v>0</v>
      </c>
      <c r="AB330" s="16">
        <v>0</v>
      </c>
      <c r="AC330" s="16">
        <v>0</v>
      </c>
      <c r="AD330" s="16">
        <v>0</v>
      </c>
      <c r="AE330" s="16">
        <v>0</v>
      </c>
      <c r="AF330" s="16">
        <v>0</v>
      </c>
      <c r="AG330" s="16">
        <v>1</v>
      </c>
      <c r="AH330" s="16">
        <v>0</v>
      </c>
      <c r="AI330" s="16">
        <v>0</v>
      </c>
      <c r="AJ330" s="16">
        <v>0</v>
      </c>
      <c r="AK330" s="16">
        <v>0</v>
      </c>
      <c r="AL330" s="16">
        <v>0</v>
      </c>
      <c r="AM330" s="16">
        <v>0</v>
      </c>
      <c r="AN330" s="16">
        <v>0</v>
      </c>
      <c r="AO330" s="16">
        <v>0</v>
      </c>
      <c r="AP330" s="17">
        <f t="shared" si="51"/>
        <v>4</v>
      </c>
      <c r="AQ330" s="18">
        <f t="shared" si="52"/>
        <v>5874120</v>
      </c>
      <c r="AR330" s="13"/>
      <c r="AS330" s="13"/>
      <c r="AT330" s="8"/>
      <c r="AU330" s="8"/>
      <c r="AV330" s="8"/>
      <c r="AW330" s="8"/>
    </row>
    <row r="331" spans="1:49" s="3" customFormat="1" ht="47.25" customHeight="1" x14ac:dyDescent="0.25">
      <c r="A331" s="37" t="s">
        <v>554</v>
      </c>
      <c r="B331" s="10">
        <f>IF(R331=0,"",SUBTOTAL(3,$R$7:R331))</f>
        <v>306</v>
      </c>
      <c r="C331" s="10" t="s">
        <v>561</v>
      </c>
      <c r="D331" s="10" t="s">
        <v>734</v>
      </c>
      <c r="E331" s="10" t="s">
        <v>734</v>
      </c>
      <c r="F331" s="10" t="s">
        <v>667</v>
      </c>
      <c r="G331" s="19">
        <v>3822</v>
      </c>
      <c r="H331" s="20" t="s">
        <v>697</v>
      </c>
      <c r="I331" s="13"/>
      <c r="J331" s="22" t="s">
        <v>1952</v>
      </c>
      <c r="K331" s="13"/>
      <c r="L331" s="13"/>
      <c r="M331" s="13"/>
      <c r="N331" s="13"/>
      <c r="O331" s="13"/>
      <c r="P331" s="13"/>
      <c r="Q331" s="13"/>
      <c r="R331" s="14" t="s">
        <v>75</v>
      </c>
      <c r="S331" s="10">
        <v>3</v>
      </c>
      <c r="T331" s="21">
        <v>6118875</v>
      </c>
      <c r="U331" s="16">
        <v>0</v>
      </c>
      <c r="V331" s="16">
        <v>0</v>
      </c>
      <c r="W331" s="16">
        <v>0</v>
      </c>
      <c r="X331" s="16">
        <v>20</v>
      </c>
      <c r="Y331" s="16">
        <v>0</v>
      </c>
      <c r="Z331" s="16">
        <v>0</v>
      </c>
      <c r="AA331" s="16">
        <v>0</v>
      </c>
      <c r="AB331" s="16">
        <v>0</v>
      </c>
      <c r="AC331" s="16">
        <v>0</v>
      </c>
      <c r="AD331" s="16">
        <v>0</v>
      </c>
      <c r="AE331" s="16">
        <v>0</v>
      </c>
      <c r="AF331" s="16">
        <v>0</v>
      </c>
      <c r="AG331" s="16">
        <v>1</v>
      </c>
      <c r="AH331" s="16">
        <v>0</v>
      </c>
      <c r="AI331" s="16">
        <v>0</v>
      </c>
      <c r="AJ331" s="16">
        <v>0</v>
      </c>
      <c r="AK331" s="16">
        <v>0</v>
      </c>
      <c r="AL331" s="16">
        <v>0</v>
      </c>
      <c r="AM331" s="16">
        <v>0</v>
      </c>
      <c r="AN331" s="16">
        <v>0</v>
      </c>
      <c r="AO331" s="16">
        <v>0</v>
      </c>
      <c r="AP331" s="17">
        <f t="shared" si="51"/>
        <v>21</v>
      </c>
      <c r="AQ331" s="18">
        <f t="shared" si="52"/>
        <v>128496375</v>
      </c>
      <c r="AR331" s="13"/>
      <c r="AS331" s="13"/>
      <c r="AT331" s="8"/>
      <c r="AU331" s="8"/>
      <c r="AV331" s="8"/>
      <c r="AW331" s="8"/>
    </row>
    <row r="332" spans="1:49" s="3" customFormat="1" ht="47.25" customHeight="1" x14ac:dyDescent="0.25">
      <c r="A332" s="37" t="s">
        <v>554</v>
      </c>
      <c r="B332" s="10">
        <f>IF(R332=0,"",SUBTOTAL(3,$R$7:R332))</f>
        <v>307</v>
      </c>
      <c r="C332" s="10" t="s">
        <v>507</v>
      </c>
      <c r="D332" s="10" t="s">
        <v>735</v>
      </c>
      <c r="E332" s="10" t="s">
        <v>735</v>
      </c>
      <c r="F332" s="10" t="s">
        <v>670</v>
      </c>
      <c r="G332" s="19">
        <v>3822</v>
      </c>
      <c r="H332" s="20" t="s">
        <v>698</v>
      </c>
      <c r="I332" s="13"/>
      <c r="J332" s="22" t="s">
        <v>1967</v>
      </c>
      <c r="K332" s="13"/>
      <c r="L332" s="13"/>
      <c r="M332" s="13"/>
      <c r="N332" s="13"/>
      <c r="O332" s="13"/>
      <c r="P332" s="13"/>
      <c r="Q332" s="13"/>
      <c r="R332" s="14" t="s">
        <v>75</v>
      </c>
      <c r="S332" s="10">
        <v>3</v>
      </c>
      <c r="T332" s="21">
        <v>1835663</v>
      </c>
      <c r="U332" s="16">
        <v>0</v>
      </c>
      <c r="V332" s="16">
        <v>0</v>
      </c>
      <c r="W332" s="16">
        <v>0</v>
      </c>
      <c r="X332" s="16">
        <v>3</v>
      </c>
      <c r="Y332" s="16">
        <v>0</v>
      </c>
      <c r="Z332" s="16">
        <v>0</v>
      </c>
      <c r="AA332" s="16">
        <v>0</v>
      </c>
      <c r="AB332" s="16">
        <v>0</v>
      </c>
      <c r="AC332" s="16">
        <v>0</v>
      </c>
      <c r="AD332" s="16">
        <v>0</v>
      </c>
      <c r="AE332" s="16">
        <v>0</v>
      </c>
      <c r="AF332" s="16">
        <v>0</v>
      </c>
      <c r="AG332" s="16">
        <v>1</v>
      </c>
      <c r="AH332" s="16">
        <v>0</v>
      </c>
      <c r="AI332" s="16">
        <v>0</v>
      </c>
      <c r="AJ332" s="16">
        <v>0</v>
      </c>
      <c r="AK332" s="16">
        <v>0</v>
      </c>
      <c r="AL332" s="16">
        <v>0</v>
      </c>
      <c r="AM332" s="16">
        <v>0</v>
      </c>
      <c r="AN332" s="16">
        <v>0</v>
      </c>
      <c r="AO332" s="16">
        <v>0</v>
      </c>
      <c r="AP332" s="17">
        <f t="shared" si="51"/>
        <v>4</v>
      </c>
      <c r="AQ332" s="18">
        <f t="shared" si="52"/>
        <v>7342652</v>
      </c>
      <c r="AR332" s="13"/>
      <c r="AS332" s="13"/>
      <c r="AT332" s="8"/>
      <c r="AU332" s="8"/>
      <c r="AV332" s="8"/>
      <c r="AW332" s="8"/>
    </row>
    <row r="333" spans="1:49" s="3" customFormat="1" ht="47.25" customHeight="1" x14ac:dyDescent="0.25">
      <c r="A333" s="37" t="s">
        <v>554</v>
      </c>
      <c r="B333" s="10">
        <f>IF(R333=0,"",SUBTOTAL(3,$R$7:R333))</f>
        <v>308</v>
      </c>
      <c r="C333" s="10" t="s">
        <v>509</v>
      </c>
      <c r="D333" s="10" t="s">
        <v>736</v>
      </c>
      <c r="E333" s="10" t="s">
        <v>736</v>
      </c>
      <c r="F333" s="10" t="s">
        <v>673</v>
      </c>
      <c r="G333" s="19">
        <v>3822</v>
      </c>
      <c r="H333" s="20" t="s">
        <v>737</v>
      </c>
      <c r="I333" s="13"/>
      <c r="J333" s="22" t="s">
        <v>1952</v>
      </c>
      <c r="K333" s="13"/>
      <c r="L333" s="13"/>
      <c r="M333" s="13"/>
      <c r="N333" s="13"/>
      <c r="O333" s="13"/>
      <c r="P333" s="13"/>
      <c r="Q333" s="13"/>
      <c r="R333" s="14" t="s">
        <v>75</v>
      </c>
      <c r="S333" s="10">
        <v>1</v>
      </c>
      <c r="T333" s="21">
        <v>6608385</v>
      </c>
      <c r="U333" s="16">
        <v>0</v>
      </c>
      <c r="V333" s="16">
        <v>0</v>
      </c>
      <c r="W333" s="16">
        <v>0</v>
      </c>
      <c r="X333" s="16">
        <v>2</v>
      </c>
      <c r="Y333" s="16">
        <v>0</v>
      </c>
      <c r="Z333" s="16">
        <v>0</v>
      </c>
      <c r="AA333" s="16">
        <v>0</v>
      </c>
      <c r="AB333" s="16">
        <v>0</v>
      </c>
      <c r="AC333" s="16">
        <v>0</v>
      </c>
      <c r="AD333" s="16">
        <v>0</v>
      </c>
      <c r="AE333" s="16">
        <v>0</v>
      </c>
      <c r="AF333" s="16">
        <v>0</v>
      </c>
      <c r="AG333" s="16">
        <v>0</v>
      </c>
      <c r="AH333" s="16">
        <v>0</v>
      </c>
      <c r="AI333" s="16">
        <v>0</v>
      </c>
      <c r="AJ333" s="16">
        <v>0</v>
      </c>
      <c r="AK333" s="16">
        <v>0</v>
      </c>
      <c r="AL333" s="16">
        <v>0</v>
      </c>
      <c r="AM333" s="16">
        <v>0</v>
      </c>
      <c r="AN333" s="16">
        <v>0</v>
      </c>
      <c r="AO333" s="16">
        <v>0</v>
      </c>
      <c r="AP333" s="17">
        <f t="shared" si="51"/>
        <v>2</v>
      </c>
      <c r="AQ333" s="18">
        <f t="shared" si="52"/>
        <v>13216770</v>
      </c>
      <c r="AR333" s="13"/>
      <c r="AS333" s="13"/>
      <c r="AT333" s="8"/>
      <c r="AU333" s="8"/>
      <c r="AV333" s="8"/>
      <c r="AW333" s="8"/>
    </row>
    <row r="334" spans="1:49" s="3" customFormat="1" ht="47.25" customHeight="1" x14ac:dyDescent="0.25">
      <c r="A334" s="37" t="s">
        <v>554</v>
      </c>
      <c r="B334" s="10">
        <f>IF(R334=0,"",SUBTOTAL(3,$R$7:R334))</f>
        <v>309</v>
      </c>
      <c r="C334" s="10" t="s">
        <v>511</v>
      </c>
      <c r="D334" s="10" t="s">
        <v>738</v>
      </c>
      <c r="E334" s="10" t="s">
        <v>738</v>
      </c>
      <c r="F334" s="10" t="s">
        <v>739</v>
      </c>
      <c r="G334" s="19">
        <v>3822</v>
      </c>
      <c r="H334" s="20" t="s">
        <v>740</v>
      </c>
      <c r="I334" s="13"/>
      <c r="J334" s="22" t="s">
        <v>1968</v>
      </c>
      <c r="K334" s="13"/>
      <c r="L334" s="13"/>
      <c r="M334" s="13"/>
      <c r="N334" s="13"/>
      <c r="O334" s="13"/>
      <c r="P334" s="13"/>
      <c r="Q334" s="13"/>
      <c r="R334" s="14" t="s">
        <v>75</v>
      </c>
      <c r="S334" s="10">
        <v>1</v>
      </c>
      <c r="T334" s="21">
        <v>1223775</v>
      </c>
      <c r="U334" s="16">
        <v>0</v>
      </c>
      <c r="V334" s="16">
        <v>0</v>
      </c>
      <c r="W334" s="16">
        <v>0</v>
      </c>
      <c r="X334" s="16">
        <v>1</v>
      </c>
      <c r="Y334" s="16">
        <v>0</v>
      </c>
      <c r="Z334" s="16">
        <v>0</v>
      </c>
      <c r="AA334" s="16">
        <v>0</v>
      </c>
      <c r="AB334" s="16">
        <v>0</v>
      </c>
      <c r="AC334" s="16">
        <v>0</v>
      </c>
      <c r="AD334" s="16">
        <v>0</v>
      </c>
      <c r="AE334" s="16">
        <v>0</v>
      </c>
      <c r="AF334" s="16">
        <v>0</v>
      </c>
      <c r="AG334" s="16">
        <v>0</v>
      </c>
      <c r="AH334" s="16">
        <v>0</v>
      </c>
      <c r="AI334" s="16">
        <v>0</v>
      </c>
      <c r="AJ334" s="16">
        <v>0</v>
      </c>
      <c r="AK334" s="16">
        <v>0</v>
      </c>
      <c r="AL334" s="16">
        <v>0</v>
      </c>
      <c r="AM334" s="16">
        <v>0</v>
      </c>
      <c r="AN334" s="16">
        <v>0</v>
      </c>
      <c r="AO334" s="16">
        <v>0</v>
      </c>
      <c r="AP334" s="17">
        <f>SUM(U334:AO334)</f>
        <v>1</v>
      </c>
      <c r="AQ334" s="18">
        <f t="shared" si="52"/>
        <v>1223775</v>
      </c>
      <c r="AR334" s="13"/>
      <c r="AS334" s="13"/>
      <c r="AT334" s="8"/>
      <c r="AU334" s="8"/>
      <c r="AV334" s="8"/>
      <c r="AW334" s="8"/>
    </row>
    <row r="335" spans="1:49" s="3" customFormat="1" ht="47.25" customHeight="1" x14ac:dyDescent="0.25">
      <c r="A335" s="37" t="s">
        <v>554</v>
      </c>
      <c r="B335" s="10">
        <f>IF(R335=0,"",SUBTOTAL(3,$R$7:R335))</f>
        <v>310</v>
      </c>
      <c r="C335" s="10" t="s">
        <v>513</v>
      </c>
      <c r="D335" s="10" t="s">
        <v>741</v>
      </c>
      <c r="E335" s="10" t="s">
        <v>741</v>
      </c>
      <c r="F335" s="10" t="s">
        <v>676</v>
      </c>
      <c r="G335" s="19">
        <v>3822</v>
      </c>
      <c r="H335" s="20" t="s">
        <v>742</v>
      </c>
      <c r="I335" s="13"/>
      <c r="J335" s="22" t="s">
        <v>1969</v>
      </c>
      <c r="K335" s="13"/>
      <c r="L335" s="13"/>
      <c r="M335" s="13"/>
      <c r="N335" s="13"/>
      <c r="O335" s="13"/>
      <c r="P335" s="13"/>
      <c r="Q335" s="13"/>
      <c r="R335" s="14" t="s">
        <v>75</v>
      </c>
      <c r="S335" s="10">
        <v>1</v>
      </c>
      <c r="T335" s="21">
        <v>1223775</v>
      </c>
      <c r="U335" s="16">
        <v>0</v>
      </c>
      <c r="V335" s="16">
        <v>0</v>
      </c>
      <c r="W335" s="16">
        <v>0</v>
      </c>
      <c r="X335" s="16">
        <v>3</v>
      </c>
      <c r="Y335" s="16">
        <v>0</v>
      </c>
      <c r="Z335" s="16">
        <v>0</v>
      </c>
      <c r="AA335" s="16">
        <v>0</v>
      </c>
      <c r="AB335" s="16">
        <v>0</v>
      </c>
      <c r="AC335" s="16">
        <v>0</v>
      </c>
      <c r="AD335" s="16">
        <v>0</v>
      </c>
      <c r="AE335" s="16">
        <v>0</v>
      </c>
      <c r="AF335" s="16">
        <v>0</v>
      </c>
      <c r="AG335" s="16">
        <v>4</v>
      </c>
      <c r="AH335" s="16">
        <v>0</v>
      </c>
      <c r="AI335" s="16">
        <v>0</v>
      </c>
      <c r="AJ335" s="16">
        <v>0</v>
      </c>
      <c r="AK335" s="16">
        <v>0</v>
      </c>
      <c r="AL335" s="16">
        <v>0</v>
      </c>
      <c r="AM335" s="16">
        <v>0</v>
      </c>
      <c r="AN335" s="16">
        <v>0</v>
      </c>
      <c r="AO335" s="16">
        <v>0</v>
      </c>
      <c r="AP335" s="17">
        <f t="shared" ref="AP335:AP356" si="53">SUM(U335:AO335)</f>
        <v>7</v>
      </c>
      <c r="AQ335" s="18">
        <f t="shared" si="52"/>
        <v>8566425</v>
      </c>
      <c r="AR335" s="13"/>
      <c r="AS335" s="13"/>
      <c r="AT335" s="8"/>
      <c r="AU335" s="8"/>
      <c r="AV335" s="8"/>
      <c r="AW335" s="8"/>
    </row>
    <row r="336" spans="1:49" s="3" customFormat="1" ht="47.25" customHeight="1" x14ac:dyDescent="0.25">
      <c r="A336" s="37" t="s">
        <v>554</v>
      </c>
      <c r="B336" s="10">
        <f>IF(R336=0,"",SUBTOTAL(3,$R$7:R336))</f>
        <v>311</v>
      </c>
      <c r="C336" s="10" t="s">
        <v>516</v>
      </c>
      <c r="D336" s="10" t="s">
        <v>743</v>
      </c>
      <c r="E336" s="10" t="s">
        <v>743</v>
      </c>
      <c r="F336" s="10" t="s">
        <v>679</v>
      </c>
      <c r="G336" s="19">
        <v>3822</v>
      </c>
      <c r="H336" s="20" t="s">
        <v>744</v>
      </c>
      <c r="I336" s="13"/>
      <c r="J336" s="22" t="s">
        <v>1952</v>
      </c>
      <c r="K336" s="13"/>
      <c r="L336" s="13"/>
      <c r="M336" s="13"/>
      <c r="N336" s="13"/>
      <c r="O336" s="13"/>
      <c r="P336" s="13"/>
      <c r="Q336" s="13"/>
      <c r="R336" s="14" t="s">
        <v>75</v>
      </c>
      <c r="S336" s="10">
        <v>1</v>
      </c>
      <c r="T336" s="21">
        <v>4405590</v>
      </c>
      <c r="U336" s="16">
        <v>0</v>
      </c>
      <c r="V336" s="16">
        <v>0</v>
      </c>
      <c r="W336" s="16">
        <v>0</v>
      </c>
      <c r="X336" s="16">
        <v>20</v>
      </c>
      <c r="Y336" s="16">
        <v>0</v>
      </c>
      <c r="Z336" s="16">
        <v>0</v>
      </c>
      <c r="AA336" s="16">
        <v>0</v>
      </c>
      <c r="AB336" s="16">
        <v>0</v>
      </c>
      <c r="AC336" s="16">
        <v>0</v>
      </c>
      <c r="AD336" s="16">
        <v>0</v>
      </c>
      <c r="AE336" s="16">
        <v>0</v>
      </c>
      <c r="AF336" s="16">
        <v>0</v>
      </c>
      <c r="AG336" s="16">
        <v>50</v>
      </c>
      <c r="AH336" s="16">
        <v>0</v>
      </c>
      <c r="AI336" s="16">
        <v>0</v>
      </c>
      <c r="AJ336" s="16">
        <v>0</v>
      </c>
      <c r="AK336" s="16">
        <v>0</v>
      </c>
      <c r="AL336" s="16">
        <v>0</v>
      </c>
      <c r="AM336" s="16">
        <v>0</v>
      </c>
      <c r="AN336" s="16">
        <v>0</v>
      </c>
      <c r="AO336" s="16">
        <v>0</v>
      </c>
      <c r="AP336" s="17">
        <f t="shared" si="53"/>
        <v>70</v>
      </c>
      <c r="AQ336" s="18">
        <f t="shared" si="52"/>
        <v>308391300</v>
      </c>
      <c r="AR336" s="13"/>
      <c r="AS336" s="13"/>
      <c r="AT336" s="8"/>
      <c r="AU336" s="8"/>
      <c r="AV336" s="8"/>
      <c r="AW336" s="8"/>
    </row>
    <row r="337" spans="1:49" s="3" customFormat="1" ht="47.25" customHeight="1" x14ac:dyDescent="0.25">
      <c r="A337" s="37" t="s">
        <v>554</v>
      </c>
      <c r="B337" s="10">
        <f>IF(R337=0,"",SUBTOTAL(3,$R$7:R337))</f>
        <v>312</v>
      </c>
      <c r="C337" s="10" t="s">
        <v>518</v>
      </c>
      <c r="D337" s="10" t="s">
        <v>745</v>
      </c>
      <c r="E337" s="10" t="s">
        <v>745</v>
      </c>
      <c r="F337" s="10" t="s">
        <v>682</v>
      </c>
      <c r="G337" s="19">
        <v>3822</v>
      </c>
      <c r="H337" s="20" t="s">
        <v>746</v>
      </c>
      <c r="I337" s="13"/>
      <c r="J337" s="22" t="s">
        <v>1970</v>
      </c>
      <c r="K337" s="13"/>
      <c r="L337" s="13"/>
      <c r="M337" s="13"/>
      <c r="N337" s="13"/>
      <c r="O337" s="13"/>
      <c r="P337" s="13"/>
      <c r="Q337" s="13"/>
      <c r="R337" s="14" t="s">
        <v>75</v>
      </c>
      <c r="S337" s="10">
        <v>1</v>
      </c>
      <c r="T337" s="21">
        <v>5653841</v>
      </c>
      <c r="U337" s="16">
        <v>0</v>
      </c>
      <c r="V337" s="16">
        <v>0</v>
      </c>
      <c r="W337" s="16">
        <v>0</v>
      </c>
      <c r="X337" s="16">
        <v>35</v>
      </c>
      <c r="Y337" s="16">
        <v>0</v>
      </c>
      <c r="Z337" s="16">
        <v>0</v>
      </c>
      <c r="AA337" s="16">
        <v>0</v>
      </c>
      <c r="AB337" s="16">
        <v>0</v>
      </c>
      <c r="AC337" s="16">
        <v>0</v>
      </c>
      <c r="AD337" s="16">
        <v>0</v>
      </c>
      <c r="AE337" s="16">
        <v>0</v>
      </c>
      <c r="AF337" s="16">
        <v>0</v>
      </c>
      <c r="AG337" s="16">
        <v>1</v>
      </c>
      <c r="AH337" s="16">
        <v>0</v>
      </c>
      <c r="AI337" s="16">
        <v>0</v>
      </c>
      <c r="AJ337" s="16">
        <v>0</v>
      </c>
      <c r="AK337" s="16">
        <v>0</v>
      </c>
      <c r="AL337" s="16">
        <v>0</v>
      </c>
      <c r="AM337" s="16">
        <v>0</v>
      </c>
      <c r="AN337" s="16">
        <v>0</v>
      </c>
      <c r="AO337" s="16">
        <v>0</v>
      </c>
      <c r="AP337" s="17">
        <f t="shared" si="53"/>
        <v>36</v>
      </c>
      <c r="AQ337" s="18">
        <f t="shared" si="52"/>
        <v>203538276</v>
      </c>
      <c r="AR337" s="13"/>
      <c r="AS337" s="13"/>
      <c r="AT337" s="8"/>
      <c r="AU337" s="8"/>
      <c r="AV337" s="8"/>
      <c r="AW337" s="8"/>
    </row>
    <row r="338" spans="1:49" s="3" customFormat="1" ht="47.25" customHeight="1" x14ac:dyDescent="0.25">
      <c r="A338" s="37" t="s">
        <v>554</v>
      </c>
      <c r="B338" s="10">
        <f>IF(R338=0,"",SUBTOTAL(3,$R$7:R338))</f>
        <v>313</v>
      </c>
      <c r="C338" s="10" t="s">
        <v>521</v>
      </c>
      <c r="D338" s="10" t="s">
        <v>747</v>
      </c>
      <c r="E338" s="10" t="s">
        <v>747</v>
      </c>
      <c r="F338" s="10" t="s">
        <v>685</v>
      </c>
      <c r="G338" s="19">
        <v>3822</v>
      </c>
      <c r="H338" s="20" t="s">
        <v>748</v>
      </c>
      <c r="I338" s="13"/>
      <c r="J338" s="22" t="s">
        <v>1971</v>
      </c>
      <c r="K338" s="13"/>
      <c r="L338" s="13"/>
      <c r="M338" s="13"/>
      <c r="N338" s="13"/>
      <c r="O338" s="13"/>
      <c r="P338" s="13"/>
      <c r="Q338" s="13"/>
      <c r="R338" s="14" t="s">
        <v>75</v>
      </c>
      <c r="S338" s="10">
        <v>1</v>
      </c>
      <c r="T338" s="21">
        <v>1223775</v>
      </c>
      <c r="U338" s="16">
        <v>0</v>
      </c>
      <c r="V338" s="16">
        <v>0</v>
      </c>
      <c r="W338" s="16">
        <v>0</v>
      </c>
      <c r="X338" s="16">
        <v>3</v>
      </c>
      <c r="Y338" s="16">
        <v>0</v>
      </c>
      <c r="Z338" s="16">
        <v>0</v>
      </c>
      <c r="AA338" s="16">
        <v>0</v>
      </c>
      <c r="AB338" s="16">
        <v>0</v>
      </c>
      <c r="AC338" s="16">
        <v>0</v>
      </c>
      <c r="AD338" s="16">
        <v>0</v>
      </c>
      <c r="AE338" s="16">
        <v>0</v>
      </c>
      <c r="AF338" s="16">
        <v>0</v>
      </c>
      <c r="AG338" s="16">
        <v>1</v>
      </c>
      <c r="AH338" s="16">
        <v>0</v>
      </c>
      <c r="AI338" s="16">
        <v>0</v>
      </c>
      <c r="AJ338" s="16">
        <v>0</v>
      </c>
      <c r="AK338" s="16">
        <v>0</v>
      </c>
      <c r="AL338" s="16">
        <v>0</v>
      </c>
      <c r="AM338" s="16">
        <v>0</v>
      </c>
      <c r="AN338" s="16">
        <v>0</v>
      </c>
      <c r="AO338" s="16">
        <v>0</v>
      </c>
      <c r="AP338" s="17">
        <f t="shared" si="53"/>
        <v>4</v>
      </c>
      <c r="AQ338" s="18">
        <f t="shared" si="52"/>
        <v>4895100</v>
      </c>
      <c r="AR338" s="13"/>
      <c r="AS338" s="13"/>
      <c r="AT338" s="8"/>
      <c r="AU338" s="8"/>
      <c r="AV338" s="8"/>
      <c r="AW338" s="8"/>
    </row>
    <row r="339" spans="1:49" s="3" customFormat="1" ht="47.25" customHeight="1" x14ac:dyDescent="0.25">
      <c r="A339" s="37" t="s">
        <v>554</v>
      </c>
      <c r="B339" s="10">
        <f>IF(R339=0,"",SUBTOTAL(3,$R$7:R339))</f>
        <v>314</v>
      </c>
      <c r="C339" s="10" t="s">
        <v>523</v>
      </c>
      <c r="D339" s="10" t="s">
        <v>749</v>
      </c>
      <c r="E339" s="10" t="s">
        <v>749</v>
      </c>
      <c r="F339" s="10" t="s">
        <v>688</v>
      </c>
      <c r="G339" s="19">
        <v>3822</v>
      </c>
      <c r="H339" s="20" t="s">
        <v>750</v>
      </c>
      <c r="I339" s="13"/>
      <c r="J339" s="22" t="s">
        <v>1972</v>
      </c>
      <c r="K339" s="13"/>
      <c r="L339" s="13"/>
      <c r="M339" s="13"/>
      <c r="N339" s="13"/>
      <c r="O339" s="13"/>
      <c r="P339" s="13"/>
      <c r="Q339" s="13"/>
      <c r="R339" s="14" t="s">
        <v>75</v>
      </c>
      <c r="S339" s="10">
        <v>3</v>
      </c>
      <c r="T339" s="21">
        <v>4038458</v>
      </c>
      <c r="U339" s="16">
        <v>0</v>
      </c>
      <c r="V339" s="16">
        <v>0</v>
      </c>
      <c r="W339" s="16">
        <v>0</v>
      </c>
      <c r="X339" s="16">
        <v>1</v>
      </c>
      <c r="Y339" s="16">
        <v>0</v>
      </c>
      <c r="Z339" s="16">
        <v>0</v>
      </c>
      <c r="AA339" s="16">
        <v>0</v>
      </c>
      <c r="AB339" s="16">
        <v>0</v>
      </c>
      <c r="AC339" s="16">
        <v>0</v>
      </c>
      <c r="AD339" s="16">
        <v>0</v>
      </c>
      <c r="AE339" s="16">
        <v>0</v>
      </c>
      <c r="AF339" s="16">
        <v>0</v>
      </c>
      <c r="AG339" s="16">
        <v>42</v>
      </c>
      <c r="AH339" s="16">
        <v>0</v>
      </c>
      <c r="AI339" s="16">
        <v>0</v>
      </c>
      <c r="AJ339" s="16">
        <v>0</v>
      </c>
      <c r="AK339" s="16">
        <v>0</v>
      </c>
      <c r="AL339" s="16">
        <v>0</v>
      </c>
      <c r="AM339" s="16">
        <v>0</v>
      </c>
      <c r="AN339" s="16">
        <v>0</v>
      </c>
      <c r="AO339" s="16">
        <v>0</v>
      </c>
      <c r="AP339" s="17">
        <f t="shared" si="53"/>
        <v>43</v>
      </c>
      <c r="AQ339" s="18">
        <f t="shared" si="52"/>
        <v>173653694</v>
      </c>
      <c r="AR339" s="13"/>
      <c r="AS339" s="13"/>
      <c r="AT339" s="8"/>
      <c r="AU339" s="8"/>
      <c r="AV339" s="8"/>
      <c r="AW339" s="8"/>
    </row>
    <row r="340" spans="1:49" s="3" customFormat="1" ht="47.25" customHeight="1" x14ac:dyDescent="0.25">
      <c r="A340" s="37" t="s">
        <v>554</v>
      </c>
      <c r="B340" s="10">
        <f>IF(R340=0,"",SUBTOTAL(3,$R$7:R340))</f>
        <v>315</v>
      </c>
      <c r="C340" s="10" t="s">
        <v>526</v>
      </c>
      <c r="D340" s="10" t="s">
        <v>751</v>
      </c>
      <c r="E340" s="10" t="s">
        <v>751</v>
      </c>
      <c r="F340" s="10" t="s">
        <v>691</v>
      </c>
      <c r="G340" s="19">
        <v>3822</v>
      </c>
      <c r="H340" s="20" t="s">
        <v>752</v>
      </c>
      <c r="I340" s="13"/>
      <c r="J340" s="22" t="s">
        <v>1973</v>
      </c>
      <c r="K340" s="13"/>
      <c r="L340" s="13"/>
      <c r="M340" s="13"/>
      <c r="N340" s="13"/>
      <c r="O340" s="13"/>
      <c r="P340" s="13"/>
      <c r="Q340" s="13"/>
      <c r="R340" s="14" t="s">
        <v>75</v>
      </c>
      <c r="S340" s="10">
        <v>3</v>
      </c>
      <c r="T340" s="21">
        <v>1223775</v>
      </c>
      <c r="U340" s="16">
        <v>0</v>
      </c>
      <c r="V340" s="16">
        <v>0</v>
      </c>
      <c r="W340" s="16">
        <v>0</v>
      </c>
      <c r="X340" s="16">
        <v>1</v>
      </c>
      <c r="Y340" s="16">
        <v>0</v>
      </c>
      <c r="Z340" s="16">
        <v>0</v>
      </c>
      <c r="AA340" s="16">
        <v>0</v>
      </c>
      <c r="AB340" s="16">
        <v>0</v>
      </c>
      <c r="AC340" s="16">
        <v>0</v>
      </c>
      <c r="AD340" s="16">
        <v>0</v>
      </c>
      <c r="AE340" s="16">
        <v>0</v>
      </c>
      <c r="AF340" s="16">
        <v>0</v>
      </c>
      <c r="AG340" s="16">
        <v>5</v>
      </c>
      <c r="AH340" s="16">
        <v>0</v>
      </c>
      <c r="AI340" s="16">
        <v>0</v>
      </c>
      <c r="AJ340" s="16">
        <v>0</v>
      </c>
      <c r="AK340" s="16">
        <v>0</v>
      </c>
      <c r="AL340" s="16">
        <v>0</v>
      </c>
      <c r="AM340" s="16">
        <v>0</v>
      </c>
      <c r="AN340" s="16">
        <v>0</v>
      </c>
      <c r="AO340" s="16">
        <v>0</v>
      </c>
      <c r="AP340" s="17">
        <f t="shared" si="53"/>
        <v>6</v>
      </c>
      <c r="AQ340" s="18">
        <f t="shared" si="52"/>
        <v>7342650</v>
      </c>
      <c r="AR340" s="13"/>
      <c r="AS340" s="13"/>
      <c r="AT340" s="8"/>
      <c r="AU340" s="8"/>
      <c r="AV340" s="8"/>
      <c r="AW340" s="8"/>
    </row>
    <row r="341" spans="1:49" s="3" customFormat="1" ht="47.25" customHeight="1" x14ac:dyDescent="0.25">
      <c r="A341" s="37" t="s">
        <v>554</v>
      </c>
      <c r="B341" s="10">
        <f>IF(R341=0,"",SUBTOTAL(3,$R$7:R341))</f>
        <v>316</v>
      </c>
      <c r="C341" s="10" t="s">
        <v>583</v>
      </c>
      <c r="D341" s="10" t="s">
        <v>753</v>
      </c>
      <c r="E341" s="10" t="s">
        <v>753</v>
      </c>
      <c r="F341" s="10" t="s">
        <v>754</v>
      </c>
      <c r="G341" s="19">
        <v>3822</v>
      </c>
      <c r="H341" s="20" t="s">
        <v>701</v>
      </c>
      <c r="I341" s="13"/>
      <c r="J341" s="22" t="s">
        <v>1952</v>
      </c>
      <c r="K341" s="13"/>
      <c r="L341" s="13"/>
      <c r="M341" s="13"/>
      <c r="N341" s="13"/>
      <c r="O341" s="13"/>
      <c r="P341" s="13"/>
      <c r="Q341" s="13"/>
      <c r="R341" s="14" t="s">
        <v>75</v>
      </c>
      <c r="S341" s="10">
        <v>1</v>
      </c>
      <c r="T341" s="21">
        <v>4405590</v>
      </c>
      <c r="U341" s="16">
        <v>0</v>
      </c>
      <c r="V341" s="16">
        <v>0</v>
      </c>
      <c r="W341" s="16">
        <v>0</v>
      </c>
      <c r="X341" s="16">
        <v>3</v>
      </c>
      <c r="Y341" s="16">
        <v>0</v>
      </c>
      <c r="Z341" s="16">
        <v>0</v>
      </c>
      <c r="AA341" s="16">
        <v>0</v>
      </c>
      <c r="AB341" s="16">
        <v>0</v>
      </c>
      <c r="AC341" s="16">
        <v>0</v>
      </c>
      <c r="AD341" s="16">
        <v>0</v>
      </c>
      <c r="AE341" s="16">
        <v>0</v>
      </c>
      <c r="AF341" s="16">
        <v>0</v>
      </c>
      <c r="AG341" s="16">
        <v>1</v>
      </c>
      <c r="AH341" s="16">
        <v>0</v>
      </c>
      <c r="AI341" s="16">
        <v>0</v>
      </c>
      <c r="AJ341" s="16">
        <v>0</v>
      </c>
      <c r="AK341" s="16">
        <v>0</v>
      </c>
      <c r="AL341" s="16">
        <v>0</v>
      </c>
      <c r="AM341" s="16">
        <v>0</v>
      </c>
      <c r="AN341" s="16">
        <v>0</v>
      </c>
      <c r="AO341" s="16">
        <v>0</v>
      </c>
      <c r="AP341" s="17">
        <f t="shared" si="53"/>
        <v>4</v>
      </c>
      <c r="AQ341" s="18">
        <f t="shared" si="52"/>
        <v>17622360</v>
      </c>
      <c r="AR341" s="13"/>
      <c r="AS341" s="13"/>
      <c r="AT341" s="8"/>
      <c r="AU341" s="8"/>
      <c r="AV341" s="8"/>
      <c r="AW341" s="8"/>
    </row>
    <row r="342" spans="1:49" s="3" customFormat="1" ht="47.25" customHeight="1" x14ac:dyDescent="0.25">
      <c r="A342" s="37" t="s">
        <v>554</v>
      </c>
      <c r="B342" s="10">
        <f>IF(R342=0,"",SUBTOTAL(3,$R$7:R342))</f>
        <v>317</v>
      </c>
      <c r="C342" s="10" t="s">
        <v>528</v>
      </c>
      <c r="D342" s="10" t="s">
        <v>755</v>
      </c>
      <c r="E342" s="10" t="s">
        <v>755</v>
      </c>
      <c r="F342" s="10" t="s">
        <v>756</v>
      </c>
      <c r="G342" s="19">
        <v>3822</v>
      </c>
      <c r="H342" s="20" t="s">
        <v>702</v>
      </c>
      <c r="I342" s="13"/>
      <c r="J342" s="22" t="s">
        <v>1974</v>
      </c>
      <c r="K342" s="13"/>
      <c r="L342" s="13"/>
      <c r="M342" s="13"/>
      <c r="N342" s="13"/>
      <c r="O342" s="13"/>
      <c r="P342" s="13"/>
      <c r="Q342" s="13"/>
      <c r="R342" s="14" t="s">
        <v>75</v>
      </c>
      <c r="S342" s="10">
        <v>1</v>
      </c>
      <c r="T342" s="21">
        <v>1223775</v>
      </c>
      <c r="U342" s="16">
        <v>0</v>
      </c>
      <c r="V342" s="16">
        <v>0</v>
      </c>
      <c r="W342" s="16">
        <v>0</v>
      </c>
      <c r="X342" s="16">
        <v>1</v>
      </c>
      <c r="Y342" s="16">
        <v>0</v>
      </c>
      <c r="Z342" s="16">
        <v>0</v>
      </c>
      <c r="AA342" s="16">
        <v>0</v>
      </c>
      <c r="AB342" s="16">
        <v>0</v>
      </c>
      <c r="AC342" s="16">
        <v>0</v>
      </c>
      <c r="AD342" s="16">
        <v>0</v>
      </c>
      <c r="AE342" s="16">
        <v>0</v>
      </c>
      <c r="AF342" s="16">
        <v>0</v>
      </c>
      <c r="AG342" s="16">
        <v>1</v>
      </c>
      <c r="AH342" s="16">
        <v>0</v>
      </c>
      <c r="AI342" s="16">
        <v>0</v>
      </c>
      <c r="AJ342" s="16">
        <v>0</v>
      </c>
      <c r="AK342" s="16">
        <v>0</v>
      </c>
      <c r="AL342" s="16">
        <v>0</v>
      </c>
      <c r="AM342" s="16">
        <v>0</v>
      </c>
      <c r="AN342" s="16">
        <v>0</v>
      </c>
      <c r="AO342" s="16">
        <v>0</v>
      </c>
      <c r="AP342" s="17">
        <f t="shared" si="53"/>
        <v>2</v>
      </c>
      <c r="AQ342" s="18">
        <f t="shared" si="52"/>
        <v>2447550</v>
      </c>
      <c r="AR342" s="13"/>
      <c r="AS342" s="13"/>
      <c r="AT342" s="8"/>
      <c r="AU342" s="8"/>
      <c r="AV342" s="8"/>
      <c r="AW342" s="8"/>
    </row>
    <row r="343" spans="1:49" s="3" customFormat="1" ht="47.25" customHeight="1" x14ac:dyDescent="0.25">
      <c r="A343" s="37" t="s">
        <v>554</v>
      </c>
      <c r="B343" s="10">
        <f>IF(R343=0,"",SUBTOTAL(3,$R$7:R343))</f>
        <v>318</v>
      </c>
      <c r="C343" s="10" t="s">
        <v>531</v>
      </c>
      <c r="D343" s="10" t="s">
        <v>757</v>
      </c>
      <c r="E343" s="10" t="s">
        <v>757</v>
      </c>
      <c r="F343" s="10" t="s">
        <v>758</v>
      </c>
      <c r="G343" s="19">
        <v>3822</v>
      </c>
      <c r="H343" s="20" t="s">
        <v>759</v>
      </c>
      <c r="I343" s="13"/>
      <c r="J343" s="22" t="s">
        <v>1975</v>
      </c>
      <c r="K343" s="13"/>
      <c r="L343" s="13"/>
      <c r="M343" s="13"/>
      <c r="N343" s="13"/>
      <c r="O343" s="13"/>
      <c r="P343" s="13"/>
      <c r="Q343" s="13"/>
      <c r="R343" s="14" t="s">
        <v>75</v>
      </c>
      <c r="S343" s="10">
        <v>3</v>
      </c>
      <c r="T343" s="21">
        <v>1630535</v>
      </c>
      <c r="U343" s="16">
        <v>0</v>
      </c>
      <c r="V343" s="16">
        <v>0</v>
      </c>
      <c r="W343" s="16">
        <v>0</v>
      </c>
      <c r="X343" s="16">
        <v>2</v>
      </c>
      <c r="Y343" s="16">
        <v>0</v>
      </c>
      <c r="Z343" s="16">
        <v>0</v>
      </c>
      <c r="AA343" s="16">
        <v>0</v>
      </c>
      <c r="AB343" s="16">
        <v>0</v>
      </c>
      <c r="AC343" s="16">
        <v>0</v>
      </c>
      <c r="AD343" s="16">
        <v>0</v>
      </c>
      <c r="AE343" s="16">
        <v>0</v>
      </c>
      <c r="AF343" s="16">
        <v>0</v>
      </c>
      <c r="AG343" s="16">
        <v>3</v>
      </c>
      <c r="AH343" s="16">
        <v>0</v>
      </c>
      <c r="AI343" s="16">
        <v>0</v>
      </c>
      <c r="AJ343" s="16">
        <v>0</v>
      </c>
      <c r="AK343" s="16">
        <v>0</v>
      </c>
      <c r="AL343" s="16">
        <v>0</v>
      </c>
      <c r="AM343" s="16">
        <v>0</v>
      </c>
      <c r="AN343" s="16">
        <v>0</v>
      </c>
      <c r="AO343" s="16">
        <v>0</v>
      </c>
      <c r="AP343" s="17">
        <f t="shared" si="53"/>
        <v>5</v>
      </c>
      <c r="AQ343" s="18">
        <f t="shared" si="52"/>
        <v>8152675</v>
      </c>
      <c r="AR343" s="13"/>
      <c r="AS343" s="13"/>
      <c r="AT343" s="8"/>
      <c r="AU343" s="8"/>
      <c r="AV343" s="8"/>
      <c r="AW343" s="8"/>
    </row>
    <row r="344" spans="1:49" s="3" customFormat="1" ht="47.25" customHeight="1" x14ac:dyDescent="0.25">
      <c r="A344" s="37" t="s">
        <v>554</v>
      </c>
      <c r="B344" s="10">
        <f>IF(R344=0,"",SUBTOTAL(3,$R$7:R344))</f>
        <v>319</v>
      </c>
      <c r="C344" s="10" t="s">
        <v>533</v>
      </c>
      <c r="D344" s="10" t="s">
        <v>761</v>
      </c>
      <c r="E344" s="10" t="s">
        <v>761</v>
      </c>
      <c r="F344" s="10" t="s">
        <v>762</v>
      </c>
      <c r="G344" s="19">
        <v>3822</v>
      </c>
      <c r="H344" s="20" t="s">
        <v>763</v>
      </c>
      <c r="I344" s="13"/>
      <c r="J344" s="22" t="s">
        <v>1976</v>
      </c>
      <c r="K344" s="13"/>
      <c r="L344" s="13"/>
      <c r="M344" s="13"/>
      <c r="N344" s="13"/>
      <c r="O344" s="13"/>
      <c r="P344" s="13"/>
      <c r="Q344" s="13"/>
      <c r="R344" s="14" t="s">
        <v>75</v>
      </c>
      <c r="S344" s="10">
        <v>1</v>
      </c>
      <c r="T344" s="21">
        <v>1835663</v>
      </c>
      <c r="U344" s="16">
        <v>0</v>
      </c>
      <c r="V344" s="16">
        <v>0</v>
      </c>
      <c r="W344" s="16">
        <v>0</v>
      </c>
      <c r="X344" s="16">
        <v>1</v>
      </c>
      <c r="Y344" s="16">
        <v>0</v>
      </c>
      <c r="Z344" s="16">
        <v>0</v>
      </c>
      <c r="AA344" s="16">
        <v>0</v>
      </c>
      <c r="AB344" s="16">
        <v>0</v>
      </c>
      <c r="AC344" s="16">
        <v>0</v>
      </c>
      <c r="AD344" s="16">
        <v>0</v>
      </c>
      <c r="AE344" s="16">
        <v>0</v>
      </c>
      <c r="AF344" s="16">
        <v>0</v>
      </c>
      <c r="AG344" s="16">
        <v>0</v>
      </c>
      <c r="AH344" s="16">
        <v>0</v>
      </c>
      <c r="AI344" s="16">
        <v>0</v>
      </c>
      <c r="AJ344" s="16">
        <v>0</v>
      </c>
      <c r="AK344" s="16">
        <v>0</v>
      </c>
      <c r="AL344" s="16">
        <v>0</v>
      </c>
      <c r="AM344" s="16">
        <v>0</v>
      </c>
      <c r="AN344" s="16">
        <v>0</v>
      </c>
      <c r="AO344" s="16">
        <v>0</v>
      </c>
      <c r="AP344" s="17">
        <f t="shared" si="53"/>
        <v>1</v>
      </c>
      <c r="AQ344" s="18">
        <f t="shared" si="52"/>
        <v>1835663</v>
      </c>
      <c r="AR344" s="13"/>
      <c r="AS344" s="13"/>
      <c r="AT344" s="8"/>
      <c r="AU344" s="8"/>
      <c r="AV344" s="8"/>
      <c r="AW344" s="8"/>
    </row>
    <row r="345" spans="1:49" s="3" customFormat="1" ht="47.25" customHeight="1" x14ac:dyDescent="0.25">
      <c r="A345" s="37" t="s">
        <v>554</v>
      </c>
      <c r="B345" s="10">
        <f>IF(R345=0,"",SUBTOTAL(3,$R$7:R345))</f>
        <v>320</v>
      </c>
      <c r="C345" s="10" t="s">
        <v>536</v>
      </c>
      <c r="D345" s="10" t="s">
        <v>764</v>
      </c>
      <c r="E345" s="10" t="s">
        <v>764</v>
      </c>
      <c r="F345" s="10" t="s">
        <v>765</v>
      </c>
      <c r="G345" s="19">
        <v>3822</v>
      </c>
      <c r="H345" s="20" t="s">
        <v>766</v>
      </c>
      <c r="I345" s="13"/>
      <c r="J345" s="22" t="s">
        <v>1977</v>
      </c>
      <c r="K345" s="13"/>
      <c r="L345" s="13"/>
      <c r="M345" s="13"/>
      <c r="N345" s="13"/>
      <c r="O345" s="13"/>
      <c r="P345" s="13"/>
      <c r="Q345" s="13"/>
      <c r="R345" s="14" t="s">
        <v>75</v>
      </c>
      <c r="S345" s="10">
        <v>1</v>
      </c>
      <c r="T345" s="21">
        <v>7709783</v>
      </c>
      <c r="U345" s="16">
        <v>0</v>
      </c>
      <c r="V345" s="16">
        <v>0</v>
      </c>
      <c r="W345" s="16">
        <v>0</v>
      </c>
      <c r="X345" s="16">
        <v>3</v>
      </c>
      <c r="Y345" s="16">
        <v>0</v>
      </c>
      <c r="Z345" s="16">
        <v>0</v>
      </c>
      <c r="AA345" s="16">
        <v>0</v>
      </c>
      <c r="AB345" s="16">
        <v>0</v>
      </c>
      <c r="AC345" s="16">
        <v>0</v>
      </c>
      <c r="AD345" s="16">
        <v>0</v>
      </c>
      <c r="AE345" s="16">
        <v>0</v>
      </c>
      <c r="AF345" s="16">
        <v>0</v>
      </c>
      <c r="AG345" s="16">
        <v>0</v>
      </c>
      <c r="AH345" s="16">
        <v>0</v>
      </c>
      <c r="AI345" s="16">
        <v>0</v>
      </c>
      <c r="AJ345" s="16">
        <v>0</v>
      </c>
      <c r="AK345" s="16">
        <v>0</v>
      </c>
      <c r="AL345" s="16">
        <v>0</v>
      </c>
      <c r="AM345" s="16">
        <v>0</v>
      </c>
      <c r="AN345" s="16">
        <v>0</v>
      </c>
      <c r="AO345" s="16">
        <v>0</v>
      </c>
      <c r="AP345" s="17">
        <f t="shared" si="53"/>
        <v>3</v>
      </c>
      <c r="AQ345" s="18">
        <f t="shared" si="52"/>
        <v>23129349</v>
      </c>
      <c r="AR345" s="13"/>
      <c r="AS345" s="13"/>
      <c r="AT345" s="8"/>
      <c r="AU345" s="8"/>
      <c r="AV345" s="8"/>
      <c r="AW345" s="8"/>
    </row>
    <row r="346" spans="1:49" s="3" customFormat="1" ht="47.25" customHeight="1" x14ac:dyDescent="0.25">
      <c r="A346" s="37" t="s">
        <v>554</v>
      </c>
      <c r="B346" s="10">
        <f>IF(R346=0,"",SUBTOTAL(3,$R$7:R346))</f>
        <v>321</v>
      </c>
      <c r="C346" s="10" t="s">
        <v>538</v>
      </c>
      <c r="D346" s="10" t="s">
        <v>767</v>
      </c>
      <c r="E346" s="10" t="s">
        <v>767</v>
      </c>
      <c r="F346" s="10" t="s">
        <v>768</v>
      </c>
      <c r="G346" s="19">
        <v>3822</v>
      </c>
      <c r="H346" s="20" t="s">
        <v>769</v>
      </c>
      <c r="I346" s="13"/>
      <c r="J346" s="14" t="s">
        <v>1978</v>
      </c>
      <c r="K346" s="13"/>
      <c r="L346" s="13"/>
      <c r="M346" s="13"/>
      <c r="N346" s="13"/>
      <c r="O346" s="13"/>
      <c r="P346" s="13"/>
      <c r="Q346" s="13"/>
      <c r="R346" s="14" t="s">
        <v>75</v>
      </c>
      <c r="S346" s="10">
        <v>1</v>
      </c>
      <c r="T346" s="21">
        <v>1598250</v>
      </c>
      <c r="U346" s="16">
        <v>0</v>
      </c>
      <c r="V346" s="16">
        <v>0</v>
      </c>
      <c r="W346" s="16">
        <v>0</v>
      </c>
      <c r="X346" s="16">
        <v>2</v>
      </c>
      <c r="Y346" s="16">
        <v>0</v>
      </c>
      <c r="Z346" s="16">
        <v>0</v>
      </c>
      <c r="AA346" s="16">
        <v>0</v>
      </c>
      <c r="AB346" s="16">
        <v>0</v>
      </c>
      <c r="AC346" s="16">
        <v>0</v>
      </c>
      <c r="AD346" s="16">
        <v>0</v>
      </c>
      <c r="AE346" s="16">
        <v>0</v>
      </c>
      <c r="AF346" s="16">
        <v>0</v>
      </c>
      <c r="AG346" s="16">
        <v>1</v>
      </c>
      <c r="AH346" s="16">
        <v>0</v>
      </c>
      <c r="AI346" s="16">
        <v>0</v>
      </c>
      <c r="AJ346" s="16">
        <v>0</v>
      </c>
      <c r="AK346" s="16">
        <v>0</v>
      </c>
      <c r="AL346" s="16">
        <v>0</v>
      </c>
      <c r="AM346" s="16">
        <v>0</v>
      </c>
      <c r="AN346" s="16">
        <v>0</v>
      </c>
      <c r="AO346" s="16">
        <v>0</v>
      </c>
      <c r="AP346" s="17">
        <f t="shared" si="53"/>
        <v>3</v>
      </c>
      <c r="AQ346" s="18">
        <f t="shared" si="52"/>
        <v>4794750</v>
      </c>
      <c r="AR346" s="13"/>
      <c r="AS346" s="13"/>
      <c r="AT346" s="8"/>
      <c r="AU346" s="8"/>
      <c r="AV346" s="8"/>
      <c r="AW346" s="8"/>
    </row>
    <row r="347" spans="1:49" s="3" customFormat="1" ht="54" customHeight="1" x14ac:dyDescent="0.25">
      <c r="A347" s="37" t="s">
        <v>554</v>
      </c>
      <c r="B347" s="10">
        <f>IF(R347=0,"",SUBTOTAL(3,$R$7:R347))</f>
        <v>322</v>
      </c>
      <c r="C347" s="10" t="s">
        <v>541</v>
      </c>
      <c r="D347" s="10" t="s">
        <v>770</v>
      </c>
      <c r="E347" s="10" t="s">
        <v>770</v>
      </c>
      <c r="F347" s="10" t="s">
        <v>771</v>
      </c>
      <c r="G347" s="19">
        <v>3822</v>
      </c>
      <c r="H347" s="20" t="s">
        <v>772</v>
      </c>
      <c r="I347" s="13"/>
      <c r="J347" s="14" t="s">
        <v>1979</v>
      </c>
      <c r="K347" s="13"/>
      <c r="L347" s="13"/>
      <c r="M347" s="13"/>
      <c r="N347" s="13"/>
      <c r="O347" s="13"/>
      <c r="P347" s="13"/>
      <c r="Q347" s="13"/>
      <c r="R347" s="14" t="s">
        <v>75</v>
      </c>
      <c r="S347" s="10">
        <v>1</v>
      </c>
      <c r="T347" s="21">
        <v>2692305</v>
      </c>
      <c r="U347" s="16">
        <v>0</v>
      </c>
      <c r="V347" s="16">
        <v>0</v>
      </c>
      <c r="W347" s="16">
        <v>0</v>
      </c>
      <c r="X347" s="16">
        <v>5</v>
      </c>
      <c r="Y347" s="16">
        <v>0</v>
      </c>
      <c r="Z347" s="16">
        <v>0</v>
      </c>
      <c r="AA347" s="16">
        <v>0</v>
      </c>
      <c r="AB347" s="16">
        <v>0</v>
      </c>
      <c r="AC347" s="16">
        <v>0</v>
      </c>
      <c r="AD347" s="16">
        <v>0</v>
      </c>
      <c r="AE347" s="16">
        <v>0</v>
      </c>
      <c r="AF347" s="16">
        <v>0</v>
      </c>
      <c r="AG347" s="16">
        <v>1</v>
      </c>
      <c r="AH347" s="16">
        <v>0</v>
      </c>
      <c r="AI347" s="16">
        <v>0</v>
      </c>
      <c r="AJ347" s="16">
        <v>0</v>
      </c>
      <c r="AK347" s="16">
        <v>0</v>
      </c>
      <c r="AL347" s="16">
        <v>0</v>
      </c>
      <c r="AM347" s="16">
        <v>0</v>
      </c>
      <c r="AN347" s="16">
        <v>0</v>
      </c>
      <c r="AO347" s="16">
        <v>0</v>
      </c>
      <c r="AP347" s="17">
        <f t="shared" si="53"/>
        <v>6</v>
      </c>
      <c r="AQ347" s="18">
        <f t="shared" si="52"/>
        <v>16153830</v>
      </c>
      <c r="AR347" s="13"/>
      <c r="AS347" s="13"/>
      <c r="AT347" s="8"/>
      <c r="AU347" s="8"/>
      <c r="AV347" s="8"/>
      <c r="AW347" s="8"/>
    </row>
    <row r="348" spans="1:49" s="3" customFormat="1" ht="82.5" customHeight="1" x14ac:dyDescent="0.25">
      <c r="A348" s="37" t="s">
        <v>554</v>
      </c>
      <c r="B348" s="10">
        <f>IF(R348=0,"",SUBTOTAL(3,$R$7:R348))</f>
        <v>323</v>
      </c>
      <c r="C348" s="10" t="s">
        <v>543</v>
      </c>
      <c r="D348" s="10" t="s">
        <v>773</v>
      </c>
      <c r="E348" s="10" t="s">
        <v>773</v>
      </c>
      <c r="F348" s="10" t="s">
        <v>774</v>
      </c>
      <c r="G348" s="19">
        <v>3822</v>
      </c>
      <c r="H348" s="20" t="s">
        <v>775</v>
      </c>
      <c r="I348" s="13"/>
      <c r="J348" s="14" t="s">
        <v>1980</v>
      </c>
      <c r="K348" s="13"/>
      <c r="L348" s="13"/>
      <c r="M348" s="13"/>
      <c r="N348" s="13"/>
      <c r="O348" s="13"/>
      <c r="P348" s="13"/>
      <c r="Q348" s="13"/>
      <c r="R348" s="14" t="s">
        <v>75</v>
      </c>
      <c r="S348" s="10">
        <v>1</v>
      </c>
      <c r="T348" s="21">
        <v>1468530</v>
      </c>
      <c r="U348" s="16">
        <v>0</v>
      </c>
      <c r="V348" s="16">
        <v>0</v>
      </c>
      <c r="W348" s="16">
        <v>0</v>
      </c>
      <c r="X348" s="16">
        <v>8</v>
      </c>
      <c r="Y348" s="16">
        <v>0</v>
      </c>
      <c r="Z348" s="16">
        <v>0</v>
      </c>
      <c r="AA348" s="16">
        <v>0</v>
      </c>
      <c r="AB348" s="16">
        <v>0</v>
      </c>
      <c r="AC348" s="16">
        <v>0</v>
      </c>
      <c r="AD348" s="16">
        <v>0</v>
      </c>
      <c r="AE348" s="16">
        <v>0</v>
      </c>
      <c r="AF348" s="16">
        <v>0</v>
      </c>
      <c r="AG348" s="16">
        <v>2</v>
      </c>
      <c r="AH348" s="16">
        <v>0</v>
      </c>
      <c r="AI348" s="16">
        <v>0</v>
      </c>
      <c r="AJ348" s="16">
        <v>0</v>
      </c>
      <c r="AK348" s="16">
        <v>0</v>
      </c>
      <c r="AL348" s="16">
        <v>0</v>
      </c>
      <c r="AM348" s="16">
        <v>0</v>
      </c>
      <c r="AN348" s="16">
        <v>0</v>
      </c>
      <c r="AO348" s="16">
        <v>0</v>
      </c>
      <c r="AP348" s="17">
        <f t="shared" si="53"/>
        <v>10</v>
      </c>
      <c r="AQ348" s="18">
        <f t="shared" si="52"/>
        <v>14685300</v>
      </c>
      <c r="AR348" s="13"/>
      <c r="AS348" s="13"/>
      <c r="AT348" s="8"/>
      <c r="AU348" s="8"/>
      <c r="AV348" s="8"/>
      <c r="AW348" s="8"/>
    </row>
    <row r="349" spans="1:49" s="3" customFormat="1" ht="54.75" customHeight="1" x14ac:dyDescent="0.25">
      <c r="A349" s="37" t="s">
        <v>554</v>
      </c>
      <c r="B349" s="10">
        <f>IF(R349=0,"",SUBTOTAL(3,$R$7:R349))</f>
        <v>324</v>
      </c>
      <c r="C349" s="10" t="s">
        <v>544</v>
      </c>
      <c r="D349" s="10" t="s">
        <v>776</v>
      </c>
      <c r="E349" s="10" t="s">
        <v>776</v>
      </c>
      <c r="F349" s="10" t="s">
        <v>777</v>
      </c>
      <c r="G349" s="19">
        <v>3822</v>
      </c>
      <c r="H349" s="20" t="s">
        <v>778</v>
      </c>
      <c r="I349" s="13"/>
      <c r="J349" s="22" t="s">
        <v>1981</v>
      </c>
      <c r="K349" s="13"/>
      <c r="L349" s="13"/>
      <c r="M349" s="13"/>
      <c r="N349" s="13"/>
      <c r="O349" s="13"/>
      <c r="P349" s="13"/>
      <c r="Q349" s="13"/>
      <c r="R349" s="14" t="s">
        <v>75</v>
      </c>
      <c r="S349" s="10">
        <v>3</v>
      </c>
      <c r="T349" s="21">
        <v>19580400</v>
      </c>
      <c r="U349" s="16">
        <v>0</v>
      </c>
      <c r="V349" s="16">
        <v>0</v>
      </c>
      <c r="W349" s="16">
        <v>0</v>
      </c>
      <c r="X349" s="16">
        <v>50</v>
      </c>
      <c r="Y349" s="16">
        <v>0</v>
      </c>
      <c r="Z349" s="16">
        <v>0</v>
      </c>
      <c r="AA349" s="16">
        <v>0</v>
      </c>
      <c r="AB349" s="16">
        <v>0</v>
      </c>
      <c r="AC349" s="16">
        <v>0</v>
      </c>
      <c r="AD349" s="16">
        <v>0</v>
      </c>
      <c r="AE349" s="16">
        <v>0</v>
      </c>
      <c r="AF349" s="16">
        <v>0</v>
      </c>
      <c r="AG349" s="16">
        <v>3</v>
      </c>
      <c r="AH349" s="16">
        <v>0</v>
      </c>
      <c r="AI349" s="16">
        <v>0</v>
      </c>
      <c r="AJ349" s="16">
        <v>0</v>
      </c>
      <c r="AK349" s="16">
        <v>0</v>
      </c>
      <c r="AL349" s="16">
        <v>0</v>
      </c>
      <c r="AM349" s="16">
        <v>0</v>
      </c>
      <c r="AN349" s="16">
        <v>0</v>
      </c>
      <c r="AO349" s="16">
        <v>0</v>
      </c>
      <c r="AP349" s="17">
        <f t="shared" si="53"/>
        <v>53</v>
      </c>
      <c r="AQ349" s="18">
        <f t="shared" si="52"/>
        <v>1037761200</v>
      </c>
      <c r="AR349" s="13"/>
      <c r="AS349" s="13"/>
      <c r="AT349" s="8"/>
      <c r="AU349" s="8"/>
      <c r="AV349" s="8"/>
      <c r="AW349" s="8"/>
    </row>
    <row r="350" spans="1:49" s="3" customFormat="1" ht="52.5" customHeight="1" x14ac:dyDescent="0.25">
      <c r="A350" s="37" t="s">
        <v>554</v>
      </c>
      <c r="B350" s="10">
        <f>IF(R350=0,"",SUBTOTAL(3,$R$7:R350))</f>
        <v>325</v>
      </c>
      <c r="C350" s="10" t="s">
        <v>546</v>
      </c>
      <c r="D350" s="10" t="s">
        <v>779</v>
      </c>
      <c r="E350" s="10" t="s">
        <v>779</v>
      </c>
      <c r="F350" s="10" t="s">
        <v>780</v>
      </c>
      <c r="G350" s="19">
        <v>3822</v>
      </c>
      <c r="H350" s="20" t="s">
        <v>781</v>
      </c>
      <c r="I350" s="13"/>
      <c r="J350" s="22" t="s">
        <v>1982</v>
      </c>
      <c r="K350" s="13"/>
      <c r="L350" s="13"/>
      <c r="M350" s="13"/>
      <c r="N350" s="13"/>
      <c r="O350" s="13"/>
      <c r="P350" s="13"/>
      <c r="Q350" s="13"/>
      <c r="R350" s="14" t="s">
        <v>75</v>
      </c>
      <c r="S350" s="10">
        <v>3</v>
      </c>
      <c r="T350" s="21">
        <v>1712061</v>
      </c>
      <c r="U350" s="16">
        <v>0</v>
      </c>
      <c r="V350" s="16">
        <v>0</v>
      </c>
      <c r="W350" s="16">
        <v>0</v>
      </c>
      <c r="X350" s="16">
        <v>80</v>
      </c>
      <c r="Y350" s="16">
        <v>0</v>
      </c>
      <c r="Z350" s="16">
        <v>0</v>
      </c>
      <c r="AA350" s="16">
        <v>0</v>
      </c>
      <c r="AB350" s="16">
        <v>0</v>
      </c>
      <c r="AC350" s="16">
        <v>0</v>
      </c>
      <c r="AD350" s="16">
        <v>0</v>
      </c>
      <c r="AE350" s="16">
        <v>0</v>
      </c>
      <c r="AF350" s="16">
        <v>0</v>
      </c>
      <c r="AG350" s="16">
        <v>90</v>
      </c>
      <c r="AH350" s="16">
        <v>0</v>
      </c>
      <c r="AI350" s="16">
        <v>0</v>
      </c>
      <c r="AJ350" s="16">
        <v>0</v>
      </c>
      <c r="AK350" s="16">
        <v>0</v>
      </c>
      <c r="AL350" s="16">
        <v>0</v>
      </c>
      <c r="AM350" s="16">
        <v>0</v>
      </c>
      <c r="AN350" s="16">
        <v>0</v>
      </c>
      <c r="AO350" s="16">
        <v>0</v>
      </c>
      <c r="AP350" s="17">
        <f t="shared" si="53"/>
        <v>170</v>
      </c>
      <c r="AQ350" s="18">
        <f t="shared" si="52"/>
        <v>291050370</v>
      </c>
      <c r="AR350" s="13"/>
      <c r="AS350" s="13"/>
      <c r="AT350" s="8"/>
      <c r="AU350" s="8"/>
      <c r="AV350" s="8"/>
      <c r="AW350" s="8"/>
    </row>
    <row r="351" spans="1:49" s="3" customFormat="1" ht="44.25" customHeight="1" x14ac:dyDescent="0.25">
      <c r="A351" s="37" t="s">
        <v>554</v>
      </c>
      <c r="B351" s="10">
        <f>IF(R351=0,"",SUBTOTAL(3,$R$7:R351))</f>
        <v>326</v>
      </c>
      <c r="C351" s="10" t="s">
        <v>548</v>
      </c>
      <c r="D351" s="10" t="s">
        <v>782</v>
      </c>
      <c r="E351" s="10" t="s">
        <v>782</v>
      </c>
      <c r="F351" s="10" t="s">
        <v>783</v>
      </c>
      <c r="G351" s="19">
        <v>3822</v>
      </c>
      <c r="H351" s="20" t="s">
        <v>784</v>
      </c>
      <c r="I351" s="13"/>
      <c r="J351" s="22" t="s">
        <v>1983</v>
      </c>
      <c r="K351" s="13"/>
      <c r="L351" s="13"/>
      <c r="M351" s="13"/>
      <c r="N351" s="13"/>
      <c r="O351" s="13"/>
      <c r="P351" s="13"/>
      <c r="Q351" s="13"/>
      <c r="R351" s="14" t="s">
        <v>75</v>
      </c>
      <c r="S351" s="10">
        <v>3</v>
      </c>
      <c r="T351" s="21">
        <v>1323000</v>
      </c>
      <c r="U351" s="16">
        <v>0</v>
      </c>
      <c r="V351" s="16">
        <v>0</v>
      </c>
      <c r="W351" s="16">
        <v>0</v>
      </c>
      <c r="X351" s="16">
        <v>3</v>
      </c>
      <c r="Y351" s="16">
        <v>0</v>
      </c>
      <c r="Z351" s="16">
        <v>0</v>
      </c>
      <c r="AA351" s="16">
        <v>0</v>
      </c>
      <c r="AB351" s="16">
        <v>0</v>
      </c>
      <c r="AC351" s="16">
        <v>0</v>
      </c>
      <c r="AD351" s="16">
        <v>0</v>
      </c>
      <c r="AE351" s="16">
        <v>0</v>
      </c>
      <c r="AF351" s="16">
        <v>0</v>
      </c>
      <c r="AG351" s="16">
        <v>0</v>
      </c>
      <c r="AH351" s="16">
        <v>0</v>
      </c>
      <c r="AI351" s="16">
        <v>0</v>
      </c>
      <c r="AJ351" s="16">
        <v>0</v>
      </c>
      <c r="AK351" s="16">
        <v>0</v>
      </c>
      <c r="AL351" s="16">
        <v>0</v>
      </c>
      <c r="AM351" s="16">
        <v>0</v>
      </c>
      <c r="AN351" s="16">
        <v>0</v>
      </c>
      <c r="AO351" s="16">
        <v>0</v>
      </c>
      <c r="AP351" s="17">
        <f t="shared" si="53"/>
        <v>3</v>
      </c>
      <c r="AQ351" s="18">
        <f t="shared" si="52"/>
        <v>3969000</v>
      </c>
      <c r="AR351" s="13"/>
      <c r="AS351" s="13"/>
      <c r="AT351" s="8"/>
      <c r="AU351" s="8"/>
      <c r="AV351" s="8"/>
      <c r="AW351" s="8"/>
    </row>
    <row r="352" spans="1:49" s="3" customFormat="1" ht="44.25" customHeight="1" x14ac:dyDescent="0.25">
      <c r="A352" s="37" t="s">
        <v>554</v>
      </c>
      <c r="B352" s="10">
        <f>IF(R352=0,"",SUBTOTAL(3,$R$7:R352))</f>
        <v>327</v>
      </c>
      <c r="C352" s="10" t="s">
        <v>550</v>
      </c>
      <c r="D352" s="10" t="s">
        <v>785</v>
      </c>
      <c r="E352" s="10" t="s">
        <v>785</v>
      </c>
      <c r="F352" s="10" t="s">
        <v>786</v>
      </c>
      <c r="G352" s="19">
        <v>3822</v>
      </c>
      <c r="H352" s="20" t="s">
        <v>787</v>
      </c>
      <c r="I352" s="13"/>
      <c r="J352" s="22" t="s">
        <v>1956</v>
      </c>
      <c r="K352" s="13"/>
      <c r="L352" s="13"/>
      <c r="M352" s="13"/>
      <c r="N352" s="13"/>
      <c r="O352" s="13"/>
      <c r="P352" s="13"/>
      <c r="Q352" s="13"/>
      <c r="R352" s="14" t="s">
        <v>75</v>
      </c>
      <c r="S352" s="10">
        <v>3</v>
      </c>
      <c r="T352" s="21">
        <v>25578000</v>
      </c>
      <c r="U352" s="16">
        <v>0</v>
      </c>
      <c r="V352" s="16">
        <v>0</v>
      </c>
      <c r="W352" s="16">
        <v>0</v>
      </c>
      <c r="X352" s="16">
        <v>20</v>
      </c>
      <c r="Y352" s="16">
        <v>0</v>
      </c>
      <c r="Z352" s="16">
        <v>0</v>
      </c>
      <c r="AA352" s="16">
        <v>0</v>
      </c>
      <c r="AB352" s="16">
        <v>0</v>
      </c>
      <c r="AC352" s="16">
        <v>0</v>
      </c>
      <c r="AD352" s="16">
        <v>0</v>
      </c>
      <c r="AE352" s="16">
        <v>0</v>
      </c>
      <c r="AF352" s="16">
        <v>0</v>
      </c>
      <c r="AG352" s="16">
        <v>0</v>
      </c>
      <c r="AH352" s="16">
        <v>0</v>
      </c>
      <c r="AI352" s="16">
        <v>0</v>
      </c>
      <c r="AJ352" s="16">
        <v>0</v>
      </c>
      <c r="AK352" s="16">
        <v>0</v>
      </c>
      <c r="AL352" s="16">
        <v>0</v>
      </c>
      <c r="AM352" s="16">
        <v>0</v>
      </c>
      <c r="AN352" s="16">
        <v>0</v>
      </c>
      <c r="AO352" s="16">
        <v>0</v>
      </c>
      <c r="AP352" s="17">
        <f t="shared" si="53"/>
        <v>20</v>
      </c>
      <c r="AQ352" s="18">
        <f t="shared" si="52"/>
        <v>511560000</v>
      </c>
      <c r="AR352" s="13"/>
      <c r="AS352" s="13"/>
      <c r="AT352" s="8"/>
      <c r="AU352" s="8"/>
      <c r="AV352" s="8"/>
      <c r="AW352" s="8"/>
    </row>
    <row r="353" spans="1:49" s="3" customFormat="1" ht="44.25" customHeight="1" x14ac:dyDescent="0.25">
      <c r="A353" s="37" t="s">
        <v>554</v>
      </c>
      <c r="B353" s="10">
        <f>IF(R353=0,"",SUBTOTAL(3,$R$7:R353))</f>
        <v>328</v>
      </c>
      <c r="C353" s="10" t="s">
        <v>609</v>
      </c>
      <c r="D353" s="10" t="s">
        <v>788</v>
      </c>
      <c r="E353" s="10" t="s">
        <v>788</v>
      </c>
      <c r="F353" s="10" t="s">
        <v>789</v>
      </c>
      <c r="G353" s="19">
        <v>3822</v>
      </c>
      <c r="H353" s="20" t="s">
        <v>790</v>
      </c>
      <c r="I353" s="13"/>
      <c r="J353" s="22" t="s">
        <v>1984</v>
      </c>
      <c r="K353" s="13"/>
      <c r="L353" s="13"/>
      <c r="M353" s="13"/>
      <c r="N353" s="13"/>
      <c r="O353" s="13"/>
      <c r="P353" s="13"/>
      <c r="Q353" s="13"/>
      <c r="R353" s="14" t="s">
        <v>75</v>
      </c>
      <c r="S353" s="10">
        <v>3</v>
      </c>
      <c r="T353" s="21">
        <v>1223775</v>
      </c>
      <c r="U353" s="16">
        <v>0</v>
      </c>
      <c r="V353" s="16">
        <v>0</v>
      </c>
      <c r="W353" s="16">
        <v>0</v>
      </c>
      <c r="X353" s="16">
        <v>3</v>
      </c>
      <c r="Y353" s="16">
        <v>0</v>
      </c>
      <c r="Z353" s="16">
        <v>0</v>
      </c>
      <c r="AA353" s="16">
        <v>0</v>
      </c>
      <c r="AB353" s="16">
        <v>0</v>
      </c>
      <c r="AC353" s="16">
        <v>0</v>
      </c>
      <c r="AD353" s="16">
        <v>0</v>
      </c>
      <c r="AE353" s="16">
        <v>0</v>
      </c>
      <c r="AF353" s="16">
        <v>0</v>
      </c>
      <c r="AG353" s="16">
        <v>1</v>
      </c>
      <c r="AH353" s="16">
        <v>0</v>
      </c>
      <c r="AI353" s="16">
        <v>0</v>
      </c>
      <c r="AJ353" s="16">
        <v>0</v>
      </c>
      <c r="AK353" s="16">
        <v>0</v>
      </c>
      <c r="AL353" s="16">
        <v>0</v>
      </c>
      <c r="AM353" s="16">
        <v>0</v>
      </c>
      <c r="AN353" s="16">
        <v>0</v>
      </c>
      <c r="AO353" s="16">
        <v>0</v>
      </c>
      <c r="AP353" s="17">
        <f t="shared" si="53"/>
        <v>4</v>
      </c>
      <c r="AQ353" s="18">
        <f t="shared" si="52"/>
        <v>4895100</v>
      </c>
      <c r="AR353" s="13"/>
      <c r="AS353" s="13"/>
      <c r="AT353" s="8"/>
      <c r="AU353" s="8"/>
      <c r="AV353" s="8"/>
      <c r="AW353" s="8"/>
    </row>
    <row r="354" spans="1:49" s="3" customFormat="1" ht="44.25" customHeight="1" x14ac:dyDescent="0.25">
      <c r="A354" s="37" t="s">
        <v>554</v>
      </c>
      <c r="B354" s="10">
        <f>IF(R354=0,"",SUBTOTAL(3,$R$7:R354))</f>
        <v>329</v>
      </c>
      <c r="C354" s="10" t="s">
        <v>552</v>
      </c>
      <c r="D354" s="10" t="s">
        <v>791</v>
      </c>
      <c r="E354" s="10" t="s">
        <v>791</v>
      </c>
      <c r="F354" s="10" t="s">
        <v>792</v>
      </c>
      <c r="G354" s="19">
        <v>3822</v>
      </c>
      <c r="H354" s="20" t="s">
        <v>793</v>
      </c>
      <c r="I354" s="13"/>
      <c r="J354" s="22" t="s">
        <v>1952</v>
      </c>
      <c r="K354" s="13"/>
      <c r="L354" s="13"/>
      <c r="M354" s="13"/>
      <c r="N354" s="13"/>
      <c r="O354" s="13"/>
      <c r="P354" s="13"/>
      <c r="Q354" s="13"/>
      <c r="R354" s="14" t="s">
        <v>75</v>
      </c>
      <c r="S354" s="10">
        <v>3</v>
      </c>
      <c r="T354" s="21">
        <v>6118875</v>
      </c>
      <c r="U354" s="16">
        <v>0</v>
      </c>
      <c r="V354" s="16">
        <v>0</v>
      </c>
      <c r="W354" s="16">
        <v>0</v>
      </c>
      <c r="X354" s="16">
        <v>15</v>
      </c>
      <c r="Y354" s="16">
        <v>0</v>
      </c>
      <c r="Z354" s="16">
        <v>0</v>
      </c>
      <c r="AA354" s="16">
        <v>0</v>
      </c>
      <c r="AB354" s="16">
        <v>0</v>
      </c>
      <c r="AC354" s="16">
        <v>0</v>
      </c>
      <c r="AD354" s="16">
        <v>0</v>
      </c>
      <c r="AE354" s="16">
        <v>0</v>
      </c>
      <c r="AF354" s="16">
        <v>0</v>
      </c>
      <c r="AG354" s="16">
        <v>1</v>
      </c>
      <c r="AH354" s="16">
        <v>0</v>
      </c>
      <c r="AI354" s="16">
        <v>0</v>
      </c>
      <c r="AJ354" s="16">
        <v>0</v>
      </c>
      <c r="AK354" s="16">
        <v>0</v>
      </c>
      <c r="AL354" s="16">
        <v>0</v>
      </c>
      <c r="AM354" s="16">
        <v>0</v>
      </c>
      <c r="AN354" s="16">
        <v>0</v>
      </c>
      <c r="AO354" s="16">
        <v>0</v>
      </c>
      <c r="AP354" s="17">
        <f t="shared" si="53"/>
        <v>16</v>
      </c>
      <c r="AQ354" s="18">
        <f t="shared" si="52"/>
        <v>97902000</v>
      </c>
      <c r="AR354" s="13"/>
      <c r="AS354" s="13"/>
      <c r="AT354" s="8"/>
      <c r="AU354" s="8"/>
      <c r="AV354" s="8"/>
      <c r="AW354" s="8"/>
    </row>
    <row r="355" spans="1:49" s="3" customFormat="1" ht="44.25" customHeight="1" x14ac:dyDescent="0.25">
      <c r="A355" s="37" t="s">
        <v>554</v>
      </c>
      <c r="B355" s="10">
        <f>IF(R355=0,"",SUBTOTAL(3,$R$7:R355))</f>
        <v>330</v>
      </c>
      <c r="C355" s="10" t="s">
        <v>614</v>
      </c>
      <c r="D355" s="10" t="s">
        <v>794</v>
      </c>
      <c r="E355" s="10" t="s">
        <v>794</v>
      </c>
      <c r="F355" s="10" t="s">
        <v>795</v>
      </c>
      <c r="G355" s="19">
        <v>3926</v>
      </c>
      <c r="H355" s="20" t="s">
        <v>796</v>
      </c>
      <c r="I355" s="13"/>
      <c r="J355" s="22" t="s">
        <v>1985</v>
      </c>
      <c r="K355" s="13"/>
      <c r="L355" s="13"/>
      <c r="M355" s="13"/>
      <c r="N355" s="13"/>
      <c r="O355" s="13"/>
      <c r="P355" s="13"/>
      <c r="Q355" s="13"/>
      <c r="R355" s="14" t="s">
        <v>75</v>
      </c>
      <c r="S355" s="10">
        <v>3</v>
      </c>
      <c r="T355" s="21">
        <v>1679486</v>
      </c>
      <c r="U355" s="16">
        <v>0</v>
      </c>
      <c r="V355" s="16">
        <v>0</v>
      </c>
      <c r="W355" s="16">
        <v>0</v>
      </c>
      <c r="X355" s="16">
        <v>12</v>
      </c>
      <c r="Y355" s="16">
        <v>0</v>
      </c>
      <c r="Z355" s="16">
        <v>0</v>
      </c>
      <c r="AA355" s="16">
        <v>0</v>
      </c>
      <c r="AB355" s="16">
        <v>0</v>
      </c>
      <c r="AC355" s="16">
        <v>0</v>
      </c>
      <c r="AD355" s="16">
        <v>0</v>
      </c>
      <c r="AE355" s="16">
        <v>0</v>
      </c>
      <c r="AF355" s="16">
        <v>0</v>
      </c>
      <c r="AG355" s="16">
        <v>1</v>
      </c>
      <c r="AH355" s="16">
        <v>0</v>
      </c>
      <c r="AI355" s="16">
        <v>0</v>
      </c>
      <c r="AJ355" s="16">
        <v>0</v>
      </c>
      <c r="AK355" s="16">
        <v>0</v>
      </c>
      <c r="AL355" s="16">
        <v>0</v>
      </c>
      <c r="AM355" s="16">
        <v>0</v>
      </c>
      <c r="AN355" s="16">
        <v>0</v>
      </c>
      <c r="AO355" s="16">
        <v>0</v>
      </c>
      <c r="AP355" s="17">
        <f t="shared" si="53"/>
        <v>13</v>
      </c>
      <c r="AQ355" s="18">
        <f t="shared" si="52"/>
        <v>21833318</v>
      </c>
      <c r="AR355" s="13"/>
      <c r="AS355" s="13"/>
      <c r="AT355" s="8"/>
      <c r="AU355" s="8"/>
      <c r="AV355" s="8"/>
      <c r="AW355" s="8"/>
    </row>
    <row r="356" spans="1:49" s="3" customFormat="1" ht="47.25" customHeight="1" x14ac:dyDescent="0.25">
      <c r="A356" s="37" t="s">
        <v>554</v>
      </c>
      <c r="B356" s="10">
        <f>IF(R356=0,"",SUBTOTAL(3,$R$7:R356))</f>
        <v>331</v>
      </c>
      <c r="C356" s="10" t="s">
        <v>617</v>
      </c>
      <c r="D356" s="10" t="s">
        <v>797</v>
      </c>
      <c r="E356" s="10" t="s">
        <v>797</v>
      </c>
      <c r="F356" s="10" t="s">
        <v>798</v>
      </c>
      <c r="G356" s="19">
        <v>3822</v>
      </c>
      <c r="H356" s="20" t="s">
        <v>799</v>
      </c>
      <c r="I356" s="13"/>
      <c r="J356" s="14" t="s">
        <v>2574</v>
      </c>
      <c r="K356" s="13"/>
      <c r="L356" s="13"/>
      <c r="M356" s="13"/>
      <c r="N356" s="13"/>
      <c r="O356" s="13"/>
      <c r="P356" s="13"/>
      <c r="Q356" s="13"/>
      <c r="R356" s="14" t="s">
        <v>75</v>
      </c>
      <c r="S356" s="10">
        <v>3</v>
      </c>
      <c r="T356" s="21">
        <v>1369404</v>
      </c>
      <c r="U356" s="16">
        <v>0</v>
      </c>
      <c r="V356" s="16">
        <v>0</v>
      </c>
      <c r="W356" s="16">
        <v>0</v>
      </c>
      <c r="X356" s="16">
        <v>18</v>
      </c>
      <c r="Y356" s="16">
        <v>0</v>
      </c>
      <c r="Z356" s="16">
        <v>0</v>
      </c>
      <c r="AA356" s="16">
        <v>0</v>
      </c>
      <c r="AB356" s="16">
        <v>0</v>
      </c>
      <c r="AC356" s="16">
        <v>0</v>
      </c>
      <c r="AD356" s="16">
        <v>0</v>
      </c>
      <c r="AE356" s="16">
        <v>0</v>
      </c>
      <c r="AF356" s="16">
        <v>0</v>
      </c>
      <c r="AG356" s="16">
        <v>30</v>
      </c>
      <c r="AH356" s="16">
        <v>0</v>
      </c>
      <c r="AI356" s="16">
        <v>0</v>
      </c>
      <c r="AJ356" s="16">
        <v>0</v>
      </c>
      <c r="AK356" s="16">
        <v>0</v>
      </c>
      <c r="AL356" s="16">
        <v>0</v>
      </c>
      <c r="AM356" s="16">
        <v>0</v>
      </c>
      <c r="AN356" s="16">
        <v>0</v>
      </c>
      <c r="AO356" s="16">
        <v>0</v>
      </c>
      <c r="AP356" s="17">
        <f t="shared" si="53"/>
        <v>48</v>
      </c>
      <c r="AQ356" s="18">
        <f t="shared" si="52"/>
        <v>65731392</v>
      </c>
      <c r="AR356" s="13"/>
      <c r="AS356" s="13"/>
      <c r="AT356" s="8"/>
      <c r="AU356" s="8"/>
      <c r="AV356" s="8"/>
      <c r="AW356" s="8"/>
    </row>
    <row r="357" spans="1:49" s="3" customFormat="1" ht="37.5" customHeight="1" x14ac:dyDescent="0.25">
      <c r="A357" s="37" t="s">
        <v>554</v>
      </c>
      <c r="B357" s="10">
        <f>IF(R357=0,"",SUBTOTAL(3,$R$7:R357))</f>
        <v>332</v>
      </c>
      <c r="C357" s="10" t="s">
        <v>621</v>
      </c>
      <c r="D357" s="10" t="s">
        <v>800</v>
      </c>
      <c r="E357" s="10" t="s">
        <v>800</v>
      </c>
      <c r="F357" s="10" t="s">
        <v>703</v>
      </c>
      <c r="G357" s="19">
        <v>3822</v>
      </c>
      <c r="H357" s="20" t="s">
        <v>596</v>
      </c>
      <c r="I357" s="13"/>
      <c r="J357" s="22" t="s">
        <v>1986</v>
      </c>
      <c r="K357" s="13"/>
      <c r="L357" s="13"/>
      <c r="M357" s="13"/>
      <c r="N357" s="13"/>
      <c r="O357" s="13"/>
      <c r="P357" s="13"/>
      <c r="Q357" s="13"/>
      <c r="R357" s="14" t="s">
        <v>75</v>
      </c>
      <c r="S357" s="10">
        <v>3</v>
      </c>
      <c r="T357" s="21">
        <v>5384610</v>
      </c>
      <c r="U357" s="16">
        <v>0</v>
      </c>
      <c r="V357" s="16">
        <v>0</v>
      </c>
      <c r="W357" s="16">
        <v>0</v>
      </c>
      <c r="X357" s="16">
        <v>17</v>
      </c>
      <c r="Y357" s="16">
        <v>0</v>
      </c>
      <c r="Z357" s="16">
        <v>0</v>
      </c>
      <c r="AA357" s="16">
        <v>0</v>
      </c>
      <c r="AB357" s="16">
        <v>0</v>
      </c>
      <c r="AC357" s="16">
        <v>0</v>
      </c>
      <c r="AD357" s="16">
        <v>0</v>
      </c>
      <c r="AE357" s="16">
        <v>0</v>
      </c>
      <c r="AF357" s="16">
        <v>0</v>
      </c>
      <c r="AG357" s="16">
        <v>2</v>
      </c>
      <c r="AH357" s="16">
        <v>0</v>
      </c>
      <c r="AI357" s="16">
        <v>0</v>
      </c>
      <c r="AJ357" s="16">
        <v>0</v>
      </c>
      <c r="AK357" s="16">
        <v>0</v>
      </c>
      <c r="AL357" s="16">
        <v>0</v>
      </c>
      <c r="AM357" s="16">
        <v>0</v>
      </c>
      <c r="AN357" s="16">
        <v>0</v>
      </c>
      <c r="AO357" s="16">
        <v>0</v>
      </c>
      <c r="AP357" s="17">
        <f t="shared" ref="AP357:AP377" si="54">SUM(U357:AO357)</f>
        <v>19</v>
      </c>
      <c r="AQ357" s="18">
        <f t="shared" si="52"/>
        <v>102307590</v>
      </c>
      <c r="AR357" s="13"/>
      <c r="AS357" s="13"/>
      <c r="AT357" s="8"/>
      <c r="AU357" s="8"/>
      <c r="AV357" s="8"/>
      <c r="AW357" s="8"/>
    </row>
    <row r="358" spans="1:49" s="3" customFormat="1" ht="45" customHeight="1" x14ac:dyDescent="0.25">
      <c r="A358" s="37" t="s">
        <v>554</v>
      </c>
      <c r="B358" s="10">
        <f>IF(R358=0,"",SUBTOTAL(3,$R$7:R358))</f>
        <v>333</v>
      </c>
      <c r="C358" s="10" t="s">
        <v>625</v>
      </c>
      <c r="D358" s="10" t="s">
        <v>801</v>
      </c>
      <c r="E358" s="10" t="s">
        <v>801</v>
      </c>
      <c r="F358" s="10" t="s">
        <v>705</v>
      </c>
      <c r="G358" s="19">
        <v>3822</v>
      </c>
      <c r="H358" s="20" t="s">
        <v>802</v>
      </c>
      <c r="I358" s="13"/>
      <c r="J358" s="22" t="s">
        <v>1987</v>
      </c>
      <c r="K358" s="13"/>
      <c r="L358" s="13"/>
      <c r="M358" s="13"/>
      <c r="N358" s="13"/>
      <c r="O358" s="13"/>
      <c r="P358" s="13"/>
      <c r="Q358" s="13"/>
      <c r="R358" s="14" t="s">
        <v>75</v>
      </c>
      <c r="S358" s="10">
        <v>3</v>
      </c>
      <c r="T358" s="21">
        <v>1223775</v>
      </c>
      <c r="U358" s="16">
        <v>0</v>
      </c>
      <c r="V358" s="16">
        <v>0</v>
      </c>
      <c r="W358" s="16">
        <v>0</v>
      </c>
      <c r="X358" s="16">
        <v>3</v>
      </c>
      <c r="Y358" s="16">
        <v>0</v>
      </c>
      <c r="Z358" s="16">
        <v>0</v>
      </c>
      <c r="AA358" s="16">
        <v>0</v>
      </c>
      <c r="AB358" s="16">
        <v>0</v>
      </c>
      <c r="AC358" s="16">
        <v>0</v>
      </c>
      <c r="AD358" s="16">
        <v>0</v>
      </c>
      <c r="AE358" s="16">
        <v>0</v>
      </c>
      <c r="AF358" s="16">
        <v>0</v>
      </c>
      <c r="AG358" s="16">
        <v>1</v>
      </c>
      <c r="AH358" s="16">
        <v>0</v>
      </c>
      <c r="AI358" s="16">
        <v>0</v>
      </c>
      <c r="AJ358" s="16">
        <v>0</v>
      </c>
      <c r="AK358" s="16">
        <v>0</v>
      </c>
      <c r="AL358" s="16">
        <v>0</v>
      </c>
      <c r="AM358" s="16">
        <v>0</v>
      </c>
      <c r="AN358" s="16">
        <v>0</v>
      </c>
      <c r="AO358" s="16">
        <v>0</v>
      </c>
      <c r="AP358" s="17">
        <f t="shared" si="54"/>
        <v>4</v>
      </c>
      <c r="AQ358" s="18">
        <f t="shared" si="52"/>
        <v>4895100</v>
      </c>
      <c r="AR358" s="13"/>
      <c r="AS358" s="13"/>
      <c r="AT358" s="8"/>
      <c r="AU358" s="8"/>
      <c r="AV358" s="8"/>
      <c r="AW358" s="8"/>
    </row>
    <row r="359" spans="1:49" s="3" customFormat="1" ht="41.25" customHeight="1" x14ac:dyDescent="0.25">
      <c r="A359" s="37" t="s">
        <v>554</v>
      </c>
      <c r="B359" s="10">
        <f>IF(R359=0,"",SUBTOTAL(3,$R$7:R359))</f>
        <v>334</v>
      </c>
      <c r="C359" s="10" t="s">
        <v>629</v>
      </c>
      <c r="D359" s="10" t="s">
        <v>803</v>
      </c>
      <c r="E359" s="10" t="s">
        <v>803</v>
      </c>
      <c r="F359" s="10" t="s">
        <v>707</v>
      </c>
      <c r="G359" s="19">
        <v>3822</v>
      </c>
      <c r="H359" s="20" t="s">
        <v>804</v>
      </c>
      <c r="I359" s="13"/>
      <c r="J359" s="22" t="s">
        <v>1988</v>
      </c>
      <c r="K359" s="13"/>
      <c r="L359" s="13"/>
      <c r="M359" s="13"/>
      <c r="N359" s="13"/>
      <c r="O359" s="13"/>
      <c r="P359" s="13"/>
      <c r="Q359" s="13"/>
      <c r="R359" s="14" t="s">
        <v>75</v>
      </c>
      <c r="S359" s="10">
        <v>1</v>
      </c>
      <c r="T359" s="21">
        <v>9240000</v>
      </c>
      <c r="U359" s="16">
        <v>0</v>
      </c>
      <c r="V359" s="16">
        <v>0</v>
      </c>
      <c r="W359" s="16">
        <v>0</v>
      </c>
      <c r="X359" s="16">
        <v>90</v>
      </c>
      <c r="Y359" s="16">
        <v>0</v>
      </c>
      <c r="Z359" s="16">
        <v>0</v>
      </c>
      <c r="AA359" s="16">
        <v>0</v>
      </c>
      <c r="AB359" s="16">
        <v>0</v>
      </c>
      <c r="AC359" s="16">
        <v>0</v>
      </c>
      <c r="AD359" s="16">
        <v>0</v>
      </c>
      <c r="AE359" s="16">
        <v>0</v>
      </c>
      <c r="AF359" s="16">
        <v>0</v>
      </c>
      <c r="AG359" s="16">
        <v>5</v>
      </c>
      <c r="AH359" s="16">
        <v>0</v>
      </c>
      <c r="AI359" s="16">
        <v>0</v>
      </c>
      <c r="AJ359" s="16">
        <v>0</v>
      </c>
      <c r="AK359" s="16">
        <v>0</v>
      </c>
      <c r="AL359" s="16">
        <v>0</v>
      </c>
      <c r="AM359" s="16">
        <v>0</v>
      </c>
      <c r="AN359" s="16">
        <v>0</v>
      </c>
      <c r="AO359" s="16">
        <v>0</v>
      </c>
      <c r="AP359" s="17">
        <f t="shared" si="54"/>
        <v>95</v>
      </c>
      <c r="AQ359" s="18">
        <f t="shared" si="52"/>
        <v>877800000</v>
      </c>
      <c r="AR359" s="13"/>
      <c r="AS359" s="13"/>
      <c r="AT359" s="8"/>
      <c r="AU359" s="8"/>
      <c r="AV359" s="8"/>
      <c r="AW359" s="8"/>
    </row>
    <row r="360" spans="1:49" s="3" customFormat="1" ht="41.25" customHeight="1" x14ac:dyDescent="0.25">
      <c r="A360" s="37" t="s">
        <v>554</v>
      </c>
      <c r="B360" s="10">
        <f>IF(R360=0,"",SUBTOTAL(3,$R$7:R360))</f>
        <v>335</v>
      </c>
      <c r="C360" s="10" t="s">
        <v>632</v>
      </c>
      <c r="D360" s="10" t="s">
        <v>805</v>
      </c>
      <c r="E360" s="10" t="s">
        <v>805</v>
      </c>
      <c r="F360" s="10" t="s">
        <v>709</v>
      </c>
      <c r="G360" s="19">
        <v>3822</v>
      </c>
      <c r="H360" s="20" t="s">
        <v>806</v>
      </c>
      <c r="I360" s="13"/>
      <c r="J360" s="22" t="s">
        <v>1989</v>
      </c>
      <c r="K360" s="13"/>
      <c r="L360" s="13"/>
      <c r="M360" s="13"/>
      <c r="N360" s="13"/>
      <c r="O360" s="13"/>
      <c r="P360" s="13"/>
      <c r="Q360" s="13"/>
      <c r="R360" s="14" t="s">
        <v>75</v>
      </c>
      <c r="S360" s="10">
        <v>1</v>
      </c>
      <c r="T360" s="21">
        <v>1102500</v>
      </c>
      <c r="U360" s="16">
        <v>0</v>
      </c>
      <c r="V360" s="16">
        <v>0</v>
      </c>
      <c r="W360" s="16">
        <v>0</v>
      </c>
      <c r="X360" s="16">
        <v>3</v>
      </c>
      <c r="Y360" s="16">
        <v>0</v>
      </c>
      <c r="Z360" s="16">
        <v>0</v>
      </c>
      <c r="AA360" s="16">
        <v>0</v>
      </c>
      <c r="AB360" s="16">
        <v>0</v>
      </c>
      <c r="AC360" s="16">
        <v>0</v>
      </c>
      <c r="AD360" s="16">
        <v>0</v>
      </c>
      <c r="AE360" s="16">
        <v>0</v>
      </c>
      <c r="AF360" s="16">
        <v>0</v>
      </c>
      <c r="AG360" s="16">
        <v>3</v>
      </c>
      <c r="AH360" s="16">
        <v>0</v>
      </c>
      <c r="AI360" s="16">
        <v>0</v>
      </c>
      <c r="AJ360" s="16">
        <v>0</v>
      </c>
      <c r="AK360" s="16">
        <v>0</v>
      </c>
      <c r="AL360" s="16">
        <v>0</v>
      </c>
      <c r="AM360" s="16">
        <v>0</v>
      </c>
      <c r="AN360" s="16">
        <v>0</v>
      </c>
      <c r="AO360" s="16">
        <v>0</v>
      </c>
      <c r="AP360" s="17">
        <f t="shared" si="54"/>
        <v>6</v>
      </c>
      <c r="AQ360" s="18">
        <f t="shared" si="52"/>
        <v>6615000</v>
      </c>
      <c r="AR360" s="13"/>
      <c r="AS360" s="13"/>
      <c r="AT360" s="8"/>
      <c r="AU360" s="8"/>
      <c r="AV360" s="8"/>
      <c r="AW360" s="8"/>
    </row>
    <row r="361" spans="1:49" s="3" customFormat="1" ht="41.25" customHeight="1" x14ac:dyDescent="0.25">
      <c r="A361" s="37" t="s">
        <v>554</v>
      </c>
      <c r="B361" s="10">
        <f>IF(R361=0,"",SUBTOTAL(3,$R$7:R361))</f>
        <v>336</v>
      </c>
      <c r="C361" s="10" t="s">
        <v>635</v>
      </c>
      <c r="D361" s="10" t="s">
        <v>807</v>
      </c>
      <c r="E361" s="10" t="s">
        <v>807</v>
      </c>
      <c r="F361" s="10" t="s">
        <v>711</v>
      </c>
      <c r="G361" s="19">
        <v>3822</v>
      </c>
      <c r="H361" s="20" t="s">
        <v>654</v>
      </c>
      <c r="I361" s="13"/>
      <c r="J361" s="22" t="s">
        <v>1990</v>
      </c>
      <c r="K361" s="13"/>
      <c r="L361" s="13"/>
      <c r="M361" s="13"/>
      <c r="N361" s="13"/>
      <c r="O361" s="13"/>
      <c r="P361" s="13"/>
      <c r="Q361" s="13"/>
      <c r="R361" s="14" t="s">
        <v>75</v>
      </c>
      <c r="S361" s="10">
        <v>1</v>
      </c>
      <c r="T361" s="21">
        <v>5384610</v>
      </c>
      <c r="U361" s="16">
        <v>0</v>
      </c>
      <c r="V361" s="16">
        <v>0</v>
      </c>
      <c r="W361" s="16">
        <v>0</v>
      </c>
      <c r="X361" s="16">
        <v>35</v>
      </c>
      <c r="Y361" s="16">
        <v>0</v>
      </c>
      <c r="Z361" s="16">
        <v>0</v>
      </c>
      <c r="AA361" s="16">
        <v>0</v>
      </c>
      <c r="AB361" s="16">
        <v>0</v>
      </c>
      <c r="AC361" s="16">
        <v>0</v>
      </c>
      <c r="AD361" s="16">
        <v>0</v>
      </c>
      <c r="AE361" s="16">
        <v>0</v>
      </c>
      <c r="AF361" s="16">
        <v>0</v>
      </c>
      <c r="AG361" s="16">
        <v>2</v>
      </c>
      <c r="AH361" s="16">
        <v>0</v>
      </c>
      <c r="AI361" s="16">
        <v>0</v>
      </c>
      <c r="AJ361" s="16">
        <v>0</v>
      </c>
      <c r="AK361" s="16">
        <v>0</v>
      </c>
      <c r="AL361" s="16">
        <v>0</v>
      </c>
      <c r="AM361" s="16">
        <v>0</v>
      </c>
      <c r="AN361" s="16">
        <v>0</v>
      </c>
      <c r="AO361" s="16">
        <v>0</v>
      </c>
      <c r="AP361" s="17">
        <f t="shared" si="54"/>
        <v>37</v>
      </c>
      <c r="AQ361" s="18">
        <f t="shared" si="52"/>
        <v>199230570</v>
      </c>
      <c r="AR361" s="13"/>
      <c r="AS361" s="13"/>
      <c r="AT361" s="8"/>
      <c r="AU361" s="8"/>
      <c r="AV361" s="8"/>
      <c r="AW361" s="8"/>
    </row>
    <row r="362" spans="1:49" s="3" customFormat="1" ht="41.25" customHeight="1" x14ac:dyDescent="0.25">
      <c r="A362" s="37" t="s">
        <v>554</v>
      </c>
      <c r="B362" s="10">
        <f>IF(R362=0,"",SUBTOTAL(3,$R$7:R362))</f>
        <v>337</v>
      </c>
      <c r="C362" s="10" t="s">
        <v>637</v>
      </c>
      <c r="D362" s="10" t="s">
        <v>808</v>
      </c>
      <c r="E362" s="10" t="s">
        <v>808</v>
      </c>
      <c r="F362" s="10" t="s">
        <v>713</v>
      </c>
      <c r="G362" s="19">
        <v>3822</v>
      </c>
      <c r="H362" s="20" t="s">
        <v>809</v>
      </c>
      <c r="I362" s="13"/>
      <c r="J362" s="22" t="s">
        <v>1991</v>
      </c>
      <c r="K362" s="13"/>
      <c r="L362" s="13"/>
      <c r="M362" s="13"/>
      <c r="N362" s="13"/>
      <c r="O362" s="13"/>
      <c r="P362" s="13"/>
      <c r="Q362" s="13"/>
      <c r="R362" s="14" t="s">
        <v>75</v>
      </c>
      <c r="S362" s="10">
        <v>1</v>
      </c>
      <c r="T362" s="21">
        <v>1223775</v>
      </c>
      <c r="U362" s="16">
        <v>0</v>
      </c>
      <c r="V362" s="16">
        <v>0</v>
      </c>
      <c r="W362" s="16">
        <v>0</v>
      </c>
      <c r="X362" s="16">
        <v>3</v>
      </c>
      <c r="Y362" s="16">
        <v>0</v>
      </c>
      <c r="Z362" s="16">
        <v>0</v>
      </c>
      <c r="AA362" s="16">
        <v>0</v>
      </c>
      <c r="AB362" s="16">
        <v>0</v>
      </c>
      <c r="AC362" s="16">
        <v>0</v>
      </c>
      <c r="AD362" s="16">
        <v>0</v>
      </c>
      <c r="AE362" s="16">
        <v>0</v>
      </c>
      <c r="AF362" s="16">
        <v>0</v>
      </c>
      <c r="AG362" s="16">
        <v>1</v>
      </c>
      <c r="AH362" s="16">
        <v>0</v>
      </c>
      <c r="AI362" s="16">
        <v>0</v>
      </c>
      <c r="AJ362" s="16">
        <v>0</v>
      </c>
      <c r="AK362" s="16">
        <v>0</v>
      </c>
      <c r="AL362" s="16">
        <v>0</v>
      </c>
      <c r="AM362" s="16">
        <v>0</v>
      </c>
      <c r="AN362" s="16">
        <v>0</v>
      </c>
      <c r="AO362" s="16">
        <v>0</v>
      </c>
      <c r="AP362" s="17">
        <f t="shared" si="54"/>
        <v>4</v>
      </c>
      <c r="AQ362" s="18">
        <f t="shared" si="52"/>
        <v>4895100</v>
      </c>
      <c r="AR362" s="13"/>
      <c r="AS362" s="13"/>
      <c r="AT362" s="8"/>
      <c r="AU362" s="8"/>
      <c r="AV362" s="8"/>
      <c r="AW362" s="8"/>
    </row>
    <row r="363" spans="1:49" s="3" customFormat="1" ht="41.25" customHeight="1" x14ac:dyDescent="0.25">
      <c r="A363" s="37" t="s">
        <v>554</v>
      </c>
      <c r="B363" s="10">
        <f>IF(R363=0,"",SUBTOTAL(3,$R$7:R363))</f>
        <v>338</v>
      </c>
      <c r="C363" s="10" t="s">
        <v>640</v>
      </c>
      <c r="D363" s="10" t="s">
        <v>810</v>
      </c>
      <c r="E363" s="10" t="s">
        <v>810</v>
      </c>
      <c r="F363" s="10" t="s">
        <v>715</v>
      </c>
      <c r="G363" s="19">
        <v>3822</v>
      </c>
      <c r="H363" s="20" t="s">
        <v>811</v>
      </c>
      <c r="I363" s="13"/>
      <c r="J363" s="22" t="s">
        <v>1992</v>
      </c>
      <c r="K363" s="13"/>
      <c r="L363" s="13"/>
      <c r="M363" s="13"/>
      <c r="N363" s="13"/>
      <c r="O363" s="13"/>
      <c r="P363" s="13"/>
      <c r="Q363" s="13"/>
      <c r="R363" s="14" t="s">
        <v>75</v>
      </c>
      <c r="S363" s="10">
        <v>3</v>
      </c>
      <c r="T363" s="21">
        <v>1713285</v>
      </c>
      <c r="U363" s="16">
        <v>0</v>
      </c>
      <c r="V363" s="16">
        <v>0</v>
      </c>
      <c r="W363" s="16">
        <v>0</v>
      </c>
      <c r="X363" s="16">
        <v>6</v>
      </c>
      <c r="Y363" s="16">
        <v>0</v>
      </c>
      <c r="Z363" s="16">
        <v>0</v>
      </c>
      <c r="AA363" s="16">
        <v>0</v>
      </c>
      <c r="AB363" s="16">
        <v>0</v>
      </c>
      <c r="AC363" s="16">
        <v>0</v>
      </c>
      <c r="AD363" s="16">
        <v>0</v>
      </c>
      <c r="AE363" s="16">
        <v>0</v>
      </c>
      <c r="AF363" s="16">
        <v>0</v>
      </c>
      <c r="AG363" s="16">
        <v>20</v>
      </c>
      <c r="AH363" s="16">
        <v>0</v>
      </c>
      <c r="AI363" s="16">
        <v>0</v>
      </c>
      <c r="AJ363" s="16">
        <v>0</v>
      </c>
      <c r="AK363" s="16">
        <v>0</v>
      </c>
      <c r="AL363" s="16">
        <v>0</v>
      </c>
      <c r="AM363" s="16">
        <v>0</v>
      </c>
      <c r="AN363" s="16">
        <v>0</v>
      </c>
      <c r="AO363" s="16">
        <v>0</v>
      </c>
      <c r="AP363" s="17">
        <f t="shared" si="54"/>
        <v>26</v>
      </c>
      <c r="AQ363" s="18">
        <f t="shared" si="52"/>
        <v>44545410</v>
      </c>
      <c r="AR363" s="13"/>
      <c r="AS363" s="13"/>
      <c r="AT363" s="8"/>
      <c r="AU363" s="8"/>
      <c r="AV363" s="8"/>
      <c r="AW363" s="8"/>
    </row>
    <row r="364" spans="1:49" s="3" customFormat="1" ht="41.25" customHeight="1" x14ac:dyDescent="0.25">
      <c r="A364" s="37" t="s">
        <v>554</v>
      </c>
      <c r="B364" s="10">
        <f>IF(R364=0,"",SUBTOTAL(3,$R$7:R364))</f>
        <v>339</v>
      </c>
      <c r="C364" s="10" t="s">
        <v>643</v>
      </c>
      <c r="D364" s="10" t="s">
        <v>812</v>
      </c>
      <c r="E364" s="10" t="s">
        <v>812</v>
      </c>
      <c r="F364" s="10" t="s">
        <v>717</v>
      </c>
      <c r="G364" s="19">
        <v>3822</v>
      </c>
      <c r="H364" s="20" t="s">
        <v>813</v>
      </c>
      <c r="I364" s="13"/>
      <c r="J364" s="22" t="s">
        <v>1956</v>
      </c>
      <c r="K364" s="13"/>
      <c r="L364" s="13"/>
      <c r="M364" s="13"/>
      <c r="N364" s="13"/>
      <c r="O364" s="13"/>
      <c r="P364" s="13"/>
      <c r="Q364" s="13"/>
      <c r="R364" s="14" t="s">
        <v>75</v>
      </c>
      <c r="S364" s="10">
        <v>1</v>
      </c>
      <c r="T364" s="21">
        <v>8811180</v>
      </c>
      <c r="U364" s="16">
        <v>0</v>
      </c>
      <c r="V364" s="16">
        <v>0</v>
      </c>
      <c r="W364" s="16">
        <v>0</v>
      </c>
      <c r="X364" s="16">
        <v>3</v>
      </c>
      <c r="Y364" s="16">
        <v>0</v>
      </c>
      <c r="Z364" s="16">
        <v>0</v>
      </c>
      <c r="AA364" s="16">
        <v>0</v>
      </c>
      <c r="AB364" s="16">
        <v>0</v>
      </c>
      <c r="AC364" s="16">
        <v>0</v>
      </c>
      <c r="AD364" s="16">
        <v>0</v>
      </c>
      <c r="AE364" s="16">
        <v>0</v>
      </c>
      <c r="AF364" s="16">
        <v>0</v>
      </c>
      <c r="AG364" s="16">
        <v>0</v>
      </c>
      <c r="AH364" s="16">
        <v>0</v>
      </c>
      <c r="AI364" s="16">
        <v>0</v>
      </c>
      <c r="AJ364" s="16">
        <v>0</v>
      </c>
      <c r="AK364" s="16">
        <v>0</v>
      </c>
      <c r="AL364" s="16">
        <v>0</v>
      </c>
      <c r="AM364" s="16">
        <v>0</v>
      </c>
      <c r="AN364" s="16">
        <v>0</v>
      </c>
      <c r="AO364" s="16">
        <v>0</v>
      </c>
      <c r="AP364" s="17">
        <f t="shared" si="54"/>
        <v>3</v>
      </c>
      <c r="AQ364" s="18">
        <f t="shared" si="52"/>
        <v>26433540</v>
      </c>
      <c r="AR364" s="13"/>
      <c r="AS364" s="13"/>
      <c r="AT364" s="8"/>
      <c r="AU364" s="8"/>
      <c r="AV364" s="8"/>
      <c r="AW364" s="8"/>
    </row>
    <row r="365" spans="1:49" s="3" customFormat="1" ht="41.25" customHeight="1" x14ac:dyDescent="0.25">
      <c r="A365" s="37" t="s">
        <v>554</v>
      </c>
      <c r="B365" s="10">
        <f>IF(R365=0,"",SUBTOTAL(3,$R$7:R365))</f>
        <v>340</v>
      </c>
      <c r="C365" s="10" t="s">
        <v>646</v>
      </c>
      <c r="D365" s="10" t="s">
        <v>814</v>
      </c>
      <c r="E365" s="10" t="s">
        <v>814</v>
      </c>
      <c r="F365" s="10" t="s">
        <v>719</v>
      </c>
      <c r="G365" s="19">
        <v>3822</v>
      </c>
      <c r="H365" s="20" t="s">
        <v>815</v>
      </c>
      <c r="I365" s="13"/>
      <c r="J365" s="22" t="s">
        <v>1993</v>
      </c>
      <c r="K365" s="13"/>
      <c r="L365" s="13"/>
      <c r="M365" s="13"/>
      <c r="N365" s="13"/>
      <c r="O365" s="13"/>
      <c r="P365" s="13"/>
      <c r="Q365" s="13"/>
      <c r="R365" s="14" t="s">
        <v>75</v>
      </c>
      <c r="S365" s="10">
        <v>1</v>
      </c>
      <c r="T365" s="21">
        <v>2202795</v>
      </c>
      <c r="U365" s="16">
        <v>0</v>
      </c>
      <c r="V365" s="16">
        <v>0</v>
      </c>
      <c r="W365" s="16">
        <v>0</v>
      </c>
      <c r="X365" s="16">
        <v>1</v>
      </c>
      <c r="Y365" s="16">
        <v>0</v>
      </c>
      <c r="Z365" s="16">
        <v>0</v>
      </c>
      <c r="AA365" s="16">
        <v>0</v>
      </c>
      <c r="AB365" s="16">
        <v>0</v>
      </c>
      <c r="AC365" s="16">
        <v>0</v>
      </c>
      <c r="AD365" s="16">
        <v>0</v>
      </c>
      <c r="AE365" s="16">
        <v>0</v>
      </c>
      <c r="AF365" s="16">
        <v>0</v>
      </c>
      <c r="AG365" s="16">
        <v>0</v>
      </c>
      <c r="AH365" s="16">
        <v>0</v>
      </c>
      <c r="AI365" s="16">
        <v>0</v>
      </c>
      <c r="AJ365" s="16">
        <v>0</v>
      </c>
      <c r="AK365" s="16">
        <v>0</v>
      </c>
      <c r="AL365" s="16">
        <v>0</v>
      </c>
      <c r="AM365" s="16">
        <v>0</v>
      </c>
      <c r="AN365" s="16">
        <v>0</v>
      </c>
      <c r="AO365" s="16">
        <v>0</v>
      </c>
      <c r="AP365" s="17">
        <f t="shared" si="54"/>
        <v>1</v>
      </c>
      <c r="AQ365" s="18">
        <f t="shared" si="52"/>
        <v>2202795</v>
      </c>
      <c r="AR365" s="13"/>
      <c r="AS365" s="13"/>
      <c r="AT365" s="8"/>
      <c r="AU365" s="8"/>
      <c r="AV365" s="8"/>
      <c r="AW365" s="8"/>
    </row>
    <row r="366" spans="1:49" s="3" customFormat="1" ht="41.25" customHeight="1" x14ac:dyDescent="0.25">
      <c r="A366" s="37" t="s">
        <v>554</v>
      </c>
      <c r="B366" s="10">
        <f>IF(R366=0,"",SUBTOTAL(3,$R$7:R366))</f>
        <v>341</v>
      </c>
      <c r="C366" s="10" t="s">
        <v>649</v>
      </c>
      <c r="D366" s="10" t="s">
        <v>816</v>
      </c>
      <c r="E366" s="10" t="s">
        <v>816</v>
      </c>
      <c r="F366" s="10" t="s">
        <v>721</v>
      </c>
      <c r="G366" s="19">
        <v>3822</v>
      </c>
      <c r="H366" s="20" t="s">
        <v>817</v>
      </c>
      <c r="I366" s="13"/>
      <c r="J366" s="22" t="s">
        <v>1994</v>
      </c>
      <c r="K366" s="13"/>
      <c r="L366" s="13"/>
      <c r="M366" s="13"/>
      <c r="N366" s="13"/>
      <c r="O366" s="13"/>
      <c r="P366" s="13"/>
      <c r="Q366" s="13"/>
      <c r="R366" s="14" t="s">
        <v>75</v>
      </c>
      <c r="S366" s="10">
        <v>1</v>
      </c>
      <c r="T366" s="21">
        <v>882000</v>
      </c>
      <c r="U366" s="16">
        <v>0</v>
      </c>
      <c r="V366" s="16">
        <v>0</v>
      </c>
      <c r="W366" s="16">
        <v>0</v>
      </c>
      <c r="X366" s="16">
        <v>6</v>
      </c>
      <c r="Y366" s="16">
        <v>0</v>
      </c>
      <c r="Z366" s="16">
        <v>0</v>
      </c>
      <c r="AA366" s="16">
        <v>0</v>
      </c>
      <c r="AB366" s="16">
        <v>0</v>
      </c>
      <c r="AC366" s="16">
        <v>0</v>
      </c>
      <c r="AD366" s="16">
        <v>0</v>
      </c>
      <c r="AE366" s="16">
        <v>0</v>
      </c>
      <c r="AF366" s="16">
        <v>0</v>
      </c>
      <c r="AG366" s="16">
        <v>3</v>
      </c>
      <c r="AH366" s="16">
        <v>0</v>
      </c>
      <c r="AI366" s="16">
        <v>0</v>
      </c>
      <c r="AJ366" s="16">
        <v>0</v>
      </c>
      <c r="AK366" s="16">
        <v>0</v>
      </c>
      <c r="AL366" s="16">
        <v>0</v>
      </c>
      <c r="AM366" s="16">
        <v>0</v>
      </c>
      <c r="AN366" s="16">
        <v>0</v>
      </c>
      <c r="AO366" s="16">
        <v>0</v>
      </c>
      <c r="AP366" s="17">
        <f t="shared" si="54"/>
        <v>9</v>
      </c>
      <c r="AQ366" s="18">
        <f t="shared" si="52"/>
        <v>7938000</v>
      </c>
      <c r="AR366" s="13"/>
      <c r="AS366" s="13"/>
      <c r="AT366" s="8"/>
      <c r="AU366" s="8"/>
      <c r="AV366" s="8"/>
      <c r="AW366" s="8"/>
    </row>
    <row r="367" spans="1:49" s="3" customFormat="1" ht="41.25" customHeight="1" x14ac:dyDescent="0.25">
      <c r="A367" s="37" t="s">
        <v>554</v>
      </c>
      <c r="B367" s="10">
        <f>IF(R367=0,"",SUBTOTAL(3,$R$7:R367))</f>
        <v>342</v>
      </c>
      <c r="C367" s="10" t="s">
        <v>652</v>
      </c>
      <c r="D367" s="10" t="s">
        <v>818</v>
      </c>
      <c r="E367" s="10" t="s">
        <v>818</v>
      </c>
      <c r="F367" s="10" t="s">
        <v>723</v>
      </c>
      <c r="G367" s="19">
        <v>3822</v>
      </c>
      <c r="H367" s="20" t="s">
        <v>819</v>
      </c>
      <c r="I367" s="13"/>
      <c r="J367" s="22" t="s">
        <v>1995</v>
      </c>
      <c r="K367" s="13"/>
      <c r="L367" s="13"/>
      <c r="M367" s="13"/>
      <c r="N367" s="13"/>
      <c r="O367" s="13"/>
      <c r="P367" s="13"/>
      <c r="Q367" s="13"/>
      <c r="R367" s="14" t="s">
        <v>75</v>
      </c>
      <c r="S367" s="10">
        <v>3</v>
      </c>
      <c r="T367" s="21">
        <v>2692305</v>
      </c>
      <c r="U367" s="16">
        <v>0</v>
      </c>
      <c r="V367" s="16">
        <v>0</v>
      </c>
      <c r="W367" s="16">
        <v>0</v>
      </c>
      <c r="X367" s="16">
        <v>0</v>
      </c>
      <c r="Y367" s="16">
        <v>0</v>
      </c>
      <c r="Z367" s="16">
        <v>0</v>
      </c>
      <c r="AA367" s="16">
        <v>0</v>
      </c>
      <c r="AB367" s="16">
        <v>0</v>
      </c>
      <c r="AC367" s="16">
        <v>0</v>
      </c>
      <c r="AD367" s="16">
        <v>0</v>
      </c>
      <c r="AE367" s="16">
        <v>0</v>
      </c>
      <c r="AF367" s="16">
        <v>0</v>
      </c>
      <c r="AG367" s="16">
        <v>5</v>
      </c>
      <c r="AH367" s="16">
        <v>0</v>
      </c>
      <c r="AI367" s="16">
        <v>0</v>
      </c>
      <c r="AJ367" s="16">
        <v>0</v>
      </c>
      <c r="AK367" s="16">
        <v>0</v>
      </c>
      <c r="AL367" s="16">
        <v>0</v>
      </c>
      <c r="AM367" s="16">
        <v>0</v>
      </c>
      <c r="AN367" s="16">
        <v>0</v>
      </c>
      <c r="AO367" s="16">
        <v>0</v>
      </c>
      <c r="AP367" s="17">
        <f t="shared" si="54"/>
        <v>5</v>
      </c>
      <c r="AQ367" s="18">
        <f t="shared" si="52"/>
        <v>13461525</v>
      </c>
      <c r="AR367" s="13"/>
      <c r="AS367" s="13"/>
      <c r="AT367" s="8"/>
      <c r="AU367" s="8"/>
      <c r="AV367" s="8"/>
      <c r="AW367" s="8"/>
    </row>
    <row r="368" spans="1:49" s="3" customFormat="1" ht="41.25" customHeight="1" x14ac:dyDescent="0.25">
      <c r="A368" s="37" t="s">
        <v>554</v>
      </c>
      <c r="B368" s="10">
        <f>IF(R368=0,"",SUBTOTAL(3,$R$7:R368))</f>
        <v>343</v>
      </c>
      <c r="C368" s="10" t="s">
        <v>655</v>
      </c>
      <c r="D368" s="10" t="s">
        <v>820</v>
      </c>
      <c r="E368" s="10" t="s">
        <v>820</v>
      </c>
      <c r="F368" s="10" t="s">
        <v>725</v>
      </c>
      <c r="G368" s="19">
        <v>3822</v>
      </c>
      <c r="H368" s="20" t="s">
        <v>821</v>
      </c>
      <c r="I368" s="13"/>
      <c r="J368" s="22" t="s">
        <v>1996</v>
      </c>
      <c r="K368" s="13"/>
      <c r="L368" s="13"/>
      <c r="M368" s="13"/>
      <c r="N368" s="13"/>
      <c r="O368" s="13"/>
      <c r="P368" s="13"/>
      <c r="Q368" s="13"/>
      <c r="R368" s="14" t="s">
        <v>75</v>
      </c>
      <c r="S368" s="10">
        <v>1</v>
      </c>
      <c r="T368" s="21">
        <v>1713285</v>
      </c>
      <c r="U368" s="16">
        <v>0</v>
      </c>
      <c r="V368" s="16">
        <v>0</v>
      </c>
      <c r="W368" s="16">
        <v>0</v>
      </c>
      <c r="X368" s="16">
        <v>0</v>
      </c>
      <c r="Y368" s="16">
        <v>0</v>
      </c>
      <c r="Z368" s="16">
        <v>0</v>
      </c>
      <c r="AA368" s="16">
        <v>0</v>
      </c>
      <c r="AB368" s="16">
        <v>0</v>
      </c>
      <c r="AC368" s="16">
        <v>0</v>
      </c>
      <c r="AD368" s="16">
        <v>0</v>
      </c>
      <c r="AE368" s="16">
        <v>0</v>
      </c>
      <c r="AF368" s="16">
        <v>0</v>
      </c>
      <c r="AG368" s="16">
        <v>2</v>
      </c>
      <c r="AH368" s="16">
        <v>0</v>
      </c>
      <c r="AI368" s="16">
        <v>0</v>
      </c>
      <c r="AJ368" s="16">
        <v>0</v>
      </c>
      <c r="AK368" s="16">
        <v>0</v>
      </c>
      <c r="AL368" s="16">
        <v>0</v>
      </c>
      <c r="AM368" s="16">
        <v>0</v>
      </c>
      <c r="AN368" s="16">
        <v>0</v>
      </c>
      <c r="AO368" s="16">
        <v>0</v>
      </c>
      <c r="AP368" s="17">
        <f t="shared" si="54"/>
        <v>2</v>
      </c>
      <c r="AQ368" s="18">
        <f t="shared" si="52"/>
        <v>3426570</v>
      </c>
      <c r="AR368" s="13"/>
      <c r="AS368" s="13"/>
      <c r="AT368" s="8"/>
      <c r="AU368" s="8"/>
      <c r="AV368" s="8"/>
      <c r="AW368" s="8"/>
    </row>
    <row r="369" spans="1:49" s="3" customFormat="1" ht="41.25" customHeight="1" x14ac:dyDescent="0.25">
      <c r="A369" s="37" t="s">
        <v>554</v>
      </c>
      <c r="B369" s="10">
        <f>IF(R369=0,"",SUBTOTAL(3,$R$7:R369))</f>
        <v>344</v>
      </c>
      <c r="C369" s="10" t="s">
        <v>658</v>
      </c>
      <c r="D369" s="10" t="s">
        <v>822</v>
      </c>
      <c r="E369" s="10" t="s">
        <v>822</v>
      </c>
      <c r="F369" s="10" t="s">
        <v>727</v>
      </c>
      <c r="G369" s="19">
        <v>3822</v>
      </c>
      <c r="H369" s="20" t="s">
        <v>823</v>
      </c>
      <c r="I369" s="13"/>
      <c r="J369" s="22" t="s">
        <v>1997</v>
      </c>
      <c r="K369" s="13"/>
      <c r="L369" s="13"/>
      <c r="M369" s="13"/>
      <c r="N369" s="13"/>
      <c r="O369" s="13"/>
      <c r="P369" s="13"/>
      <c r="Q369" s="13"/>
      <c r="R369" s="14" t="s">
        <v>75</v>
      </c>
      <c r="S369" s="10">
        <v>1</v>
      </c>
      <c r="T369" s="21">
        <v>7587405</v>
      </c>
      <c r="U369" s="16">
        <v>0</v>
      </c>
      <c r="V369" s="16">
        <v>0</v>
      </c>
      <c r="W369" s="16">
        <v>0</v>
      </c>
      <c r="X369" s="16">
        <v>0</v>
      </c>
      <c r="Y369" s="16">
        <v>0</v>
      </c>
      <c r="Z369" s="16">
        <v>0</v>
      </c>
      <c r="AA369" s="16">
        <v>0</v>
      </c>
      <c r="AB369" s="16">
        <v>0</v>
      </c>
      <c r="AC369" s="16">
        <v>0</v>
      </c>
      <c r="AD369" s="16">
        <v>0</v>
      </c>
      <c r="AE369" s="16">
        <v>0</v>
      </c>
      <c r="AF369" s="16">
        <v>0</v>
      </c>
      <c r="AG369" s="16">
        <v>47</v>
      </c>
      <c r="AH369" s="16">
        <v>0</v>
      </c>
      <c r="AI369" s="16">
        <v>0</v>
      </c>
      <c r="AJ369" s="16">
        <v>0</v>
      </c>
      <c r="AK369" s="16">
        <v>0</v>
      </c>
      <c r="AL369" s="16">
        <v>0</v>
      </c>
      <c r="AM369" s="16">
        <v>0</v>
      </c>
      <c r="AN369" s="16">
        <v>0</v>
      </c>
      <c r="AO369" s="16">
        <v>0</v>
      </c>
      <c r="AP369" s="17">
        <f t="shared" si="54"/>
        <v>47</v>
      </c>
      <c r="AQ369" s="18">
        <f t="shared" si="52"/>
        <v>356608035</v>
      </c>
      <c r="AR369" s="13"/>
      <c r="AS369" s="13"/>
      <c r="AT369" s="8"/>
      <c r="AU369" s="8"/>
      <c r="AV369" s="8"/>
      <c r="AW369" s="8"/>
    </row>
    <row r="370" spans="1:49" s="3" customFormat="1" ht="41.25" customHeight="1" x14ac:dyDescent="0.25">
      <c r="A370" s="37" t="s">
        <v>554</v>
      </c>
      <c r="B370" s="10">
        <f>IF(R370=0,"",SUBTOTAL(3,$R$7:R370))</f>
        <v>345</v>
      </c>
      <c r="C370" s="10" t="s">
        <v>661</v>
      </c>
      <c r="D370" s="10" t="s">
        <v>824</v>
      </c>
      <c r="E370" s="10" t="s">
        <v>824</v>
      </c>
      <c r="F370" s="10" t="s">
        <v>728</v>
      </c>
      <c r="G370" s="19">
        <v>3822</v>
      </c>
      <c r="H370" s="20" t="s">
        <v>825</v>
      </c>
      <c r="I370" s="13"/>
      <c r="J370" s="22" t="s">
        <v>1998</v>
      </c>
      <c r="K370" s="13"/>
      <c r="L370" s="13"/>
      <c r="M370" s="13"/>
      <c r="N370" s="13"/>
      <c r="O370" s="13"/>
      <c r="P370" s="13"/>
      <c r="Q370" s="13"/>
      <c r="R370" s="14" t="s">
        <v>75</v>
      </c>
      <c r="S370" s="10">
        <v>1</v>
      </c>
      <c r="T370" s="21">
        <v>2325173</v>
      </c>
      <c r="U370" s="16">
        <v>0</v>
      </c>
      <c r="V370" s="16">
        <v>0</v>
      </c>
      <c r="W370" s="16">
        <v>0</v>
      </c>
      <c r="X370" s="16">
        <v>0</v>
      </c>
      <c r="Y370" s="16">
        <v>0</v>
      </c>
      <c r="Z370" s="16">
        <v>0</v>
      </c>
      <c r="AA370" s="16">
        <v>0</v>
      </c>
      <c r="AB370" s="16">
        <v>0</v>
      </c>
      <c r="AC370" s="16">
        <v>0</v>
      </c>
      <c r="AD370" s="16">
        <v>0</v>
      </c>
      <c r="AE370" s="16">
        <v>0</v>
      </c>
      <c r="AF370" s="16">
        <v>0</v>
      </c>
      <c r="AG370" s="16">
        <v>4</v>
      </c>
      <c r="AH370" s="16">
        <v>0</v>
      </c>
      <c r="AI370" s="16">
        <v>0</v>
      </c>
      <c r="AJ370" s="16">
        <v>0</v>
      </c>
      <c r="AK370" s="16">
        <v>0</v>
      </c>
      <c r="AL370" s="16">
        <v>0</v>
      </c>
      <c r="AM370" s="16">
        <v>0</v>
      </c>
      <c r="AN370" s="16">
        <v>0</v>
      </c>
      <c r="AO370" s="16">
        <v>0</v>
      </c>
      <c r="AP370" s="17">
        <f t="shared" si="54"/>
        <v>4</v>
      </c>
      <c r="AQ370" s="18">
        <f t="shared" si="52"/>
        <v>9300692</v>
      </c>
      <c r="AR370" s="13"/>
      <c r="AS370" s="13"/>
      <c r="AT370" s="8"/>
      <c r="AU370" s="8"/>
      <c r="AV370" s="8"/>
      <c r="AW370" s="8"/>
    </row>
    <row r="371" spans="1:49" s="3" customFormat="1" ht="41.25" customHeight="1" x14ac:dyDescent="0.25">
      <c r="A371" s="37" t="s">
        <v>554</v>
      </c>
      <c r="B371" s="10">
        <f>IF(R371=0,"",SUBTOTAL(3,$R$7:R371))</f>
        <v>346</v>
      </c>
      <c r="C371" s="10" t="s">
        <v>664</v>
      </c>
      <c r="D371" s="10" t="s">
        <v>826</v>
      </c>
      <c r="E371" s="10" t="s">
        <v>826</v>
      </c>
      <c r="F371" s="10" t="s">
        <v>730</v>
      </c>
      <c r="G371" s="19">
        <v>3822</v>
      </c>
      <c r="H371" s="20" t="s">
        <v>827</v>
      </c>
      <c r="I371" s="13"/>
      <c r="J371" s="22" t="s">
        <v>1999</v>
      </c>
      <c r="K371" s="13"/>
      <c r="L371" s="13"/>
      <c r="M371" s="13"/>
      <c r="N371" s="13"/>
      <c r="O371" s="13"/>
      <c r="P371" s="13"/>
      <c r="Q371" s="13"/>
      <c r="R371" s="14" t="s">
        <v>75</v>
      </c>
      <c r="S371" s="10">
        <v>3</v>
      </c>
      <c r="T371" s="21">
        <v>7342650</v>
      </c>
      <c r="U371" s="16">
        <v>0</v>
      </c>
      <c r="V371" s="16">
        <v>0</v>
      </c>
      <c r="W371" s="16">
        <v>0</v>
      </c>
      <c r="X371" s="16">
        <v>0</v>
      </c>
      <c r="Y371" s="16">
        <v>0</v>
      </c>
      <c r="Z371" s="16">
        <v>0</v>
      </c>
      <c r="AA371" s="16">
        <v>0</v>
      </c>
      <c r="AB371" s="16">
        <v>0</v>
      </c>
      <c r="AC371" s="16">
        <v>0</v>
      </c>
      <c r="AD371" s="16">
        <v>0</v>
      </c>
      <c r="AE371" s="16">
        <v>0</v>
      </c>
      <c r="AF371" s="16">
        <v>0</v>
      </c>
      <c r="AG371" s="16">
        <v>3</v>
      </c>
      <c r="AH371" s="16">
        <v>0</v>
      </c>
      <c r="AI371" s="16">
        <v>0</v>
      </c>
      <c r="AJ371" s="16">
        <v>0</v>
      </c>
      <c r="AK371" s="16">
        <v>0</v>
      </c>
      <c r="AL371" s="16">
        <v>0</v>
      </c>
      <c r="AM371" s="16">
        <v>0</v>
      </c>
      <c r="AN371" s="16">
        <v>0</v>
      </c>
      <c r="AO371" s="16">
        <v>0</v>
      </c>
      <c r="AP371" s="17">
        <f t="shared" si="54"/>
        <v>3</v>
      </c>
      <c r="AQ371" s="18">
        <f t="shared" si="52"/>
        <v>22027950</v>
      </c>
      <c r="AR371" s="13"/>
      <c r="AS371" s="13"/>
      <c r="AT371" s="8"/>
      <c r="AU371" s="8"/>
      <c r="AV371" s="8"/>
      <c r="AW371" s="8"/>
    </row>
    <row r="372" spans="1:49" s="3" customFormat="1" ht="41.25" customHeight="1" x14ac:dyDescent="0.25">
      <c r="A372" s="37" t="s">
        <v>554</v>
      </c>
      <c r="B372" s="10">
        <f>IF(R372=0,"",SUBTOTAL(3,$R$7:R372))</f>
        <v>347</v>
      </c>
      <c r="C372" s="10" t="s">
        <v>667</v>
      </c>
      <c r="D372" s="10" t="s">
        <v>828</v>
      </c>
      <c r="E372" s="10" t="s">
        <v>828</v>
      </c>
      <c r="F372" s="10" t="s">
        <v>732</v>
      </c>
      <c r="G372" s="19">
        <v>3822</v>
      </c>
      <c r="H372" s="20" t="s">
        <v>829</v>
      </c>
      <c r="I372" s="13"/>
      <c r="J372" s="22" t="s">
        <v>2000</v>
      </c>
      <c r="K372" s="13"/>
      <c r="L372" s="13"/>
      <c r="M372" s="13"/>
      <c r="N372" s="13"/>
      <c r="O372" s="13"/>
      <c r="P372" s="13"/>
      <c r="Q372" s="13"/>
      <c r="R372" s="14" t="s">
        <v>75</v>
      </c>
      <c r="S372" s="10">
        <v>3</v>
      </c>
      <c r="T372" s="21">
        <v>2802445</v>
      </c>
      <c r="U372" s="16">
        <v>0</v>
      </c>
      <c r="V372" s="16">
        <v>0</v>
      </c>
      <c r="W372" s="16">
        <v>0</v>
      </c>
      <c r="X372" s="16">
        <v>0</v>
      </c>
      <c r="Y372" s="16">
        <v>0</v>
      </c>
      <c r="Z372" s="16">
        <v>0</v>
      </c>
      <c r="AA372" s="16">
        <v>0</v>
      </c>
      <c r="AB372" s="16">
        <v>0</v>
      </c>
      <c r="AC372" s="16">
        <v>0</v>
      </c>
      <c r="AD372" s="16">
        <v>0</v>
      </c>
      <c r="AE372" s="16">
        <v>0</v>
      </c>
      <c r="AF372" s="16">
        <v>0</v>
      </c>
      <c r="AG372" s="16">
        <v>2</v>
      </c>
      <c r="AH372" s="16">
        <v>0</v>
      </c>
      <c r="AI372" s="16">
        <v>0</v>
      </c>
      <c r="AJ372" s="16">
        <v>0</v>
      </c>
      <c r="AK372" s="16">
        <v>0</v>
      </c>
      <c r="AL372" s="16">
        <v>0</v>
      </c>
      <c r="AM372" s="16">
        <v>0</v>
      </c>
      <c r="AN372" s="16">
        <v>0</v>
      </c>
      <c r="AO372" s="16">
        <v>0</v>
      </c>
      <c r="AP372" s="17">
        <f t="shared" si="54"/>
        <v>2</v>
      </c>
      <c r="AQ372" s="18">
        <f t="shared" si="52"/>
        <v>5604890</v>
      </c>
      <c r="AR372" s="13"/>
      <c r="AS372" s="13"/>
      <c r="AT372" s="8"/>
      <c r="AU372" s="8"/>
      <c r="AV372" s="8"/>
      <c r="AW372" s="8"/>
    </row>
    <row r="373" spans="1:49" s="3" customFormat="1" ht="41.25" customHeight="1" x14ac:dyDescent="0.25">
      <c r="A373" s="37" t="s">
        <v>554</v>
      </c>
      <c r="B373" s="10">
        <f>IF(R373=0,"",SUBTOTAL(3,$R$7:R373))</f>
        <v>348</v>
      </c>
      <c r="C373" s="10" t="s">
        <v>670</v>
      </c>
      <c r="D373" s="10" t="s">
        <v>830</v>
      </c>
      <c r="E373" s="10" t="s">
        <v>830</v>
      </c>
      <c r="F373" s="10" t="s">
        <v>733</v>
      </c>
      <c r="G373" s="19">
        <v>3822</v>
      </c>
      <c r="H373" s="20" t="s">
        <v>831</v>
      </c>
      <c r="I373" s="13"/>
      <c r="J373" s="22" t="s">
        <v>2001</v>
      </c>
      <c r="K373" s="13"/>
      <c r="L373" s="13"/>
      <c r="M373" s="13"/>
      <c r="N373" s="13"/>
      <c r="O373" s="13"/>
      <c r="P373" s="13"/>
      <c r="Q373" s="13"/>
      <c r="R373" s="14" t="s">
        <v>75</v>
      </c>
      <c r="S373" s="10">
        <v>1</v>
      </c>
      <c r="T373" s="21">
        <v>1223775</v>
      </c>
      <c r="U373" s="16">
        <v>0</v>
      </c>
      <c r="V373" s="16">
        <v>0</v>
      </c>
      <c r="W373" s="16">
        <v>0</v>
      </c>
      <c r="X373" s="16">
        <v>0</v>
      </c>
      <c r="Y373" s="16">
        <v>0</v>
      </c>
      <c r="Z373" s="16">
        <v>0</v>
      </c>
      <c r="AA373" s="16">
        <v>0</v>
      </c>
      <c r="AB373" s="16">
        <v>0</v>
      </c>
      <c r="AC373" s="16">
        <v>0</v>
      </c>
      <c r="AD373" s="16">
        <v>0</v>
      </c>
      <c r="AE373" s="16">
        <v>0</v>
      </c>
      <c r="AF373" s="16">
        <v>0</v>
      </c>
      <c r="AG373" s="16">
        <v>3</v>
      </c>
      <c r="AH373" s="16">
        <v>0</v>
      </c>
      <c r="AI373" s="16">
        <v>0</v>
      </c>
      <c r="AJ373" s="16">
        <v>0</v>
      </c>
      <c r="AK373" s="16">
        <v>0</v>
      </c>
      <c r="AL373" s="16">
        <v>0</v>
      </c>
      <c r="AM373" s="16">
        <v>0</v>
      </c>
      <c r="AN373" s="16">
        <v>0</v>
      </c>
      <c r="AO373" s="16">
        <v>0</v>
      </c>
      <c r="AP373" s="17">
        <f t="shared" si="54"/>
        <v>3</v>
      </c>
      <c r="AQ373" s="18">
        <f t="shared" si="52"/>
        <v>3671325</v>
      </c>
      <c r="AR373" s="13"/>
      <c r="AS373" s="13"/>
      <c r="AT373" s="8"/>
      <c r="AU373" s="8"/>
      <c r="AV373" s="8"/>
      <c r="AW373" s="8"/>
    </row>
    <row r="374" spans="1:49" s="3" customFormat="1" ht="41.25" customHeight="1" x14ac:dyDescent="0.25">
      <c r="A374" s="37" t="s">
        <v>554</v>
      </c>
      <c r="B374" s="10">
        <f>IF(R374=0,"",SUBTOTAL(3,$R$7:R374))</f>
        <v>349</v>
      </c>
      <c r="C374" s="10" t="s">
        <v>673</v>
      </c>
      <c r="D374" s="10" t="s">
        <v>832</v>
      </c>
      <c r="E374" s="10" t="s">
        <v>832</v>
      </c>
      <c r="F374" s="10" t="s">
        <v>734</v>
      </c>
      <c r="G374" s="19">
        <v>3822</v>
      </c>
      <c r="H374" s="20" t="s">
        <v>833</v>
      </c>
      <c r="I374" s="13"/>
      <c r="J374" s="22" t="s">
        <v>2002</v>
      </c>
      <c r="K374" s="13"/>
      <c r="L374" s="13"/>
      <c r="M374" s="13"/>
      <c r="N374" s="13"/>
      <c r="O374" s="13"/>
      <c r="P374" s="13"/>
      <c r="Q374" s="13"/>
      <c r="R374" s="14" t="s">
        <v>75</v>
      </c>
      <c r="S374" s="10">
        <v>1</v>
      </c>
      <c r="T374" s="21">
        <v>3965031</v>
      </c>
      <c r="U374" s="16">
        <v>0</v>
      </c>
      <c r="V374" s="16">
        <v>0</v>
      </c>
      <c r="W374" s="16">
        <v>0</v>
      </c>
      <c r="X374" s="16">
        <v>0</v>
      </c>
      <c r="Y374" s="16">
        <v>0</v>
      </c>
      <c r="Z374" s="16">
        <v>0</v>
      </c>
      <c r="AA374" s="16">
        <v>0</v>
      </c>
      <c r="AB374" s="16">
        <v>0</v>
      </c>
      <c r="AC374" s="16">
        <v>0</v>
      </c>
      <c r="AD374" s="16">
        <v>0</v>
      </c>
      <c r="AE374" s="16">
        <v>0</v>
      </c>
      <c r="AF374" s="16">
        <v>0</v>
      </c>
      <c r="AG374" s="16">
        <v>6</v>
      </c>
      <c r="AH374" s="16">
        <v>0</v>
      </c>
      <c r="AI374" s="16">
        <v>0</v>
      </c>
      <c r="AJ374" s="16">
        <v>0</v>
      </c>
      <c r="AK374" s="16">
        <v>0</v>
      </c>
      <c r="AL374" s="16">
        <v>0</v>
      </c>
      <c r="AM374" s="16">
        <v>0</v>
      </c>
      <c r="AN374" s="16">
        <v>0</v>
      </c>
      <c r="AO374" s="16">
        <v>0</v>
      </c>
      <c r="AP374" s="17">
        <f t="shared" si="54"/>
        <v>6</v>
      </c>
      <c r="AQ374" s="18">
        <f t="shared" si="52"/>
        <v>23790186</v>
      </c>
      <c r="AR374" s="13"/>
      <c r="AS374" s="13"/>
      <c r="AT374" s="8"/>
      <c r="AU374" s="8"/>
      <c r="AV374" s="8"/>
      <c r="AW374" s="8"/>
    </row>
    <row r="375" spans="1:49" s="3" customFormat="1" ht="41.25" customHeight="1" x14ac:dyDescent="0.25">
      <c r="A375" s="37" t="s">
        <v>554</v>
      </c>
      <c r="B375" s="10">
        <f>IF(R375=0,"",SUBTOTAL(3,$R$7:R375))</f>
        <v>350</v>
      </c>
      <c r="C375" s="10" t="s">
        <v>739</v>
      </c>
      <c r="D375" s="10" t="s">
        <v>834</v>
      </c>
      <c r="E375" s="10" t="s">
        <v>834</v>
      </c>
      <c r="F375" s="10" t="s">
        <v>735</v>
      </c>
      <c r="G375" s="19">
        <v>3822</v>
      </c>
      <c r="H375" s="20" t="s">
        <v>835</v>
      </c>
      <c r="I375" s="13"/>
      <c r="J375" s="22" t="s">
        <v>2003</v>
      </c>
      <c r="K375" s="13"/>
      <c r="L375" s="13"/>
      <c r="M375" s="13"/>
      <c r="N375" s="13"/>
      <c r="O375" s="13"/>
      <c r="P375" s="13"/>
      <c r="Q375" s="13"/>
      <c r="R375" s="14" t="s">
        <v>75</v>
      </c>
      <c r="S375" s="10">
        <v>1</v>
      </c>
      <c r="T375" s="21">
        <v>1212750</v>
      </c>
      <c r="U375" s="16">
        <v>0</v>
      </c>
      <c r="V375" s="16">
        <v>0</v>
      </c>
      <c r="W375" s="16">
        <v>0</v>
      </c>
      <c r="X375" s="16">
        <v>0</v>
      </c>
      <c r="Y375" s="16">
        <v>0</v>
      </c>
      <c r="Z375" s="16">
        <v>0</v>
      </c>
      <c r="AA375" s="16">
        <v>0</v>
      </c>
      <c r="AB375" s="16">
        <v>0</v>
      </c>
      <c r="AC375" s="16">
        <v>0</v>
      </c>
      <c r="AD375" s="16">
        <v>0</v>
      </c>
      <c r="AE375" s="16">
        <v>0</v>
      </c>
      <c r="AF375" s="16">
        <v>0</v>
      </c>
      <c r="AG375" s="16">
        <v>3</v>
      </c>
      <c r="AH375" s="16">
        <v>0</v>
      </c>
      <c r="AI375" s="16">
        <v>0</v>
      </c>
      <c r="AJ375" s="16">
        <v>0</v>
      </c>
      <c r="AK375" s="16">
        <v>0</v>
      </c>
      <c r="AL375" s="16">
        <v>0</v>
      </c>
      <c r="AM375" s="16">
        <v>0</v>
      </c>
      <c r="AN375" s="16">
        <v>0</v>
      </c>
      <c r="AO375" s="16">
        <v>0</v>
      </c>
      <c r="AP375" s="17">
        <f t="shared" si="54"/>
        <v>3</v>
      </c>
      <c r="AQ375" s="18">
        <f t="shared" si="52"/>
        <v>3638250</v>
      </c>
      <c r="AR375" s="13"/>
      <c r="AS375" s="13"/>
      <c r="AT375" s="8"/>
      <c r="AU375" s="8"/>
      <c r="AV375" s="8"/>
      <c r="AW375" s="8"/>
    </row>
    <row r="376" spans="1:49" s="3" customFormat="1" ht="41.25" customHeight="1" x14ac:dyDescent="0.25">
      <c r="A376" s="37" t="s">
        <v>554</v>
      </c>
      <c r="B376" s="10">
        <f>IF(R376=0,"",SUBTOTAL(3,$R$7:R376))</f>
        <v>351</v>
      </c>
      <c r="C376" s="10" t="s">
        <v>676</v>
      </c>
      <c r="D376" s="10" t="s">
        <v>836</v>
      </c>
      <c r="E376" s="10" t="s">
        <v>836</v>
      </c>
      <c r="F376" s="10" t="s">
        <v>736</v>
      </c>
      <c r="G376" s="19">
        <v>3822</v>
      </c>
      <c r="H376" s="20" t="s">
        <v>837</v>
      </c>
      <c r="I376" s="13"/>
      <c r="J376" s="22" t="s">
        <v>1952</v>
      </c>
      <c r="K376" s="13"/>
      <c r="L376" s="13"/>
      <c r="M376" s="13"/>
      <c r="N376" s="13"/>
      <c r="O376" s="13"/>
      <c r="P376" s="13"/>
      <c r="Q376" s="13"/>
      <c r="R376" s="14" t="s">
        <v>75</v>
      </c>
      <c r="S376" s="10">
        <v>1</v>
      </c>
      <c r="T376" s="21">
        <v>3965031</v>
      </c>
      <c r="U376" s="16">
        <v>0</v>
      </c>
      <c r="V376" s="16">
        <v>0</v>
      </c>
      <c r="W376" s="16">
        <v>0</v>
      </c>
      <c r="X376" s="16">
        <v>0</v>
      </c>
      <c r="Y376" s="16">
        <v>0</v>
      </c>
      <c r="Z376" s="16">
        <v>0</v>
      </c>
      <c r="AA376" s="16">
        <v>0</v>
      </c>
      <c r="AB376" s="16">
        <v>0</v>
      </c>
      <c r="AC376" s="16">
        <v>0</v>
      </c>
      <c r="AD376" s="16">
        <v>0</v>
      </c>
      <c r="AE376" s="16">
        <v>0</v>
      </c>
      <c r="AF376" s="16">
        <v>0</v>
      </c>
      <c r="AG376" s="16">
        <v>6</v>
      </c>
      <c r="AH376" s="16">
        <v>0</v>
      </c>
      <c r="AI376" s="16">
        <v>0</v>
      </c>
      <c r="AJ376" s="16">
        <v>0</v>
      </c>
      <c r="AK376" s="16">
        <v>0</v>
      </c>
      <c r="AL376" s="16">
        <v>0</v>
      </c>
      <c r="AM376" s="16">
        <v>0</v>
      </c>
      <c r="AN376" s="16">
        <v>0</v>
      </c>
      <c r="AO376" s="16">
        <v>0</v>
      </c>
      <c r="AP376" s="17">
        <f t="shared" si="54"/>
        <v>6</v>
      </c>
      <c r="AQ376" s="18">
        <f t="shared" si="52"/>
        <v>23790186</v>
      </c>
      <c r="AR376" s="13"/>
      <c r="AS376" s="13"/>
      <c r="AT376" s="8"/>
      <c r="AU376" s="8"/>
      <c r="AV376" s="8"/>
      <c r="AW376" s="8"/>
    </row>
    <row r="377" spans="1:49" s="3" customFormat="1" ht="41.25" customHeight="1" x14ac:dyDescent="0.25">
      <c r="A377" s="37" t="s">
        <v>554</v>
      </c>
      <c r="B377" s="10">
        <f>IF(R377=0,"",SUBTOTAL(3,$R$7:R377))</f>
        <v>352</v>
      </c>
      <c r="C377" s="10" t="s">
        <v>679</v>
      </c>
      <c r="D377" s="10" t="s">
        <v>555</v>
      </c>
      <c r="E377" s="10" t="s">
        <v>555</v>
      </c>
      <c r="F377" s="10" t="s">
        <v>738</v>
      </c>
      <c r="G377" s="19">
        <v>3822</v>
      </c>
      <c r="H377" s="20" t="s">
        <v>838</v>
      </c>
      <c r="I377" s="13"/>
      <c r="J377" s="22" t="s">
        <v>2004</v>
      </c>
      <c r="K377" s="13"/>
      <c r="L377" s="13"/>
      <c r="M377" s="13"/>
      <c r="N377" s="13"/>
      <c r="O377" s="13"/>
      <c r="P377" s="13"/>
      <c r="Q377" s="13"/>
      <c r="R377" s="14" t="s">
        <v>75</v>
      </c>
      <c r="S377" s="10">
        <v>1</v>
      </c>
      <c r="T377" s="21">
        <v>5384610</v>
      </c>
      <c r="U377" s="16">
        <v>0</v>
      </c>
      <c r="V377" s="16">
        <v>0</v>
      </c>
      <c r="W377" s="16">
        <v>0</v>
      </c>
      <c r="X377" s="16">
        <v>15</v>
      </c>
      <c r="Y377" s="16">
        <v>0</v>
      </c>
      <c r="Z377" s="16">
        <v>0</v>
      </c>
      <c r="AA377" s="16">
        <v>0</v>
      </c>
      <c r="AB377" s="16">
        <v>0</v>
      </c>
      <c r="AC377" s="16">
        <v>0</v>
      </c>
      <c r="AD377" s="16">
        <v>0</v>
      </c>
      <c r="AE377" s="16">
        <v>0</v>
      </c>
      <c r="AF377" s="16">
        <v>0</v>
      </c>
      <c r="AG377" s="16">
        <v>1</v>
      </c>
      <c r="AH377" s="16">
        <v>0</v>
      </c>
      <c r="AI377" s="16">
        <v>0</v>
      </c>
      <c r="AJ377" s="16">
        <v>0</v>
      </c>
      <c r="AK377" s="16">
        <v>0</v>
      </c>
      <c r="AL377" s="16">
        <v>0</v>
      </c>
      <c r="AM377" s="16">
        <v>0</v>
      </c>
      <c r="AN377" s="16">
        <v>0</v>
      </c>
      <c r="AO377" s="16">
        <v>0</v>
      </c>
      <c r="AP377" s="17">
        <f t="shared" si="54"/>
        <v>16</v>
      </c>
      <c r="AQ377" s="18">
        <f t="shared" si="52"/>
        <v>86153760</v>
      </c>
      <c r="AR377" s="13"/>
      <c r="AS377" s="13"/>
      <c r="AT377" s="8"/>
      <c r="AU377" s="8"/>
      <c r="AV377" s="8"/>
      <c r="AW377" s="8"/>
    </row>
    <row r="378" spans="1:49" s="3" customFormat="1" ht="41.25" customHeight="1" x14ac:dyDescent="0.25">
      <c r="A378" s="37" t="s">
        <v>554</v>
      </c>
      <c r="B378" s="10">
        <f>IF(R378=0,"",SUBTOTAL(3,$R$7:R378))</f>
        <v>353</v>
      </c>
      <c r="C378" s="10" t="s">
        <v>682</v>
      </c>
      <c r="D378" s="10" t="s">
        <v>557</v>
      </c>
      <c r="E378" s="10" t="s">
        <v>557</v>
      </c>
      <c r="F378" s="10" t="s">
        <v>741</v>
      </c>
      <c r="G378" s="19">
        <v>3822</v>
      </c>
      <c r="H378" s="20" t="s">
        <v>839</v>
      </c>
      <c r="I378" s="13"/>
      <c r="J378" s="22" t="s">
        <v>2005</v>
      </c>
      <c r="K378" s="13"/>
      <c r="L378" s="13"/>
      <c r="M378" s="13"/>
      <c r="N378" s="13"/>
      <c r="O378" s="13"/>
      <c r="P378" s="13"/>
      <c r="Q378" s="13"/>
      <c r="R378" s="14" t="s">
        <v>75</v>
      </c>
      <c r="S378" s="10">
        <v>1</v>
      </c>
      <c r="T378" s="21">
        <v>1223775</v>
      </c>
      <c r="U378" s="16">
        <v>0</v>
      </c>
      <c r="V378" s="16">
        <v>0</v>
      </c>
      <c r="W378" s="16">
        <v>0</v>
      </c>
      <c r="X378" s="16">
        <v>3</v>
      </c>
      <c r="Y378" s="16">
        <v>0</v>
      </c>
      <c r="Z378" s="16">
        <v>0</v>
      </c>
      <c r="AA378" s="16">
        <v>0</v>
      </c>
      <c r="AB378" s="16">
        <v>0</v>
      </c>
      <c r="AC378" s="16">
        <v>0</v>
      </c>
      <c r="AD378" s="16">
        <v>0</v>
      </c>
      <c r="AE378" s="16">
        <v>0</v>
      </c>
      <c r="AF378" s="16">
        <v>0</v>
      </c>
      <c r="AG378" s="16">
        <v>1</v>
      </c>
      <c r="AH378" s="16">
        <v>0</v>
      </c>
      <c r="AI378" s="16">
        <v>0</v>
      </c>
      <c r="AJ378" s="16">
        <v>0</v>
      </c>
      <c r="AK378" s="16">
        <v>0</v>
      </c>
      <c r="AL378" s="16">
        <v>0</v>
      </c>
      <c r="AM378" s="16">
        <v>0</v>
      </c>
      <c r="AN378" s="16">
        <v>0</v>
      </c>
      <c r="AO378" s="16">
        <v>0</v>
      </c>
      <c r="AP378" s="17">
        <f t="shared" ref="AP378:AP398" si="55">SUM(U378:AO378)</f>
        <v>4</v>
      </c>
      <c r="AQ378" s="18">
        <f t="shared" si="52"/>
        <v>4895100</v>
      </c>
      <c r="AR378" s="13"/>
      <c r="AS378" s="13"/>
      <c r="AT378" s="8"/>
      <c r="AU378" s="8"/>
      <c r="AV378" s="8"/>
      <c r="AW378" s="8"/>
    </row>
    <row r="379" spans="1:49" s="3" customFormat="1" ht="41.25" customHeight="1" x14ac:dyDescent="0.25">
      <c r="A379" s="37" t="s">
        <v>554</v>
      </c>
      <c r="B379" s="10">
        <f>IF(R379=0,"",SUBTOTAL(3,$R$7:R379))</f>
        <v>354</v>
      </c>
      <c r="C379" s="10" t="s">
        <v>685</v>
      </c>
      <c r="D379" s="10" t="s">
        <v>559</v>
      </c>
      <c r="E379" s="10" t="s">
        <v>559</v>
      </c>
      <c r="F379" s="10" t="s">
        <v>743</v>
      </c>
      <c r="G379" s="19">
        <v>3822</v>
      </c>
      <c r="H379" s="20" t="s">
        <v>840</v>
      </c>
      <c r="I379" s="13"/>
      <c r="J379" s="22" t="s">
        <v>2006</v>
      </c>
      <c r="K379" s="13"/>
      <c r="L379" s="13"/>
      <c r="M379" s="13"/>
      <c r="N379" s="13"/>
      <c r="O379" s="13"/>
      <c r="P379" s="13"/>
      <c r="Q379" s="13"/>
      <c r="R379" s="14" t="s">
        <v>75</v>
      </c>
      <c r="S379" s="10">
        <v>1</v>
      </c>
      <c r="T379" s="21">
        <v>5139855</v>
      </c>
      <c r="U379" s="16">
        <v>0</v>
      </c>
      <c r="V379" s="16">
        <v>0</v>
      </c>
      <c r="W379" s="16">
        <v>0</v>
      </c>
      <c r="X379" s="16">
        <v>0</v>
      </c>
      <c r="Y379" s="16">
        <v>0</v>
      </c>
      <c r="Z379" s="16">
        <v>0</v>
      </c>
      <c r="AA379" s="16">
        <v>0</v>
      </c>
      <c r="AB379" s="16">
        <v>0</v>
      </c>
      <c r="AC379" s="16">
        <v>0</v>
      </c>
      <c r="AD379" s="16">
        <v>0</v>
      </c>
      <c r="AE379" s="16">
        <v>0</v>
      </c>
      <c r="AF379" s="16">
        <v>0</v>
      </c>
      <c r="AG379" s="16">
        <v>5</v>
      </c>
      <c r="AH379" s="16">
        <v>0</v>
      </c>
      <c r="AI379" s="16">
        <v>0</v>
      </c>
      <c r="AJ379" s="16">
        <v>0</v>
      </c>
      <c r="AK379" s="16">
        <v>0</v>
      </c>
      <c r="AL379" s="16">
        <v>0</v>
      </c>
      <c r="AM379" s="16">
        <v>0</v>
      </c>
      <c r="AN379" s="16">
        <v>0</v>
      </c>
      <c r="AO379" s="16">
        <v>0</v>
      </c>
      <c r="AP379" s="17">
        <f t="shared" si="55"/>
        <v>5</v>
      </c>
      <c r="AQ379" s="18">
        <f t="shared" si="52"/>
        <v>25699275</v>
      </c>
      <c r="AR379" s="13"/>
      <c r="AS379" s="13"/>
      <c r="AT379" s="8"/>
      <c r="AU379" s="8"/>
      <c r="AV379" s="8"/>
      <c r="AW379" s="8"/>
    </row>
    <row r="380" spans="1:49" s="3" customFormat="1" ht="41.25" customHeight="1" x14ac:dyDescent="0.25">
      <c r="A380" s="37" t="s">
        <v>554</v>
      </c>
      <c r="B380" s="10">
        <f>IF(R380=0,"",SUBTOTAL(3,$R$7:R380))</f>
        <v>355</v>
      </c>
      <c r="C380" s="10" t="s">
        <v>688</v>
      </c>
      <c r="D380" s="10" t="s">
        <v>562</v>
      </c>
      <c r="E380" s="10" t="s">
        <v>562</v>
      </c>
      <c r="F380" s="10" t="s">
        <v>745</v>
      </c>
      <c r="G380" s="19">
        <v>3822</v>
      </c>
      <c r="H380" s="20" t="s">
        <v>841</v>
      </c>
      <c r="I380" s="13"/>
      <c r="J380" s="22" t="s">
        <v>2007</v>
      </c>
      <c r="K380" s="13"/>
      <c r="L380" s="13"/>
      <c r="M380" s="13"/>
      <c r="N380" s="13"/>
      <c r="O380" s="13"/>
      <c r="P380" s="13"/>
      <c r="Q380" s="13"/>
      <c r="R380" s="14" t="s">
        <v>75</v>
      </c>
      <c r="S380" s="10">
        <v>3</v>
      </c>
      <c r="T380" s="21">
        <v>1223775</v>
      </c>
      <c r="U380" s="16">
        <v>0</v>
      </c>
      <c r="V380" s="16">
        <v>0</v>
      </c>
      <c r="W380" s="16">
        <v>0</v>
      </c>
      <c r="X380" s="16">
        <v>0</v>
      </c>
      <c r="Y380" s="16">
        <v>0</v>
      </c>
      <c r="Z380" s="16">
        <v>0</v>
      </c>
      <c r="AA380" s="16">
        <v>0</v>
      </c>
      <c r="AB380" s="16">
        <v>0</v>
      </c>
      <c r="AC380" s="16">
        <v>0</v>
      </c>
      <c r="AD380" s="16">
        <v>0</v>
      </c>
      <c r="AE380" s="16">
        <v>0</v>
      </c>
      <c r="AF380" s="16">
        <v>0</v>
      </c>
      <c r="AG380" s="16">
        <v>2</v>
      </c>
      <c r="AH380" s="16">
        <v>0</v>
      </c>
      <c r="AI380" s="16">
        <v>0</v>
      </c>
      <c r="AJ380" s="16">
        <v>0</v>
      </c>
      <c r="AK380" s="16">
        <v>0</v>
      </c>
      <c r="AL380" s="16">
        <v>0</v>
      </c>
      <c r="AM380" s="16">
        <v>0</v>
      </c>
      <c r="AN380" s="16">
        <v>0</v>
      </c>
      <c r="AO380" s="16">
        <v>0</v>
      </c>
      <c r="AP380" s="17">
        <f t="shared" si="55"/>
        <v>2</v>
      </c>
      <c r="AQ380" s="18">
        <f t="shared" si="52"/>
        <v>2447550</v>
      </c>
      <c r="AR380" s="13"/>
      <c r="AS380" s="13"/>
      <c r="AT380" s="8"/>
      <c r="AU380" s="8"/>
      <c r="AV380" s="8"/>
      <c r="AW380" s="8"/>
    </row>
    <row r="381" spans="1:49" s="3" customFormat="1" ht="58.5" customHeight="1" x14ac:dyDescent="0.25">
      <c r="A381" s="37" t="s">
        <v>554</v>
      </c>
      <c r="B381" s="10">
        <f>IF(R381=0,"",SUBTOTAL(3,$R$7:R381))</f>
        <v>356</v>
      </c>
      <c r="C381" s="10" t="s">
        <v>691</v>
      </c>
      <c r="D381" s="10" t="s">
        <v>564</v>
      </c>
      <c r="E381" s="10" t="s">
        <v>564</v>
      </c>
      <c r="F381" s="10" t="s">
        <v>747</v>
      </c>
      <c r="G381" s="19">
        <v>3822</v>
      </c>
      <c r="H381" s="20" t="s">
        <v>842</v>
      </c>
      <c r="I381" s="13"/>
      <c r="J381" s="22" t="s">
        <v>2008</v>
      </c>
      <c r="K381" s="13"/>
      <c r="L381" s="13"/>
      <c r="M381" s="13"/>
      <c r="N381" s="13"/>
      <c r="O381" s="13"/>
      <c r="P381" s="13"/>
      <c r="Q381" s="13"/>
      <c r="R381" s="14" t="s">
        <v>75</v>
      </c>
      <c r="S381" s="10">
        <v>3</v>
      </c>
      <c r="T381" s="21">
        <v>2692305</v>
      </c>
      <c r="U381" s="16">
        <v>0</v>
      </c>
      <c r="V381" s="16">
        <v>0</v>
      </c>
      <c r="W381" s="16">
        <v>0</v>
      </c>
      <c r="X381" s="16">
        <v>0</v>
      </c>
      <c r="Y381" s="16">
        <v>0</v>
      </c>
      <c r="Z381" s="16">
        <v>0</v>
      </c>
      <c r="AA381" s="16">
        <v>0</v>
      </c>
      <c r="AB381" s="16">
        <v>0</v>
      </c>
      <c r="AC381" s="16">
        <v>0</v>
      </c>
      <c r="AD381" s="16">
        <v>0</v>
      </c>
      <c r="AE381" s="16">
        <v>0</v>
      </c>
      <c r="AF381" s="16">
        <v>0</v>
      </c>
      <c r="AG381" s="16">
        <v>95</v>
      </c>
      <c r="AH381" s="16">
        <v>0</v>
      </c>
      <c r="AI381" s="16">
        <v>0</v>
      </c>
      <c r="AJ381" s="16">
        <v>0</v>
      </c>
      <c r="AK381" s="16">
        <v>0</v>
      </c>
      <c r="AL381" s="16">
        <v>0</v>
      </c>
      <c r="AM381" s="16">
        <v>0</v>
      </c>
      <c r="AN381" s="16">
        <v>0</v>
      </c>
      <c r="AO381" s="16">
        <v>0</v>
      </c>
      <c r="AP381" s="17">
        <f t="shared" si="55"/>
        <v>95</v>
      </c>
      <c r="AQ381" s="18">
        <f t="shared" si="52"/>
        <v>255768975</v>
      </c>
      <c r="AR381" s="13"/>
      <c r="AS381" s="13"/>
      <c r="AT381" s="8"/>
      <c r="AU381" s="8"/>
      <c r="AV381" s="8"/>
      <c r="AW381" s="8"/>
    </row>
    <row r="382" spans="1:49" s="3" customFormat="1" ht="39.75" customHeight="1" x14ac:dyDescent="0.25">
      <c r="A382" s="37" t="s">
        <v>554</v>
      </c>
      <c r="B382" s="10">
        <f>IF(R382=0,"",SUBTOTAL(3,$R$7:R382))</f>
        <v>357</v>
      </c>
      <c r="C382" s="10" t="s">
        <v>754</v>
      </c>
      <c r="D382" s="10" t="s">
        <v>566</v>
      </c>
      <c r="E382" s="10" t="s">
        <v>566</v>
      </c>
      <c r="F382" s="10" t="s">
        <v>749</v>
      </c>
      <c r="G382" s="19">
        <v>3822</v>
      </c>
      <c r="H382" s="20" t="s">
        <v>843</v>
      </c>
      <c r="I382" s="13"/>
      <c r="J382" s="22" t="s">
        <v>2009</v>
      </c>
      <c r="K382" s="13"/>
      <c r="L382" s="13"/>
      <c r="M382" s="13"/>
      <c r="N382" s="13"/>
      <c r="O382" s="13"/>
      <c r="P382" s="13"/>
      <c r="Q382" s="13"/>
      <c r="R382" s="14" t="s">
        <v>75</v>
      </c>
      <c r="S382" s="10">
        <v>1</v>
      </c>
      <c r="T382" s="21">
        <v>1713285</v>
      </c>
      <c r="U382" s="16">
        <v>0</v>
      </c>
      <c r="V382" s="16">
        <v>0</v>
      </c>
      <c r="W382" s="16">
        <v>0</v>
      </c>
      <c r="X382" s="16">
        <v>0</v>
      </c>
      <c r="Y382" s="16">
        <v>0</v>
      </c>
      <c r="Z382" s="16">
        <v>0</v>
      </c>
      <c r="AA382" s="16">
        <v>0</v>
      </c>
      <c r="AB382" s="16">
        <v>0</v>
      </c>
      <c r="AC382" s="16">
        <v>0</v>
      </c>
      <c r="AD382" s="16">
        <v>0</v>
      </c>
      <c r="AE382" s="16">
        <v>0</v>
      </c>
      <c r="AF382" s="16">
        <v>0</v>
      </c>
      <c r="AG382" s="16">
        <v>4</v>
      </c>
      <c r="AH382" s="16">
        <v>0</v>
      </c>
      <c r="AI382" s="16">
        <v>0</v>
      </c>
      <c r="AJ382" s="16">
        <v>0</v>
      </c>
      <c r="AK382" s="16">
        <v>0</v>
      </c>
      <c r="AL382" s="16">
        <v>0</v>
      </c>
      <c r="AM382" s="16">
        <v>0</v>
      </c>
      <c r="AN382" s="16">
        <v>0</v>
      </c>
      <c r="AO382" s="16">
        <v>0</v>
      </c>
      <c r="AP382" s="17">
        <f t="shared" si="55"/>
        <v>4</v>
      </c>
      <c r="AQ382" s="18">
        <f t="shared" si="52"/>
        <v>6853140</v>
      </c>
      <c r="AR382" s="13"/>
      <c r="AS382" s="13"/>
      <c r="AT382" s="8"/>
      <c r="AU382" s="8"/>
      <c r="AV382" s="8"/>
      <c r="AW382" s="8"/>
    </row>
    <row r="383" spans="1:49" s="3" customFormat="1" ht="129" customHeight="1" x14ac:dyDescent="0.25">
      <c r="A383" s="37" t="s">
        <v>554</v>
      </c>
      <c r="B383" s="10">
        <f>IF(R383=0,"",SUBTOTAL(3,$R$7:R383))</f>
        <v>358</v>
      </c>
      <c r="C383" s="10" t="s">
        <v>756</v>
      </c>
      <c r="D383" s="10" t="s">
        <v>568</v>
      </c>
      <c r="E383" s="10" t="s">
        <v>568</v>
      </c>
      <c r="F383" s="10" t="s">
        <v>751</v>
      </c>
      <c r="G383" s="19">
        <v>3822</v>
      </c>
      <c r="H383" s="20" t="s">
        <v>844</v>
      </c>
      <c r="I383" s="13"/>
      <c r="J383" s="24" t="s">
        <v>2412</v>
      </c>
      <c r="K383" s="13"/>
      <c r="L383" s="13"/>
      <c r="M383" s="13"/>
      <c r="N383" s="13"/>
      <c r="O383" s="13"/>
      <c r="P383" s="13"/>
      <c r="Q383" s="13"/>
      <c r="R383" s="14" t="s">
        <v>75</v>
      </c>
      <c r="S383" s="10">
        <v>1</v>
      </c>
      <c r="T383" s="21">
        <v>4200000</v>
      </c>
      <c r="U383" s="16">
        <v>0</v>
      </c>
      <c r="V383" s="16">
        <v>0</v>
      </c>
      <c r="W383" s="16">
        <v>0</v>
      </c>
      <c r="X383" s="16">
        <v>0</v>
      </c>
      <c r="Y383" s="16">
        <v>0</v>
      </c>
      <c r="Z383" s="16">
        <v>0</v>
      </c>
      <c r="AA383" s="16">
        <v>0</v>
      </c>
      <c r="AB383" s="16">
        <v>0</v>
      </c>
      <c r="AC383" s="16">
        <v>0</v>
      </c>
      <c r="AD383" s="16">
        <v>0</v>
      </c>
      <c r="AE383" s="16">
        <v>0</v>
      </c>
      <c r="AF383" s="16">
        <v>0</v>
      </c>
      <c r="AG383" s="16">
        <v>75</v>
      </c>
      <c r="AH383" s="16">
        <v>0</v>
      </c>
      <c r="AI383" s="16">
        <v>0</v>
      </c>
      <c r="AJ383" s="16">
        <v>0</v>
      </c>
      <c r="AK383" s="16">
        <v>0</v>
      </c>
      <c r="AL383" s="16">
        <v>0</v>
      </c>
      <c r="AM383" s="16">
        <v>0</v>
      </c>
      <c r="AN383" s="16">
        <v>0</v>
      </c>
      <c r="AO383" s="16">
        <v>0</v>
      </c>
      <c r="AP383" s="17">
        <f t="shared" si="55"/>
        <v>75</v>
      </c>
      <c r="AQ383" s="18">
        <f t="shared" si="52"/>
        <v>315000000</v>
      </c>
      <c r="AR383" s="13"/>
      <c r="AS383" s="13"/>
      <c r="AT383" s="8"/>
      <c r="AU383" s="8"/>
      <c r="AV383" s="8"/>
      <c r="AW383" s="8"/>
    </row>
    <row r="384" spans="1:49" s="3" customFormat="1" ht="38.25" customHeight="1" x14ac:dyDescent="0.25">
      <c r="A384" s="37" t="s">
        <v>554</v>
      </c>
      <c r="B384" s="10">
        <f>IF(R384=0,"",SUBTOTAL(3,$R$7:R384))</f>
        <v>359</v>
      </c>
      <c r="C384" s="10" t="s">
        <v>758</v>
      </c>
      <c r="D384" s="10" t="s">
        <v>570</v>
      </c>
      <c r="E384" s="10" t="s">
        <v>570</v>
      </c>
      <c r="F384" s="10" t="s">
        <v>753</v>
      </c>
      <c r="G384" s="19">
        <v>3822</v>
      </c>
      <c r="H384" s="20" t="s">
        <v>845</v>
      </c>
      <c r="I384" s="13"/>
      <c r="J384" s="22" t="s">
        <v>2010</v>
      </c>
      <c r="K384" s="13"/>
      <c r="L384" s="13"/>
      <c r="M384" s="13"/>
      <c r="N384" s="13"/>
      <c r="O384" s="13"/>
      <c r="P384" s="13"/>
      <c r="Q384" s="13"/>
      <c r="R384" s="14" t="s">
        <v>75</v>
      </c>
      <c r="S384" s="10">
        <v>1</v>
      </c>
      <c r="T384" s="21">
        <v>3732514</v>
      </c>
      <c r="U384" s="16">
        <v>0</v>
      </c>
      <c r="V384" s="16">
        <v>0</v>
      </c>
      <c r="W384" s="16">
        <v>0</v>
      </c>
      <c r="X384" s="16">
        <v>0</v>
      </c>
      <c r="Y384" s="16">
        <v>0</v>
      </c>
      <c r="Z384" s="16">
        <v>0</v>
      </c>
      <c r="AA384" s="16">
        <v>0</v>
      </c>
      <c r="AB384" s="16">
        <v>0</v>
      </c>
      <c r="AC384" s="16">
        <v>0</v>
      </c>
      <c r="AD384" s="16">
        <v>0</v>
      </c>
      <c r="AE384" s="16">
        <v>0</v>
      </c>
      <c r="AF384" s="16">
        <v>0</v>
      </c>
      <c r="AG384" s="16">
        <v>4</v>
      </c>
      <c r="AH384" s="16">
        <v>0</v>
      </c>
      <c r="AI384" s="16">
        <v>0</v>
      </c>
      <c r="AJ384" s="16">
        <v>0</v>
      </c>
      <c r="AK384" s="16">
        <v>0</v>
      </c>
      <c r="AL384" s="16">
        <v>0</v>
      </c>
      <c r="AM384" s="16">
        <v>0</v>
      </c>
      <c r="AN384" s="16">
        <v>0</v>
      </c>
      <c r="AO384" s="16">
        <v>0</v>
      </c>
      <c r="AP384" s="17">
        <f t="shared" si="55"/>
        <v>4</v>
      </c>
      <c r="AQ384" s="18">
        <f t="shared" si="52"/>
        <v>14930056</v>
      </c>
      <c r="AR384" s="13"/>
      <c r="AS384" s="13"/>
      <c r="AT384" s="8"/>
      <c r="AU384" s="8"/>
      <c r="AV384" s="8"/>
      <c r="AW384" s="8"/>
    </row>
    <row r="385" spans="1:49" s="3" customFormat="1" ht="44.25" customHeight="1" x14ac:dyDescent="0.25">
      <c r="A385" s="37" t="s">
        <v>554</v>
      </c>
      <c r="B385" s="10">
        <f>IF(R385=0,"",SUBTOTAL(3,$R$7:R385))</f>
        <v>360</v>
      </c>
      <c r="C385" s="10" t="s">
        <v>762</v>
      </c>
      <c r="D385" s="10" t="s">
        <v>572</v>
      </c>
      <c r="E385" s="10" t="s">
        <v>572</v>
      </c>
      <c r="F385" s="10" t="s">
        <v>755</v>
      </c>
      <c r="G385" s="19">
        <v>3822</v>
      </c>
      <c r="H385" s="20" t="s">
        <v>846</v>
      </c>
      <c r="I385" s="13"/>
      <c r="J385" s="22" t="s">
        <v>2011</v>
      </c>
      <c r="K385" s="13"/>
      <c r="L385" s="13"/>
      <c r="M385" s="13"/>
      <c r="N385" s="13"/>
      <c r="O385" s="13"/>
      <c r="P385" s="13"/>
      <c r="Q385" s="13"/>
      <c r="R385" s="14" t="s">
        <v>75</v>
      </c>
      <c r="S385" s="10">
        <v>1</v>
      </c>
      <c r="T385" s="21">
        <v>3965031</v>
      </c>
      <c r="U385" s="16">
        <v>0</v>
      </c>
      <c r="V385" s="16">
        <v>0</v>
      </c>
      <c r="W385" s="16">
        <v>0</v>
      </c>
      <c r="X385" s="16">
        <v>0</v>
      </c>
      <c r="Y385" s="16">
        <v>0</v>
      </c>
      <c r="Z385" s="16">
        <v>0</v>
      </c>
      <c r="AA385" s="16">
        <v>0</v>
      </c>
      <c r="AB385" s="16">
        <v>0</v>
      </c>
      <c r="AC385" s="16">
        <v>0</v>
      </c>
      <c r="AD385" s="16">
        <v>0</v>
      </c>
      <c r="AE385" s="16">
        <v>0</v>
      </c>
      <c r="AF385" s="16">
        <v>0</v>
      </c>
      <c r="AG385" s="16">
        <v>6</v>
      </c>
      <c r="AH385" s="16">
        <v>0</v>
      </c>
      <c r="AI385" s="16">
        <v>0</v>
      </c>
      <c r="AJ385" s="16">
        <v>0</v>
      </c>
      <c r="AK385" s="16">
        <v>0</v>
      </c>
      <c r="AL385" s="16">
        <v>0</v>
      </c>
      <c r="AM385" s="16">
        <v>0</v>
      </c>
      <c r="AN385" s="16">
        <v>0</v>
      </c>
      <c r="AO385" s="16">
        <v>0</v>
      </c>
      <c r="AP385" s="17">
        <f t="shared" si="55"/>
        <v>6</v>
      </c>
      <c r="AQ385" s="18">
        <f t="shared" si="52"/>
        <v>23790186</v>
      </c>
      <c r="AR385" s="13"/>
      <c r="AS385" s="13"/>
      <c r="AT385" s="8"/>
      <c r="AU385" s="8"/>
      <c r="AV385" s="8"/>
      <c r="AW385" s="8"/>
    </row>
    <row r="386" spans="1:49" s="3" customFormat="1" ht="39.75" customHeight="1" x14ac:dyDescent="0.25">
      <c r="A386" s="37" t="s">
        <v>554</v>
      </c>
      <c r="B386" s="10">
        <f>IF(R386=0,"",SUBTOTAL(3,$R$7:R386))</f>
        <v>361</v>
      </c>
      <c r="C386" s="10" t="s">
        <v>765</v>
      </c>
      <c r="D386" s="10" t="s">
        <v>574</v>
      </c>
      <c r="E386" s="10" t="s">
        <v>574</v>
      </c>
      <c r="F386" s="10" t="s">
        <v>757</v>
      </c>
      <c r="G386" s="19">
        <v>3822</v>
      </c>
      <c r="H386" s="20" t="s">
        <v>847</v>
      </c>
      <c r="I386" s="13"/>
      <c r="J386" s="22" t="s">
        <v>2012</v>
      </c>
      <c r="K386" s="13"/>
      <c r="L386" s="13"/>
      <c r="M386" s="13"/>
      <c r="N386" s="13"/>
      <c r="O386" s="13"/>
      <c r="P386" s="13"/>
      <c r="Q386" s="13"/>
      <c r="R386" s="14" t="s">
        <v>75</v>
      </c>
      <c r="S386" s="10">
        <v>1</v>
      </c>
      <c r="T386" s="21">
        <v>1223775</v>
      </c>
      <c r="U386" s="16">
        <v>0</v>
      </c>
      <c r="V386" s="16">
        <v>0</v>
      </c>
      <c r="W386" s="16">
        <v>0</v>
      </c>
      <c r="X386" s="16">
        <v>0</v>
      </c>
      <c r="Y386" s="16">
        <v>0</v>
      </c>
      <c r="Z386" s="16">
        <v>0</v>
      </c>
      <c r="AA386" s="16">
        <v>0</v>
      </c>
      <c r="AB386" s="16">
        <v>0</v>
      </c>
      <c r="AC386" s="16">
        <v>0</v>
      </c>
      <c r="AD386" s="16">
        <v>0</v>
      </c>
      <c r="AE386" s="16">
        <v>0</v>
      </c>
      <c r="AF386" s="16">
        <v>0</v>
      </c>
      <c r="AG386" s="16">
        <v>3</v>
      </c>
      <c r="AH386" s="16">
        <v>0</v>
      </c>
      <c r="AI386" s="16">
        <v>0</v>
      </c>
      <c r="AJ386" s="16">
        <v>0</v>
      </c>
      <c r="AK386" s="16">
        <v>0</v>
      </c>
      <c r="AL386" s="16">
        <v>0</v>
      </c>
      <c r="AM386" s="16">
        <v>0</v>
      </c>
      <c r="AN386" s="16">
        <v>0</v>
      </c>
      <c r="AO386" s="16">
        <v>0</v>
      </c>
      <c r="AP386" s="17">
        <f t="shared" si="55"/>
        <v>3</v>
      </c>
      <c r="AQ386" s="18">
        <f t="shared" si="52"/>
        <v>3671325</v>
      </c>
      <c r="AR386" s="13"/>
      <c r="AS386" s="13"/>
      <c r="AT386" s="8"/>
      <c r="AU386" s="8"/>
      <c r="AV386" s="8"/>
      <c r="AW386" s="8"/>
    </row>
    <row r="387" spans="1:49" s="3" customFormat="1" ht="39.75" customHeight="1" x14ac:dyDescent="0.25">
      <c r="A387" s="37" t="s">
        <v>554</v>
      </c>
      <c r="B387" s="10">
        <f>IF(R387=0,"",SUBTOTAL(3,$R$7:R387))</f>
        <v>362</v>
      </c>
      <c r="C387" s="10" t="s">
        <v>768</v>
      </c>
      <c r="D387" s="10" t="s">
        <v>576</v>
      </c>
      <c r="E387" s="10" t="s">
        <v>576</v>
      </c>
      <c r="F387" s="10" t="s">
        <v>761</v>
      </c>
      <c r="G387" s="19">
        <v>3822</v>
      </c>
      <c r="H387" s="20" t="s">
        <v>848</v>
      </c>
      <c r="I387" s="13"/>
      <c r="J387" s="22" t="s">
        <v>2013</v>
      </c>
      <c r="K387" s="13"/>
      <c r="L387" s="13"/>
      <c r="M387" s="13"/>
      <c r="N387" s="13"/>
      <c r="O387" s="13"/>
      <c r="P387" s="13"/>
      <c r="Q387" s="13"/>
      <c r="R387" s="14" t="s">
        <v>75</v>
      </c>
      <c r="S387" s="10">
        <v>1</v>
      </c>
      <c r="T387" s="21">
        <v>3965031</v>
      </c>
      <c r="U387" s="16">
        <v>0</v>
      </c>
      <c r="V387" s="16">
        <v>0</v>
      </c>
      <c r="W387" s="16">
        <v>0</v>
      </c>
      <c r="X387" s="16">
        <v>0</v>
      </c>
      <c r="Y387" s="16">
        <v>0</v>
      </c>
      <c r="Z387" s="16">
        <v>0</v>
      </c>
      <c r="AA387" s="16">
        <v>0</v>
      </c>
      <c r="AB387" s="16">
        <v>0</v>
      </c>
      <c r="AC387" s="16">
        <v>0</v>
      </c>
      <c r="AD387" s="16">
        <v>0</v>
      </c>
      <c r="AE387" s="16">
        <v>0</v>
      </c>
      <c r="AF387" s="16">
        <v>0</v>
      </c>
      <c r="AG387" s="16">
        <v>6</v>
      </c>
      <c r="AH387" s="16">
        <v>0</v>
      </c>
      <c r="AI387" s="16">
        <v>0</v>
      </c>
      <c r="AJ387" s="16">
        <v>0</v>
      </c>
      <c r="AK387" s="16">
        <v>0</v>
      </c>
      <c r="AL387" s="16">
        <v>0</v>
      </c>
      <c r="AM387" s="16">
        <v>0</v>
      </c>
      <c r="AN387" s="16">
        <v>0</v>
      </c>
      <c r="AO387" s="16">
        <v>0</v>
      </c>
      <c r="AP387" s="17">
        <f t="shared" si="55"/>
        <v>6</v>
      </c>
      <c r="AQ387" s="18">
        <f t="shared" si="52"/>
        <v>23790186</v>
      </c>
      <c r="AR387" s="13"/>
      <c r="AS387" s="13"/>
      <c r="AT387" s="8"/>
      <c r="AU387" s="8"/>
      <c r="AV387" s="8"/>
      <c r="AW387" s="8"/>
    </row>
    <row r="388" spans="1:49" s="3" customFormat="1" ht="39.75" customHeight="1" x14ac:dyDescent="0.25">
      <c r="A388" s="37" t="s">
        <v>554</v>
      </c>
      <c r="B388" s="10">
        <f>IF(R388=0,"",SUBTOTAL(3,$R$7:R388))</f>
        <v>363</v>
      </c>
      <c r="C388" s="10" t="s">
        <v>2477</v>
      </c>
      <c r="D388" s="10" t="s">
        <v>578</v>
      </c>
      <c r="E388" s="10" t="s">
        <v>578</v>
      </c>
      <c r="F388" s="10" t="s">
        <v>764</v>
      </c>
      <c r="G388" s="19">
        <v>3822</v>
      </c>
      <c r="H388" s="20" t="s">
        <v>849</v>
      </c>
      <c r="I388" s="13"/>
      <c r="J388" s="22" t="s">
        <v>2014</v>
      </c>
      <c r="K388" s="13"/>
      <c r="L388" s="13"/>
      <c r="M388" s="13"/>
      <c r="N388" s="13"/>
      <c r="O388" s="13"/>
      <c r="P388" s="13"/>
      <c r="Q388" s="13"/>
      <c r="R388" s="14" t="s">
        <v>75</v>
      </c>
      <c r="S388" s="10">
        <v>3</v>
      </c>
      <c r="T388" s="21">
        <v>1223775</v>
      </c>
      <c r="U388" s="16">
        <v>0</v>
      </c>
      <c r="V388" s="16">
        <v>0</v>
      </c>
      <c r="W388" s="16">
        <v>0</v>
      </c>
      <c r="X388" s="16">
        <v>0</v>
      </c>
      <c r="Y388" s="16">
        <v>0</v>
      </c>
      <c r="Z388" s="16">
        <v>0</v>
      </c>
      <c r="AA388" s="16">
        <v>0</v>
      </c>
      <c r="AB388" s="16">
        <v>0</v>
      </c>
      <c r="AC388" s="16">
        <v>0</v>
      </c>
      <c r="AD388" s="16">
        <v>0</v>
      </c>
      <c r="AE388" s="16">
        <v>0</v>
      </c>
      <c r="AF388" s="16">
        <v>0</v>
      </c>
      <c r="AG388" s="16">
        <v>2</v>
      </c>
      <c r="AH388" s="16">
        <v>0</v>
      </c>
      <c r="AI388" s="16">
        <v>0</v>
      </c>
      <c r="AJ388" s="16">
        <v>0</v>
      </c>
      <c r="AK388" s="16">
        <v>0</v>
      </c>
      <c r="AL388" s="16">
        <v>0</v>
      </c>
      <c r="AM388" s="16">
        <v>0</v>
      </c>
      <c r="AN388" s="16">
        <v>0</v>
      </c>
      <c r="AO388" s="16">
        <v>0</v>
      </c>
      <c r="AP388" s="17">
        <f t="shared" si="55"/>
        <v>2</v>
      </c>
      <c r="AQ388" s="18">
        <f t="shared" si="52"/>
        <v>2447550</v>
      </c>
      <c r="AR388" s="13"/>
      <c r="AS388" s="13"/>
      <c r="AT388" s="8"/>
      <c r="AU388" s="8"/>
      <c r="AV388" s="8"/>
      <c r="AW388" s="8"/>
    </row>
    <row r="389" spans="1:49" s="3" customFormat="1" ht="39.75" customHeight="1" x14ac:dyDescent="0.25">
      <c r="A389" s="37" t="s">
        <v>554</v>
      </c>
      <c r="B389" s="10">
        <f>IF(R389=0,"",SUBTOTAL(3,$R$7:R389))</f>
        <v>364</v>
      </c>
      <c r="C389" s="10" t="s">
        <v>771</v>
      </c>
      <c r="D389" s="10" t="s">
        <v>580</v>
      </c>
      <c r="E389" s="10" t="s">
        <v>580</v>
      </c>
      <c r="F389" s="10" t="s">
        <v>767</v>
      </c>
      <c r="G389" s="19">
        <v>3822</v>
      </c>
      <c r="H389" s="20" t="s">
        <v>850</v>
      </c>
      <c r="I389" s="13"/>
      <c r="J389" s="22" t="s">
        <v>1952</v>
      </c>
      <c r="K389" s="13"/>
      <c r="L389" s="13"/>
      <c r="M389" s="13"/>
      <c r="N389" s="13"/>
      <c r="O389" s="13"/>
      <c r="P389" s="13"/>
      <c r="Q389" s="13"/>
      <c r="R389" s="14" t="s">
        <v>75</v>
      </c>
      <c r="S389" s="10">
        <v>3</v>
      </c>
      <c r="T389" s="21">
        <v>3965031</v>
      </c>
      <c r="U389" s="16">
        <v>0</v>
      </c>
      <c r="V389" s="16">
        <v>0</v>
      </c>
      <c r="W389" s="16">
        <v>0</v>
      </c>
      <c r="X389" s="16">
        <v>0</v>
      </c>
      <c r="Y389" s="16">
        <v>0</v>
      </c>
      <c r="Z389" s="16">
        <v>0</v>
      </c>
      <c r="AA389" s="16">
        <v>0</v>
      </c>
      <c r="AB389" s="16">
        <v>0</v>
      </c>
      <c r="AC389" s="16">
        <v>0</v>
      </c>
      <c r="AD389" s="16">
        <v>0</v>
      </c>
      <c r="AE389" s="16">
        <v>0</v>
      </c>
      <c r="AF389" s="16">
        <v>0</v>
      </c>
      <c r="AG389" s="16">
        <v>3</v>
      </c>
      <c r="AH389" s="16">
        <v>0</v>
      </c>
      <c r="AI389" s="16">
        <v>0</v>
      </c>
      <c r="AJ389" s="16">
        <v>0</v>
      </c>
      <c r="AK389" s="16">
        <v>0</v>
      </c>
      <c r="AL389" s="16">
        <v>0</v>
      </c>
      <c r="AM389" s="16">
        <v>0</v>
      </c>
      <c r="AN389" s="16">
        <v>0</v>
      </c>
      <c r="AO389" s="16">
        <v>0</v>
      </c>
      <c r="AP389" s="17">
        <f t="shared" si="55"/>
        <v>3</v>
      </c>
      <c r="AQ389" s="18">
        <f t="shared" si="52"/>
        <v>11895093</v>
      </c>
      <c r="AR389" s="13"/>
      <c r="AS389" s="13"/>
      <c r="AT389" s="8"/>
      <c r="AU389" s="8"/>
      <c r="AV389" s="8"/>
      <c r="AW389" s="8"/>
    </row>
    <row r="390" spans="1:49" s="3" customFormat="1" ht="39.75" customHeight="1" x14ac:dyDescent="0.25">
      <c r="A390" s="37" t="s">
        <v>554</v>
      </c>
      <c r="B390" s="10">
        <f>IF(R390=0,"",SUBTOTAL(3,$R$7:R390))</f>
        <v>365</v>
      </c>
      <c r="C390" s="10" t="s">
        <v>774</v>
      </c>
      <c r="D390" s="10" t="s">
        <v>584</v>
      </c>
      <c r="E390" s="10" t="s">
        <v>584</v>
      </c>
      <c r="F390" s="10" t="s">
        <v>851</v>
      </c>
      <c r="G390" s="19">
        <v>3822</v>
      </c>
      <c r="H390" s="20" t="s">
        <v>852</v>
      </c>
      <c r="I390" s="13"/>
      <c r="J390" s="22" t="s">
        <v>2015</v>
      </c>
      <c r="K390" s="13"/>
      <c r="L390" s="13"/>
      <c r="M390" s="13"/>
      <c r="N390" s="13"/>
      <c r="O390" s="13"/>
      <c r="P390" s="13"/>
      <c r="Q390" s="13"/>
      <c r="R390" s="14" t="s">
        <v>75</v>
      </c>
      <c r="S390" s="10">
        <v>3</v>
      </c>
      <c r="T390" s="21">
        <v>7709783</v>
      </c>
      <c r="U390" s="16">
        <v>0</v>
      </c>
      <c r="V390" s="16">
        <v>0</v>
      </c>
      <c r="W390" s="16">
        <v>0</v>
      </c>
      <c r="X390" s="16">
        <v>0</v>
      </c>
      <c r="Y390" s="16">
        <v>0</v>
      </c>
      <c r="Z390" s="16">
        <v>0</v>
      </c>
      <c r="AA390" s="16">
        <v>0</v>
      </c>
      <c r="AB390" s="16">
        <v>0</v>
      </c>
      <c r="AC390" s="16">
        <v>0</v>
      </c>
      <c r="AD390" s="16">
        <v>0</v>
      </c>
      <c r="AE390" s="16">
        <v>0</v>
      </c>
      <c r="AF390" s="16">
        <v>0</v>
      </c>
      <c r="AG390" s="16">
        <v>3</v>
      </c>
      <c r="AH390" s="16">
        <v>0</v>
      </c>
      <c r="AI390" s="16">
        <v>0</v>
      </c>
      <c r="AJ390" s="16">
        <v>0</v>
      </c>
      <c r="AK390" s="16">
        <v>0</v>
      </c>
      <c r="AL390" s="16">
        <v>0</v>
      </c>
      <c r="AM390" s="16">
        <v>0</v>
      </c>
      <c r="AN390" s="16">
        <v>0</v>
      </c>
      <c r="AO390" s="16">
        <v>0</v>
      </c>
      <c r="AP390" s="17">
        <f t="shared" si="55"/>
        <v>3</v>
      </c>
      <c r="AQ390" s="18">
        <f t="shared" si="52"/>
        <v>23129349</v>
      </c>
      <c r="AR390" s="13"/>
      <c r="AS390" s="13"/>
      <c r="AT390" s="8"/>
      <c r="AU390" s="8"/>
      <c r="AV390" s="8"/>
      <c r="AW390" s="8"/>
    </row>
    <row r="391" spans="1:49" s="3" customFormat="1" ht="39.75" customHeight="1" x14ac:dyDescent="0.25">
      <c r="A391" s="37" t="s">
        <v>554</v>
      </c>
      <c r="B391" s="10">
        <f>IF(R391=0,"",SUBTOTAL(3,$R$7:R391))</f>
        <v>366</v>
      </c>
      <c r="C391" s="10" t="s">
        <v>777</v>
      </c>
      <c r="D391" s="10" t="s">
        <v>586</v>
      </c>
      <c r="E391" s="10" t="s">
        <v>586</v>
      </c>
      <c r="F391" s="10" t="s">
        <v>770</v>
      </c>
      <c r="G391" s="19">
        <v>3822</v>
      </c>
      <c r="H391" s="20" t="s">
        <v>853</v>
      </c>
      <c r="I391" s="13"/>
      <c r="J391" s="22" t="s">
        <v>1981</v>
      </c>
      <c r="K391" s="13"/>
      <c r="L391" s="13"/>
      <c r="M391" s="13"/>
      <c r="N391" s="13"/>
      <c r="O391" s="13"/>
      <c r="P391" s="13"/>
      <c r="Q391" s="13"/>
      <c r="R391" s="14" t="s">
        <v>75</v>
      </c>
      <c r="S391" s="10">
        <v>1</v>
      </c>
      <c r="T391" s="21">
        <v>4147495</v>
      </c>
      <c r="U391" s="16">
        <v>0</v>
      </c>
      <c r="V391" s="16">
        <v>0</v>
      </c>
      <c r="W391" s="16">
        <v>0</v>
      </c>
      <c r="X391" s="16">
        <v>0</v>
      </c>
      <c r="Y391" s="16">
        <v>0</v>
      </c>
      <c r="Z391" s="16">
        <v>0</v>
      </c>
      <c r="AA391" s="16">
        <v>0</v>
      </c>
      <c r="AB391" s="16">
        <v>0</v>
      </c>
      <c r="AC391" s="16">
        <v>0</v>
      </c>
      <c r="AD391" s="16">
        <v>0</v>
      </c>
      <c r="AE391" s="16">
        <v>0</v>
      </c>
      <c r="AF391" s="16">
        <v>0</v>
      </c>
      <c r="AG391" s="16">
        <v>76</v>
      </c>
      <c r="AH391" s="16">
        <v>0</v>
      </c>
      <c r="AI391" s="16">
        <v>0</v>
      </c>
      <c r="AJ391" s="16">
        <v>0</v>
      </c>
      <c r="AK391" s="16">
        <v>0</v>
      </c>
      <c r="AL391" s="16">
        <v>0</v>
      </c>
      <c r="AM391" s="16">
        <v>0</v>
      </c>
      <c r="AN391" s="16">
        <v>0</v>
      </c>
      <c r="AO391" s="16">
        <v>0</v>
      </c>
      <c r="AP391" s="17">
        <f t="shared" si="55"/>
        <v>76</v>
      </c>
      <c r="AQ391" s="18">
        <f t="shared" ref="AQ391:AQ454" si="56">AP391*T391</f>
        <v>315209620</v>
      </c>
      <c r="AR391" s="13"/>
      <c r="AS391" s="13"/>
      <c r="AT391" s="8"/>
      <c r="AU391" s="8"/>
      <c r="AV391" s="8"/>
      <c r="AW391" s="8"/>
    </row>
    <row r="392" spans="1:49" s="3" customFormat="1" ht="41.25" customHeight="1" x14ac:dyDescent="0.25">
      <c r="A392" s="37" t="s">
        <v>554</v>
      </c>
      <c r="B392" s="10">
        <f>IF(R392=0,"",SUBTOTAL(3,$R$7:R392))</f>
        <v>367</v>
      </c>
      <c r="C392" s="10" t="s">
        <v>780</v>
      </c>
      <c r="D392" s="10" t="s">
        <v>589</v>
      </c>
      <c r="E392" s="10" t="s">
        <v>589</v>
      </c>
      <c r="F392" s="10" t="s">
        <v>773</v>
      </c>
      <c r="G392" s="19">
        <v>3822</v>
      </c>
      <c r="H392" s="20" t="s">
        <v>854</v>
      </c>
      <c r="I392" s="13"/>
      <c r="J392" s="22" t="s">
        <v>2016</v>
      </c>
      <c r="K392" s="13"/>
      <c r="L392" s="13"/>
      <c r="M392" s="13"/>
      <c r="N392" s="13"/>
      <c r="O392" s="13"/>
      <c r="P392" s="13"/>
      <c r="Q392" s="13"/>
      <c r="R392" s="14" t="s">
        <v>75</v>
      </c>
      <c r="S392" s="10">
        <v>1</v>
      </c>
      <c r="T392" s="21">
        <v>1315349</v>
      </c>
      <c r="U392" s="16">
        <v>0</v>
      </c>
      <c r="V392" s="16">
        <v>0</v>
      </c>
      <c r="W392" s="16">
        <v>0</v>
      </c>
      <c r="X392" s="16">
        <v>0</v>
      </c>
      <c r="Y392" s="16">
        <v>0</v>
      </c>
      <c r="Z392" s="16">
        <v>0</v>
      </c>
      <c r="AA392" s="16">
        <v>0</v>
      </c>
      <c r="AB392" s="16">
        <v>0</v>
      </c>
      <c r="AC392" s="16">
        <v>0</v>
      </c>
      <c r="AD392" s="16">
        <v>0</v>
      </c>
      <c r="AE392" s="16">
        <v>0</v>
      </c>
      <c r="AF392" s="16">
        <v>0</v>
      </c>
      <c r="AG392" s="16">
        <v>3</v>
      </c>
      <c r="AH392" s="16">
        <v>0</v>
      </c>
      <c r="AI392" s="16">
        <v>0</v>
      </c>
      <c r="AJ392" s="16">
        <v>0</v>
      </c>
      <c r="AK392" s="16">
        <v>0</v>
      </c>
      <c r="AL392" s="16">
        <v>0</v>
      </c>
      <c r="AM392" s="16">
        <v>0</v>
      </c>
      <c r="AN392" s="16">
        <v>0</v>
      </c>
      <c r="AO392" s="16">
        <v>0</v>
      </c>
      <c r="AP392" s="17">
        <f t="shared" si="55"/>
        <v>3</v>
      </c>
      <c r="AQ392" s="18">
        <f t="shared" si="56"/>
        <v>3946047</v>
      </c>
      <c r="AR392" s="13"/>
      <c r="AS392" s="13"/>
      <c r="AT392" s="8"/>
      <c r="AU392" s="8"/>
      <c r="AV392" s="8"/>
      <c r="AW392" s="8"/>
    </row>
    <row r="393" spans="1:49" s="3" customFormat="1" ht="42" customHeight="1" x14ac:dyDescent="0.25">
      <c r="A393" s="37" t="s">
        <v>554</v>
      </c>
      <c r="B393" s="10">
        <f>IF(R393=0,"",SUBTOTAL(3,$R$7:R393))</f>
        <v>368</v>
      </c>
      <c r="C393" s="10" t="s">
        <v>783</v>
      </c>
      <c r="D393" s="10" t="s">
        <v>591</v>
      </c>
      <c r="E393" s="10" t="s">
        <v>591</v>
      </c>
      <c r="F393" s="10" t="s">
        <v>776</v>
      </c>
      <c r="G393" s="19">
        <v>3822</v>
      </c>
      <c r="H393" s="20" t="s">
        <v>855</v>
      </c>
      <c r="I393" s="13"/>
      <c r="J393" s="22" t="s">
        <v>2017</v>
      </c>
      <c r="K393" s="13"/>
      <c r="L393" s="13"/>
      <c r="M393" s="13"/>
      <c r="N393" s="13"/>
      <c r="O393" s="13"/>
      <c r="P393" s="13"/>
      <c r="Q393" s="13"/>
      <c r="R393" s="14" t="s">
        <v>75</v>
      </c>
      <c r="S393" s="10">
        <v>1</v>
      </c>
      <c r="T393" s="21">
        <v>1223775</v>
      </c>
      <c r="U393" s="16">
        <v>0</v>
      </c>
      <c r="V393" s="16">
        <v>0</v>
      </c>
      <c r="W393" s="16">
        <v>0</v>
      </c>
      <c r="X393" s="16">
        <v>0</v>
      </c>
      <c r="Y393" s="16">
        <v>0</v>
      </c>
      <c r="Z393" s="16">
        <v>0</v>
      </c>
      <c r="AA393" s="16">
        <v>0</v>
      </c>
      <c r="AB393" s="16">
        <v>0</v>
      </c>
      <c r="AC393" s="16">
        <v>0</v>
      </c>
      <c r="AD393" s="16">
        <v>0</v>
      </c>
      <c r="AE393" s="16">
        <v>0</v>
      </c>
      <c r="AF393" s="16">
        <v>0</v>
      </c>
      <c r="AG393" s="16">
        <v>3</v>
      </c>
      <c r="AH393" s="16">
        <v>0</v>
      </c>
      <c r="AI393" s="16">
        <v>0</v>
      </c>
      <c r="AJ393" s="16">
        <v>0</v>
      </c>
      <c r="AK393" s="16">
        <v>0</v>
      </c>
      <c r="AL393" s="16">
        <v>0</v>
      </c>
      <c r="AM393" s="16">
        <v>0</v>
      </c>
      <c r="AN393" s="16">
        <v>0</v>
      </c>
      <c r="AO393" s="16">
        <v>0</v>
      </c>
      <c r="AP393" s="17">
        <f t="shared" si="55"/>
        <v>3</v>
      </c>
      <c r="AQ393" s="18">
        <f t="shared" si="56"/>
        <v>3671325</v>
      </c>
      <c r="AR393" s="13"/>
      <c r="AS393" s="13"/>
      <c r="AT393" s="8"/>
      <c r="AU393" s="8"/>
      <c r="AV393" s="8"/>
      <c r="AW393" s="8"/>
    </row>
    <row r="394" spans="1:49" s="3" customFormat="1" ht="48" customHeight="1" x14ac:dyDescent="0.25">
      <c r="A394" s="37" t="s">
        <v>554</v>
      </c>
      <c r="B394" s="10">
        <f>IF(R394=0,"",SUBTOTAL(3,$R$7:R394))</f>
        <v>369</v>
      </c>
      <c r="C394" s="10" t="s">
        <v>786</v>
      </c>
      <c r="D394" s="10" t="s">
        <v>593</v>
      </c>
      <c r="E394" s="10" t="s">
        <v>593</v>
      </c>
      <c r="F394" s="10" t="s">
        <v>779</v>
      </c>
      <c r="G394" s="19">
        <v>3822</v>
      </c>
      <c r="H394" s="20" t="s">
        <v>856</v>
      </c>
      <c r="I394" s="13"/>
      <c r="J394" s="22" t="s">
        <v>2018</v>
      </c>
      <c r="K394" s="13"/>
      <c r="L394" s="13"/>
      <c r="M394" s="13"/>
      <c r="N394" s="13"/>
      <c r="O394" s="13"/>
      <c r="P394" s="13"/>
      <c r="Q394" s="13"/>
      <c r="R394" s="14" t="s">
        <v>75</v>
      </c>
      <c r="S394" s="10">
        <v>1</v>
      </c>
      <c r="T394" s="21">
        <v>3965031</v>
      </c>
      <c r="U394" s="16">
        <v>0</v>
      </c>
      <c r="V394" s="16">
        <v>0</v>
      </c>
      <c r="W394" s="16">
        <v>0</v>
      </c>
      <c r="X394" s="16">
        <v>0</v>
      </c>
      <c r="Y394" s="16">
        <v>0</v>
      </c>
      <c r="Z394" s="16">
        <v>0</v>
      </c>
      <c r="AA394" s="16">
        <v>0</v>
      </c>
      <c r="AB394" s="16">
        <v>0</v>
      </c>
      <c r="AC394" s="16">
        <v>0</v>
      </c>
      <c r="AD394" s="16">
        <v>0</v>
      </c>
      <c r="AE394" s="16">
        <v>0</v>
      </c>
      <c r="AF394" s="16">
        <v>0</v>
      </c>
      <c r="AG394" s="16">
        <v>6</v>
      </c>
      <c r="AH394" s="16">
        <v>0</v>
      </c>
      <c r="AI394" s="16">
        <v>0</v>
      </c>
      <c r="AJ394" s="16">
        <v>0</v>
      </c>
      <c r="AK394" s="16">
        <v>0</v>
      </c>
      <c r="AL394" s="16">
        <v>0</v>
      </c>
      <c r="AM394" s="16">
        <v>0</v>
      </c>
      <c r="AN394" s="16">
        <v>0</v>
      </c>
      <c r="AO394" s="16">
        <v>0</v>
      </c>
      <c r="AP394" s="17">
        <f t="shared" si="55"/>
        <v>6</v>
      </c>
      <c r="AQ394" s="18">
        <f t="shared" si="56"/>
        <v>23790186</v>
      </c>
      <c r="AR394" s="13"/>
      <c r="AS394" s="13"/>
      <c r="AT394" s="8"/>
      <c r="AU394" s="8"/>
      <c r="AV394" s="8"/>
      <c r="AW394" s="8"/>
    </row>
    <row r="395" spans="1:49" s="3" customFormat="1" ht="63.75" x14ac:dyDescent="0.25">
      <c r="A395" s="37" t="s">
        <v>554</v>
      </c>
      <c r="B395" s="10">
        <f>IF(R395=0,"",SUBTOTAL(3,$R$7:R395))</f>
        <v>370</v>
      </c>
      <c r="C395" s="10" t="s">
        <v>789</v>
      </c>
      <c r="D395" s="10" t="s">
        <v>595</v>
      </c>
      <c r="E395" s="10" t="s">
        <v>595</v>
      </c>
      <c r="F395" s="10" t="s">
        <v>782</v>
      </c>
      <c r="G395" s="19">
        <v>3822</v>
      </c>
      <c r="H395" s="20" t="s">
        <v>857</v>
      </c>
      <c r="I395" s="13"/>
      <c r="J395" s="22" t="s">
        <v>2019</v>
      </c>
      <c r="K395" s="13"/>
      <c r="L395" s="13"/>
      <c r="M395" s="13"/>
      <c r="N395" s="13"/>
      <c r="O395" s="13"/>
      <c r="P395" s="13"/>
      <c r="Q395" s="13"/>
      <c r="R395" s="14" t="s">
        <v>75</v>
      </c>
      <c r="S395" s="10">
        <v>3</v>
      </c>
      <c r="T395" s="21">
        <v>7709783</v>
      </c>
      <c r="U395" s="16">
        <v>0</v>
      </c>
      <c r="V395" s="16">
        <v>0</v>
      </c>
      <c r="W395" s="16">
        <v>0</v>
      </c>
      <c r="X395" s="16">
        <v>0</v>
      </c>
      <c r="Y395" s="16">
        <v>0</v>
      </c>
      <c r="Z395" s="16">
        <v>0</v>
      </c>
      <c r="AA395" s="16">
        <v>0</v>
      </c>
      <c r="AB395" s="16">
        <v>0</v>
      </c>
      <c r="AC395" s="16">
        <v>0</v>
      </c>
      <c r="AD395" s="16">
        <v>0</v>
      </c>
      <c r="AE395" s="16">
        <v>0</v>
      </c>
      <c r="AF395" s="16">
        <v>0</v>
      </c>
      <c r="AG395" s="16">
        <v>3</v>
      </c>
      <c r="AH395" s="16">
        <v>0</v>
      </c>
      <c r="AI395" s="16">
        <v>0</v>
      </c>
      <c r="AJ395" s="16">
        <v>0</v>
      </c>
      <c r="AK395" s="16">
        <v>0</v>
      </c>
      <c r="AL395" s="16">
        <v>0</v>
      </c>
      <c r="AM395" s="16">
        <v>0</v>
      </c>
      <c r="AN395" s="16">
        <v>0</v>
      </c>
      <c r="AO395" s="16">
        <v>0</v>
      </c>
      <c r="AP395" s="17">
        <f t="shared" si="55"/>
        <v>3</v>
      </c>
      <c r="AQ395" s="18">
        <f t="shared" si="56"/>
        <v>23129349</v>
      </c>
      <c r="AR395" s="13"/>
      <c r="AS395" s="13"/>
      <c r="AT395" s="8"/>
      <c r="AU395" s="8"/>
      <c r="AV395" s="8"/>
      <c r="AW395" s="8"/>
    </row>
    <row r="396" spans="1:49" s="3" customFormat="1" ht="41.25" customHeight="1" x14ac:dyDescent="0.25">
      <c r="A396" s="37" t="s">
        <v>554</v>
      </c>
      <c r="B396" s="10">
        <f>IF(R396=0,"",SUBTOTAL(3,$R$7:R396))</f>
        <v>371</v>
      </c>
      <c r="C396" s="10" t="s">
        <v>792</v>
      </c>
      <c r="D396" s="10" t="s">
        <v>597</v>
      </c>
      <c r="E396" s="10" t="s">
        <v>597</v>
      </c>
      <c r="F396" s="10" t="s">
        <v>785</v>
      </c>
      <c r="G396" s="19">
        <v>3822</v>
      </c>
      <c r="H396" s="20" t="s">
        <v>858</v>
      </c>
      <c r="I396" s="13"/>
      <c r="J396" s="22" t="s">
        <v>2020</v>
      </c>
      <c r="K396" s="13"/>
      <c r="L396" s="13"/>
      <c r="M396" s="13"/>
      <c r="N396" s="13"/>
      <c r="O396" s="13"/>
      <c r="P396" s="13"/>
      <c r="Q396" s="13"/>
      <c r="R396" s="14" t="s">
        <v>75</v>
      </c>
      <c r="S396" s="10">
        <v>3</v>
      </c>
      <c r="T396" s="21">
        <v>1713285</v>
      </c>
      <c r="U396" s="16">
        <v>0</v>
      </c>
      <c r="V396" s="16">
        <v>0</v>
      </c>
      <c r="W396" s="16">
        <v>0</v>
      </c>
      <c r="X396" s="16">
        <v>0</v>
      </c>
      <c r="Y396" s="16">
        <v>0</v>
      </c>
      <c r="Z396" s="16">
        <v>0</v>
      </c>
      <c r="AA396" s="16">
        <v>0</v>
      </c>
      <c r="AB396" s="16">
        <v>0</v>
      </c>
      <c r="AC396" s="16">
        <v>0</v>
      </c>
      <c r="AD396" s="16">
        <v>0</v>
      </c>
      <c r="AE396" s="16">
        <v>0</v>
      </c>
      <c r="AF396" s="16">
        <v>0</v>
      </c>
      <c r="AG396" s="16">
        <v>2</v>
      </c>
      <c r="AH396" s="16">
        <v>0</v>
      </c>
      <c r="AI396" s="16">
        <v>0</v>
      </c>
      <c r="AJ396" s="16">
        <v>0</v>
      </c>
      <c r="AK396" s="16">
        <v>0</v>
      </c>
      <c r="AL396" s="16">
        <v>0</v>
      </c>
      <c r="AM396" s="16">
        <v>0</v>
      </c>
      <c r="AN396" s="16">
        <v>0</v>
      </c>
      <c r="AO396" s="16">
        <v>0</v>
      </c>
      <c r="AP396" s="17">
        <f t="shared" si="55"/>
        <v>2</v>
      </c>
      <c r="AQ396" s="18">
        <f t="shared" si="56"/>
        <v>3426570</v>
      </c>
      <c r="AR396" s="13"/>
      <c r="AS396" s="13"/>
      <c r="AT396" s="8"/>
      <c r="AU396" s="8"/>
      <c r="AV396" s="8"/>
      <c r="AW396" s="8"/>
    </row>
    <row r="397" spans="1:49" s="3" customFormat="1" ht="37.5" customHeight="1" x14ac:dyDescent="0.25">
      <c r="A397" s="37" t="s">
        <v>554</v>
      </c>
      <c r="B397" s="10">
        <f>IF(R397=0,"",SUBTOTAL(3,$R$7:R397))</f>
        <v>372</v>
      </c>
      <c r="C397" s="10" t="s">
        <v>795</v>
      </c>
      <c r="D397" s="10" t="s">
        <v>599</v>
      </c>
      <c r="E397" s="10" t="s">
        <v>599</v>
      </c>
      <c r="F397" s="10" t="s">
        <v>788</v>
      </c>
      <c r="G397" s="19">
        <v>3822</v>
      </c>
      <c r="H397" s="20" t="s">
        <v>859</v>
      </c>
      <c r="I397" s="13"/>
      <c r="J397" s="22" t="s">
        <v>2021</v>
      </c>
      <c r="K397" s="13"/>
      <c r="L397" s="13"/>
      <c r="M397" s="13"/>
      <c r="N397" s="13"/>
      <c r="O397" s="13"/>
      <c r="P397" s="13"/>
      <c r="Q397" s="13"/>
      <c r="R397" s="14" t="s">
        <v>75</v>
      </c>
      <c r="S397" s="10">
        <v>3</v>
      </c>
      <c r="T397" s="21">
        <v>37516742</v>
      </c>
      <c r="U397" s="16">
        <v>0</v>
      </c>
      <c r="V397" s="16">
        <v>0</v>
      </c>
      <c r="W397" s="16">
        <v>0</v>
      </c>
      <c r="X397" s="16">
        <v>0</v>
      </c>
      <c r="Y397" s="16">
        <v>0</v>
      </c>
      <c r="Z397" s="16">
        <v>0</v>
      </c>
      <c r="AA397" s="16">
        <v>0</v>
      </c>
      <c r="AB397" s="16">
        <v>0</v>
      </c>
      <c r="AC397" s="16">
        <v>0</v>
      </c>
      <c r="AD397" s="16">
        <v>0</v>
      </c>
      <c r="AE397" s="16">
        <v>0</v>
      </c>
      <c r="AF397" s="16">
        <v>0</v>
      </c>
      <c r="AG397" s="16">
        <v>1</v>
      </c>
      <c r="AH397" s="16">
        <v>0</v>
      </c>
      <c r="AI397" s="16">
        <v>0</v>
      </c>
      <c r="AJ397" s="16">
        <v>0</v>
      </c>
      <c r="AK397" s="16">
        <v>0</v>
      </c>
      <c r="AL397" s="16">
        <v>0</v>
      </c>
      <c r="AM397" s="16">
        <v>0</v>
      </c>
      <c r="AN397" s="16">
        <v>0</v>
      </c>
      <c r="AO397" s="16">
        <v>0</v>
      </c>
      <c r="AP397" s="17">
        <f t="shared" si="55"/>
        <v>1</v>
      </c>
      <c r="AQ397" s="18">
        <f t="shared" si="56"/>
        <v>37516742</v>
      </c>
      <c r="AR397" s="13"/>
      <c r="AS397" s="13"/>
      <c r="AT397" s="8"/>
      <c r="AU397" s="8"/>
      <c r="AV397" s="8"/>
      <c r="AW397" s="8"/>
    </row>
    <row r="398" spans="1:49" s="3" customFormat="1" ht="43.5" customHeight="1" x14ac:dyDescent="0.25">
      <c r="A398" s="37" t="s">
        <v>554</v>
      </c>
      <c r="B398" s="10">
        <f>IF(R398=0,"",SUBTOTAL(3,$R$7:R398))</f>
        <v>373</v>
      </c>
      <c r="C398" s="10" t="s">
        <v>798</v>
      </c>
      <c r="D398" s="10" t="s">
        <v>601</v>
      </c>
      <c r="E398" s="10" t="s">
        <v>601</v>
      </c>
      <c r="F398" s="10" t="s">
        <v>791</v>
      </c>
      <c r="G398" s="19">
        <v>3822</v>
      </c>
      <c r="H398" s="20" t="s">
        <v>860</v>
      </c>
      <c r="I398" s="13"/>
      <c r="J398" s="22" t="s">
        <v>2022</v>
      </c>
      <c r="K398" s="13"/>
      <c r="L398" s="13"/>
      <c r="M398" s="13"/>
      <c r="N398" s="13"/>
      <c r="O398" s="13"/>
      <c r="P398" s="13"/>
      <c r="Q398" s="13"/>
      <c r="R398" s="14" t="s">
        <v>75</v>
      </c>
      <c r="S398" s="10">
        <v>3</v>
      </c>
      <c r="T398" s="21">
        <v>6252790</v>
      </c>
      <c r="U398" s="16">
        <v>0</v>
      </c>
      <c r="V398" s="16">
        <v>0</v>
      </c>
      <c r="W398" s="16">
        <v>0</v>
      </c>
      <c r="X398" s="16">
        <v>0</v>
      </c>
      <c r="Y398" s="16">
        <v>0</v>
      </c>
      <c r="Z398" s="16">
        <v>0</v>
      </c>
      <c r="AA398" s="16">
        <v>0</v>
      </c>
      <c r="AB398" s="16">
        <v>0</v>
      </c>
      <c r="AC398" s="16">
        <v>0</v>
      </c>
      <c r="AD398" s="16">
        <v>0</v>
      </c>
      <c r="AE398" s="16">
        <v>0</v>
      </c>
      <c r="AF398" s="16">
        <v>0</v>
      </c>
      <c r="AG398" s="16">
        <v>1</v>
      </c>
      <c r="AH398" s="16">
        <v>0</v>
      </c>
      <c r="AI398" s="16">
        <v>0</v>
      </c>
      <c r="AJ398" s="16">
        <v>0</v>
      </c>
      <c r="AK398" s="16">
        <v>0</v>
      </c>
      <c r="AL398" s="16">
        <v>0</v>
      </c>
      <c r="AM398" s="16">
        <v>0</v>
      </c>
      <c r="AN398" s="16">
        <v>0</v>
      </c>
      <c r="AO398" s="16">
        <v>0</v>
      </c>
      <c r="AP398" s="17">
        <f t="shared" si="55"/>
        <v>1</v>
      </c>
      <c r="AQ398" s="18">
        <f t="shared" si="56"/>
        <v>6252790</v>
      </c>
      <c r="AR398" s="13"/>
      <c r="AS398" s="13"/>
      <c r="AT398" s="8"/>
      <c r="AU398" s="8"/>
      <c r="AV398" s="8"/>
      <c r="AW398" s="8"/>
    </row>
    <row r="399" spans="1:49" s="3" customFormat="1" ht="39" customHeight="1" x14ac:dyDescent="0.25">
      <c r="A399" s="37" t="s">
        <v>554</v>
      </c>
      <c r="B399" s="10">
        <f>IF(R399=0,"",SUBTOTAL(3,$R$7:R399))</f>
        <v>374</v>
      </c>
      <c r="C399" s="10" t="s">
        <v>703</v>
      </c>
      <c r="D399" s="10" t="s">
        <v>603</v>
      </c>
      <c r="E399" s="10" t="s">
        <v>603</v>
      </c>
      <c r="F399" s="10" t="s">
        <v>794</v>
      </c>
      <c r="G399" s="19">
        <v>3822</v>
      </c>
      <c r="H399" s="20" t="s">
        <v>861</v>
      </c>
      <c r="I399" s="13"/>
      <c r="J399" s="22" t="s">
        <v>2023</v>
      </c>
      <c r="K399" s="13"/>
      <c r="L399" s="13"/>
      <c r="M399" s="13"/>
      <c r="N399" s="13"/>
      <c r="O399" s="13"/>
      <c r="P399" s="13"/>
      <c r="Q399" s="13"/>
      <c r="R399" s="14" t="s">
        <v>75</v>
      </c>
      <c r="S399" s="10">
        <v>3</v>
      </c>
      <c r="T399" s="21">
        <v>6252790</v>
      </c>
      <c r="U399" s="16">
        <v>0</v>
      </c>
      <c r="V399" s="16">
        <v>0</v>
      </c>
      <c r="W399" s="16">
        <v>0</v>
      </c>
      <c r="X399" s="16">
        <v>0</v>
      </c>
      <c r="Y399" s="16">
        <v>0</v>
      </c>
      <c r="Z399" s="16">
        <v>0</v>
      </c>
      <c r="AA399" s="16">
        <v>0</v>
      </c>
      <c r="AB399" s="16">
        <v>0</v>
      </c>
      <c r="AC399" s="16">
        <v>0</v>
      </c>
      <c r="AD399" s="16">
        <v>0</v>
      </c>
      <c r="AE399" s="16">
        <v>0</v>
      </c>
      <c r="AF399" s="16">
        <v>0</v>
      </c>
      <c r="AG399" s="16">
        <v>1</v>
      </c>
      <c r="AH399" s="16">
        <v>0</v>
      </c>
      <c r="AI399" s="16">
        <v>0</v>
      </c>
      <c r="AJ399" s="16">
        <v>0</v>
      </c>
      <c r="AK399" s="16">
        <v>0</v>
      </c>
      <c r="AL399" s="16">
        <v>0</v>
      </c>
      <c r="AM399" s="16">
        <v>0</v>
      </c>
      <c r="AN399" s="16">
        <v>0</v>
      </c>
      <c r="AO399" s="16">
        <v>0</v>
      </c>
      <c r="AP399" s="17">
        <f t="shared" ref="AP399:AP400" si="57">SUM(U399:AO399)</f>
        <v>1</v>
      </c>
      <c r="AQ399" s="18">
        <f t="shared" si="56"/>
        <v>6252790</v>
      </c>
      <c r="AR399" s="13"/>
      <c r="AS399" s="13"/>
      <c r="AT399" s="8"/>
      <c r="AU399" s="8"/>
      <c r="AV399" s="8"/>
      <c r="AW399" s="8"/>
    </row>
    <row r="400" spans="1:49" s="3" customFormat="1" ht="42" customHeight="1" x14ac:dyDescent="0.25">
      <c r="A400" s="37" t="s">
        <v>554</v>
      </c>
      <c r="B400" s="10">
        <f>IF(R400=0,"",SUBTOTAL(3,$R$7:R400))</f>
        <v>375</v>
      </c>
      <c r="C400" s="10" t="s">
        <v>705</v>
      </c>
      <c r="D400" s="10" t="s">
        <v>605</v>
      </c>
      <c r="E400" s="10" t="s">
        <v>605</v>
      </c>
      <c r="F400" s="10" t="s">
        <v>797</v>
      </c>
      <c r="G400" s="19">
        <v>3822</v>
      </c>
      <c r="H400" s="20" t="s">
        <v>862</v>
      </c>
      <c r="I400" s="13"/>
      <c r="J400" s="22" t="s">
        <v>2024</v>
      </c>
      <c r="K400" s="13"/>
      <c r="L400" s="13"/>
      <c r="M400" s="13"/>
      <c r="N400" s="13"/>
      <c r="O400" s="13"/>
      <c r="P400" s="13"/>
      <c r="Q400" s="13"/>
      <c r="R400" s="14" t="s">
        <v>75</v>
      </c>
      <c r="S400" s="10">
        <v>1</v>
      </c>
      <c r="T400" s="21">
        <v>42446250</v>
      </c>
      <c r="U400" s="16">
        <v>0</v>
      </c>
      <c r="V400" s="16">
        <v>0</v>
      </c>
      <c r="W400" s="16">
        <v>0</v>
      </c>
      <c r="X400" s="16">
        <v>0</v>
      </c>
      <c r="Y400" s="16">
        <v>0</v>
      </c>
      <c r="Z400" s="16">
        <v>0</v>
      </c>
      <c r="AA400" s="16">
        <v>0</v>
      </c>
      <c r="AB400" s="16">
        <v>0</v>
      </c>
      <c r="AC400" s="16">
        <v>0</v>
      </c>
      <c r="AD400" s="16">
        <v>0</v>
      </c>
      <c r="AE400" s="16">
        <v>0</v>
      </c>
      <c r="AF400" s="16">
        <v>0</v>
      </c>
      <c r="AG400" s="16">
        <v>1</v>
      </c>
      <c r="AH400" s="16">
        <v>0</v>
      </c>
      <c r="AI400" s="16">
        <v>0</v>
      </c>
      <c r="AJ400" s="16">
        <v>0</v>
      </c>
      <c r="AK400" s="16">
        <v>0</v>
      </c>
      <c r="AL400" s="16">
        <v>0</v>
      </c>
      <c r="AM400" s="16">
        <v>0</v>
      </c>
      <c r="AN400" s="16">
        <v>0</v>
      </c>
      <c r="AO400" s="16">
        <v>0</v>
      </c>
      <c r="AP400" s="17">
        <f t="shared" si="57"/>
        <v>1</v>
      </c>
      <c r="AQ400" s="18">
        <f t="shared" si="56"/>
        <v>42446250</v>
      </c>
      <c r="AR400" s="13"/>
      <c r="AS400" s="13"/>
      <c r="AT400" s="8"/>
      <c r="AU400" s="8"/>
      <c r="AV400" s="8"/>
      <c r="AW400" s="8"/>
    </row>
    <row r="401" spans="1:49" s="3" customFormat="1" ht="40.5" customHeight="1" x14ac:dyDescent="0.25">
      <c r="A401" s="37" t="s">
        <v>554</v>
      </c>
      <c r="B401" s="10">
        <f>IF(R401=0,"",SUBTOTAL(3,$R$7:R401))</f>
        <v>376</v>
      </c>
      <c r="C401" s="10" t="s">
        <v>707</v>
      </c>
      <c r="D401" s="10" t="s">
        <v>607</v>
      </c>
      <c r="E401" s="10" t="s">
        <v>607</v>
      </c>
      <c r="F401" s="10" t="s">
        <v>800</v>
      </c>
      <c r="G401" s="19">
        <v>3822</v>
      </c>
      <c r="H401" s="20" t="s">
        <v>863</v>
      </c>
      <c r="I401" s="13"/>
      <c r="J401" s="22" t="s">
        <v>2025</v>
      </c>
      <c r="K401" s="13"/>
      <c r="L401" s="13"/>
      <c r="M401" s="13"/>
      <c r="N401" s="13"/>
      <c r="O401" s="13"/>
      <c r="P401" s="13"/>
      <c r="Q401" s="13"/>
      <c r="R401" s="14" t="s">
        <v>75</v>
      </c>
      <c r="S401" s="10">
        <v>1</v>
      </c>
      <c r="T401" s="21">
        <v>6063750</v>
      </c>
      <c r="U401" s="16">
        <v>0</v>
      </c>
      <c r="V401" s="16">
        <v>0</v>
      </c>
      <c r="W401" s="16">
        <v>0</v>
      </c>
      <c r="X401" s="16">
        <v>0</v>
      </c>
      <c r="Y401" s="16">
        <v>0</v>
      </c>
      <c r="Z401" s="16">
        <v>0</v>
      </c>
      <c r="AA401" s="16">
        <v>0</v>
      </c>
      <c r="AB401" s="16">
        <v>0</v>
      </c>
      <c r="AC401" s="16">
        <v>0</v>
      </c>
      <c r="AD401" s="16">
        <v>0</v>
      </c>
      <c r="AE401" s="16">
        <v>0</v>
      </c>
      <c r="AF401" s="16">
        <v>0</v>
      </c>
      <c r="AG401" s="16">
        <v>1</v>
      </c>
      <c r="AH401" s="16">
        <v>0</v>
      </c>
      <c r="AI401" s="16">
        <v>0</v>
      </c>
      <c r="AJ401" s="16">
        <v>0</v>
      </c>
      <c r="AK401" s="16">
        <v>0</v>
      </c>
      <c r="AL401" s="16">
        <v>0</v>
      </c>
      <c r="AM401" s="16">
        <v>0</v>
      </c>
      <c r="AN401" s="16">
        <v>0</v>
      </c>
      <c r="AO401" s="16">
        <v>0</v>
      </c>
      <c r="AP401" s="17">
        <f>SUM(U401:AO401)</f>
        <v>1</v>
      </c>
      <c r="AQ401" s="18">
        <f t="shared" si="56"/>
        <v>6063750</v>
      </c>
      <c r="AR401" s="13"/>
      <c r="AS401" s="13"/>
      <c r="AT401" s="8"/>
      <c r="AU401" s="8"/>
      <c r="AV401" s="8"/>
      <c r="AW401" s="8"/>
    </row>
    <row r="402" spans="1:49" s="3" customFormat="1" ht="39.75" customHeight="1" x14ac:dyDescent="0.25">
      <c r="A402" s="37" t="s">
        <v>554</v>
      </c>
      <c r="B402" s="10">
        <f>IF(R402=0,"",SUBTOTAL(3,$R$7:R402))</f>
        <v>377</v>
      </c>
      <c r="C402" s="10" t="s">
        <v>709</v>
      </c>
      <c r="D402" s="10" t="s">
        <v>610</v>
      </c>
      <c r="E402" s="10" t="s">
        <v>610</v>
      </c>
      <c r="F402" s="10" t="s">
        <v>801</v>
      </c>
      <c r="G402" s="19">
        <v>3822</v>
      </c>
      <c r="H402" s="20" t="s">
        <v>864</v>
      </c>
      <c r="I402" s="13"/>
      <c r="J402" s="22" t="s">
        <v>2026</v>
      </c>
      <c r="K402" s="13"/>
      <c r="L402" s="13"/>
      <c r="M402" s="13"/>
      <c r="N402" s="13"/>
      <c r="O402" s="13"/>
      <c r="P402" s="13"/>
      <c r="Q402" s="13"/>
      <c r="R402" s="14" t="s">
        <v>75</v>
      </c>
      <c r="S402" s="10">
        <v>1</v>
      </c>
      <c r="T402" s="21">
        <v>42446250</v>
      </c>
      <c r="U402" s="16">
        <v>0</v>
      </c>
      <c r="V402" s="16">
        <v>0</v>
      </c>
      <c r="W402" s="16">
        <v>0</v>
      </c>
      <c r="X402" s="16">
        <v>0</v>
      </c>
      <c r="Y402" s="16">
        <v>0</v>
      </c>
      <c r="Z402" s="16">
        <v>0</v>
      </c>
      <c r="AA402" s="16">
        <v>0</v>
      </c>
      <c r="AB402" s="16">
        <v>0</v>
      </c>
      <c r="AC402" s="16">
        <v>0</v>
      </c>
      <c r="AD402" s="16">
        <v>0</v>
      </c>
      <c r="AE402" s="16">
        <v>0</v>
      </c>
      <c r="AF402" s="16">
        <v>0</v>
      </c>
      <c r="AG402" s="16">
        <v>1</v>
      </c>
      <c r="AH402" s="16">
        <v>0</v>
      </c>
      <c r="AI402" s="16">
        <v>0</v>
      </c>
      <c r="AJ402" s="16">
        <v>0</v>
      </c>
      <c r="AK402" s="16">
        <v>0</v>
      </c>
      <c r="AL402" s="16">
        <v>0</v>
      </c>
      <c r="AM402" s="16">
        <v>0</v>
      </c>
      <c r="AN402" s="16">
        <v>0</v>
      </c>
      <c r="AO402" s="16">
        <v>0</v>
      </c>
      <c r="AP402" s="17">
        <f>SUM(U402:AO402)</f>
        <v>1</v>
      </c>
      <c r="AQ402" s="18">
        <f t="shared" si="56"/>
        <v>42446250</v>
      </c>
      <c r="AR402" s="13"/>
      <c r="AS402" s="13"/>
      <c r="AT402" s="8"/>
      <c r="AU402" s="8"/>
      <c r="AV402" s="8"/>
      <c r="AW402" s="8"/>
    </row>
    <row r="403" spans="1:49" s="3" customFormat="1" ht="39.75" customHeight="1" x14ac:dyDescent="0.25">
      <c r="A403" s="37" t="s">
        <v>554</v>
      </c>
      <c r="B403" s="10">
        <f>IF(R403=0,"",SUBTOTAL(3,$R$7:R403))</f>
        <v>378</v>
      </c>
      <c r="C403" s="10" t="s">
        <v>711</v>
      </c>
      <c r="D403" s="10" t="s">
        <v>612</v>
      </c>
      <c r="E403" s="10" t="s">
        <v>612</v>
      </c>
      <c r="F403" s="10" t="s">
        <v>803</v>
      </c>
      <c r="G403" s="19">
        <v>3822</v>
      </c>
      <c r="H403" s="20" t="s">
        <v>865</v>
      </c>
      <c r="I403" s="13"/>
      <c r="J403" s="22" t="s">
        <v>2027</v>
      </c>
      <c r="K403" s="13"/>
      <c r="L403" s="13"/>
      <c r="M403" s="13"/>
      <c r="N403" s="13"/>
      <c r="O403" s="13"/>
      <c r="P403" s="13"/>
      <c r="Q403" s="13"/>
      <c r="R403" s="14" t="s">
        <v>75</v>
      </c>
      <c r="S403" s="10">
        <v>1</v>
      </c>
      <c r="T403" s="21">
        <v>6063750</v>
      </c>
      <c r="U403" s="16">
        <v>0</v>
      </c>
      <c r="V403" s="16">
        <v>0</v>
      </c>
      <c r="W403" s="16">
        <v>0</v>
      </c>
      <c r="X403" s="16">
        <v>0</v>
      </c>
      <c r="Y403" s="16">
        <v>0</v>
      </c>
      <c r="Z403" s="16">
        <v>0</v>
      </c>
      <c r="AA403" s="16">
        <v>0</v>
      </c>
      <c r="AB403" s="16">
        <v>0</v>
      </c>
      <c r="AC403" s="16">
        <v>0</v>
      </c>
      <c r="AD403" s="16">
        <v>0</v>
      </c>
      <c r="AE403" s="16">
        <v>0</v>
      </c>
      <c r="AF403" s="16">
        <v>0</v>
      </c>
      <c r="AG403" s="16">
        <v>1</v>
      </c>
      <c r="AH403" s="16">
        <v>0</v>
      </c>
      <c r="AI403" s="16">
        <v>0</v>
      </c>
      <c r="AJ403" s="16">
        <v>0</v>
      </c>
      <c r="AK403" s="16">
        <v>0</v>
      </c>
      <c r="AL403" s="16">
        <v>0</v>
      </c>
      <c r="AM403" s="16">
        <v>0</v>
      </c>
      <c r="AN403" s="16">
        <v>0</v>
      </c>
      <c r="AO403" s="16">
        <v>0</v>
      </c>
      <c r="AP403" s="17">
        <f>SUM(U403:AO403)</f>
        <v>1</v>
      </c>
      <c r="AQ403" s="18">
        <f t="shared" si="56"/>
        <v>6063750</v>
      </c>
      <c r="AR403" s="13"/>
      <c r="AS403" s="13"/>
      <c r="AT403" s="8"/>
      <c r="AU403" s="8"/>
      <c r="AV403" s="8"/>
      <c r="AW403" s="8"/>
    </row>
    <row r="404" spans="1:49" s="3" customFormat="1" ht="81" customHeight="1" x14ac:dyDescent="0.25">
      <c r="A404" s="37" t="s">
        <v>554</v>
      </c>
      <c r="B404" s="10">
        <f>IF(R404=0,"",SUBTOTAL(3,$R$7:R404))</f>
        <v>379</v>
      </c>
      <c r="C404" s="10" t="s">
        <v>713</v>
      </c>
      <c r="D404" s="10" t="s">
        <v>615</v>
      </c>
      <c r="E404" s="10" t="s">
        <v>615</v>
      </c>
      <c r="F404" s="10" t="s">
        <v>805</v>
      </c>
      <c r="G404" s="19">
        <v>3822</v>
      </c>
      <c r="H404" s="20" t="s">
        <v>866</v>
      </c>
      <c r="I404" s="13"/>
      <c r="J404" s="22" t="s">
        <v>2028</v>
      </c>
      <c r="K404" s="13"/>
      <c r="L404" s="13"/>
      <c r="M404" s="13"/>
      <c r="N404" s="13"/>
      <c r="O404" s="13"/>
      <c r="P404" s="13"/>
      <c r="Q404" s="13"/>
      <c r="R404" s="14" t="s">
        <v>75</v>
      </c>
      <c r="S404" s="10">
        <v>1</v>
      </c>
      <c r="T404" s="21">
        <v>8820000</v>
      </c>
      <c r="U404" s="16">
        <v>0</v>
      </c>
      <c r="V404" s="16">
        <v>0</v>
      </c>
      <c r="W404" s="16">
        <v>0</v>
      </c>
      <c r="X404" s="16">
        <v>2</v>
      </c>
      <c r="Y404" s="16">
        <v>0</v>
      </c>
      <c r="Z404" s="16">
        <v>0</v>
      </c>
      <c r="AA404" s="16">
        <v>0</v>
      </c>
      <c r="AB404" s="16">
        <v>0</v>
      </c>
      <c r="AC404" s="16">
        <v>0</v>
      </c>
      <c r="AD404" s="16">
        <v>0</v>
      </c>
      <c r="AE404" s="16">
        <v>0</v>
      </c>
      <c r="AF404" s="16">
        <v>0</v>
      </c>
      <c r="AG404" s="16">
        <v>1</v>
      </c>
      <c r="AH404" s="16">
        <v>0</v>
      </c>
      <c r="AI404" s="16">
        <v>0</v>
      </c>
      <c r="AJ404" s="16">
        <v>0</v>
      </c>
      <c r="AK404" s="16">
        <v>0</v>
      </c>
      <c r="AL404" s="16">
        <v>0</v>
      </c>
      <c r="AM404" s="16">
        <v>0</v>
      </c>
      <c r="AN404" s="16">
        <v>0</v>
      </c>
      <c r="AO404" s="16">
        <v>0</v>
      </c>
      <c r="AP404" s="17">
        <f>SUM(U404:AO404)</f>
        <v>3</v>
      </c>
      <c r="AQ404" s="18">
        <f t="shared" si="56"/>
        <v>26460000</v>
      </c>
      <c r="AR404" s="13"/>
      <c r="AS404" s="13"/>
      <c r="AT404" s="8"/>
      <c r="AU404" s="8"/>
      <c r="AV404" s="8"/>
      <c r="AW404" s="8"/>
    </row>
    <row r="405" spans="1:49" s="3" customFormat="1" ht="68.25" customHeight="1" x14ac:dyDescent="0.25">
      <c r="A405" s="37" t="s">
        <v>554</v>
      </c>
      <c r="B405" s="10">
        <f>IF(R405=0,"",SUBTOTAL(3,$R$7:R405))</f>
        <v>380</v>
      </c>
      <c r="C405" s="10" t="s">
        <v>715</v>
      </c>
      <c r="D405" s="10" t="s">
        <v>618</v>
      </c>
      <c r="E405" s="10" t="s">
        <v>618</v>
      </c>
      <c r="F405" s="10" t="s">
        <v>807</v>
      </c>
      <c r="G405" s="19">
        <v>3822</v>
      </c>
      <c r="H405" s="20" t="s">
        <v>867</v>
      </c>
      <c r="I405" s="13"/>
      <c r="J405" s="22" t="s">
        <v>2029</v>
      </c>
      <c r="K405" s="13"/>
      <c r="L405" s="13"/>
      <c r="M405" s="13"/>
      <c r="N405" s="13"/>
      <c r="O405" s="13"/>
      <c r="P405" s="13"/>
      <c r="Q405" s="13"/>
      <c r="R405" s="14" t="s">
        <v>75</v>
      </c>
      <c r="S405" s="10">
        <v>1</v>
      </c>
      <c r="T405" s="21">
        <v>555660</v>
      </c>
      <c r="U405" s="16">
        <v>0</v>
      </c>
      <c r="V405" s="16">
        <v>0</v>
      </c>
      <c r="W405" s="16">
        <v>0</v>
      </c>
      <c r="X405" s="16">
        <v>1</v>
      </c>
      <c r="Y405" s="16">
        <v>0</v>
      </c>
      <c r="Z405" s="16">
        <v>0</v>
      </c>
      <c r="AA405" s="16">
        <v>0</v>
      </c>
      <c r="AB405" s="16">
        <v>0</v>
      </c>
      <c r="AC405" s="16">
        <v>0</v>
      </c>
      <c r="AD405" s="16">
        <v>0</v>
      </c>
      <c r="AE405" s="16">
        <v>0</v>
      </c>
      <c r="AF405" s="16">
        <v>0</v>
      </c>
      <c r="AG405" s="16">
        <v>0</v>
      </c>
      <c r="AH405" s="16">
        <v>0</v>
      </c>
      <c r="AI405" s="16">
        <v>0</v>
      </c>
      <c r="AJ405" s="16">
        <v>0</v>
      </c>
      <c r="AK405" s="16">
        <v>0</v>
      </c>
      <c r="AL405" s="16">
        <v>0</v>
      </c>
      <c r="AM405" s="16">
        <v>0</v>
      </c>
      <c r="AN405" s="16">
        <v>0</v>
      </c>
      <c r="AO405" s="16">
        <v>0</v>
      </c>
      <c r="AP405" s="17">
        <f>SUM(U405:AO405)</f>
        <v>1</v>
      </c>
      <c r="AQ405" s="18">
        <f t="shared" si="56"/>
        <v>555660</v>
      </c>
      <c r="AR405" s="13"/>
      <c r="AS405" s="13"/>
      <c r="AT405" s="8"/>
      <c r="AU405" s="8"/>
      <c r="AV405" s="8"/>
      <c r="AW405" s="8"/>
    </row>
    <row r="406" spans="1:49" s="3" customFormat="1" ht="43.5" customHeight="1" x14ac:dyDescent="0.25">
      <c r="A406" s="37" t="s">
        <v>554</v>
      </c>
      <c r="B406" s="10">
        <f>IF(R406=0,"",SUBTOTAL(3,$R$7:R406))</f>
        <v>381</v>
      </c>
      <c r="C406" s="10" t="s">
        <v>717</v>
      </c>
      <c r="D406" s="10" t="s">
        <v>622</v>
      </c>
      <c r="E406" s="10" t="s">
        <v>622</v>
      </c>
      <c r="F406" s="10" t="s">
        <v>808</v>
      </c>
      <c r="G406" s="19">
        <v>3822</v>
      </c>
      <c r="H406" s="20" t="s">
        <v>868</v>
      </c>
      <c r="I406" s="13"/>
      <c r="J406" s="22" t="s">
        <v>2030</v>
      </c>
      <c r="K406" s="13"/>
      <c r="L406" s="13"/>
      <c r="M406" s="13"/>
      <c r="N406" s="13"/>
      <c r="O406" s="13"/>
      <c r="P406" s="13"/>
      <c r="Q406" s="13"/>
      <c r="R406" s="14" t="s">
        <v>75</v>
      </c>
      <c r="S406" s="10">
        <v>1</v>
      </c>
      <c r="T406" s="21">
        <v>5384610</v>
      </c>
      <c r="U406" s="16">
        <v>0</v>
      </c>
      <c r="V406" s="16">
        <v>0</v>
      </c>
      <c r="W406" s="16">
        <v>0</v>
      </c>
      <c r="X406" s="16">
        <v>5</v>
      </c>
      <c r="Y406" s="16">
        <v>0</v>
      </c>
      <c r="Z406" s="16">
        <v>0</v>
      </c>
      <c r="AA406" s="16">
        <v>0</v>
      </c>
      <c r="AB406" s="16">
        <v>0</v>
      </c>
      <c r="AC406" s="16">
        <v>0</v>
      </c>
      <c r="AD406" s="16">
        <v>0</v>
      </c>
      <c r="AE406" s="16">
        <v>0</v>
      </c>
      <c r="AF406" s="16">
        <v>0</v>
      </c>
      <c r="AG406" s="16">
        <v>0</v>
      </c>
      <c r="AH406" s="16">
        <v>0</v>
      </c>
      <c r="AI406" s="16">
        <v>0</v>
      </c>
      <c r="AJ406" s="16">
        <v>0</v>
      </c>
      <c r="AK406" s="16">
        <v>0</v>
      </c>
      <c r="AL406" s="16">
        <v>0</v>
      </c>
      <c r="AM406" s="16">
        <v>0</v>
      </c>
      <c r="AN406" s="16">
        <v>0</v>
      </c>
      <c r="AO406" s="16">
        <v>0</v>
      </c>
      <c r="AP406" s="17">
        <f t="shared" ref="AP406:AP422" si="58">SUM(U406:AO406)</f>
        <v>5</v>
      </c>
      <c r="AQ406" s="18">
        <f t="shared" si="56"/>
        <v>26923050</v>
      </c>
      <c r="AR406" s="13"/>
      <c r="AS406" s="13"/>
      <c r="AT406" s="8"/>
      <c r="AU406" s="8"/>
      <c r="AV406" s="8"/>
      <c r="AW406" s="8"/>
    </row>
    <row r="407" spans="1:49" s="3" customFormat="1" ht="44.25" customHeight="1" x14ac:dyDescent="0.25">
      <c r="A407" s="37" t="s">
        <v>554</v>
      </c>
      <c r="B407" s="10">
        <f>IF(R407=0,"",SUBTOTAL(3,$R$7:R407))</f>
        <v>382</v>
      </c>
      <c r="C407" s="10" t="s">
        <v>719</v>
      </c>
      <c r="D407" s="10" t="s">
        <v>626</v>
      </c>
      <c r="E407" s="10" t="s">
        <v>626</v>
      </c>
      <c r="F407" s="10" t="s">
        <v>810</v>
      </c>
      <c r="G407" s="19">
        <v>3822</v>
      </c>
      <c r="H407" s="20" t="s">
        <v>869</v>
      </c>
      <c r="I407" s="13"/>
      <c r="J407" s="22" t="s">
        <v>2031</v>
      </c>
      <c r="K407" s="13"/>
      <c r="L407" s="13"/>
      <c r="M407" s="13"/>
      <c r="N407" s="13"/>
      <c r="O407" s="13"/>
      <c r="P407" s="13"/>
      <c r="Q407" s="13"/>
      <c r="R407" s="14" t="s">
        <v>75</v>
      </c>
      <c r="S407" s="10">
        <v>1</v>
      </c>
      <c r="T407" s="21">
        <v>2205000</v>
      </c>
      <c r="U407" s="16">
        <v>0</v>
      </c>
      <c r="V407" s="16">
        <v>0</v>
      </c>
      <c r="W407" s="16">
        <v>0</v>
      </c>
      <c r="X407" s="16">
        <v>2</v>
      </c>
      <c r="Y407" s="16">
        <v>0</v>
      </c>
      <c r="Z407" s="16">
        <v>0</v>
      </c>
      <c r="AA407" s="16">
        <v>0</v>
      </c>
      <c r="AB407" s="16">
        <v>0</v>
      </c>
      <c r="AC407" s="16">
        <v>0</v>
      </c>
      <c r="AD407" s="16">
        <v>0</v>
      </c>
      <c r="AE407" s="16">
        <v>0</v>
      </c>
      <c r="AF407" s="16">
        <v>0</v>
      </c>
      <c r="AG407" s="16">
        <v>0</v>
      </c>
      <c r="AH407" s="16">
        <v>0</v>
      </c>
      <c r="AI407" s="16">
        <v>0</v>
      </c>
      <c r="AJ407" s="16">
        <v>0</v>
      </c>
      <c r="AK407" s="16">
        <v>0</v>
      </c>
      <c r="AL407" s="16">
        <v>0</v>
      </c>
      <c r="AM407" s="16">
        <v>0</v>
      </c>
      <c r="AN407" s="16">
        <v>0</v>
      </c>
      <c r="AO407" s="16">
        <v>0</v>
      </c>
      <c r="AP407" s="17">
        <f t="shared" si="58"/>
        <v>2</v>
      </c>
      <c r="AQ407" s="18">
        <f t="shared" si="56"/>
        <v>4410000</v>
      </c>
      <c r="AR407" s="13"/>
      <c r="AS407" s="13"/>
      <c r="AT407" s="8"/>
      <c r="AU407" s="8"/>
      <c r="AV407" s="8"/>
      <c r="AW407" s="8"/>
    </row>
    <row r="408" spans="1:49" s="3" customFormat="1" ht="52.5" customHeight="1" x14ac:dyDescent="0.25">
      <c r="A408" s="37" t="s">
        <v>554</v>
      </c>
      <c r="B408" s="10">
        <f>IF(R408=0,"",SUBTOTAL(3,$R$7:R408))</f>
        <v>383</v>
      </c>
      <c r="C408" s="10" t="s">
        <v>721</v>
      </c>
      <c r="D408" s="10" t="s">
        <v>630</v>
      </c>
      <c r="E408" s="10" t="s">
        <v>630</v>
      </c>
      <c r="F408" s="10" t="s">
        <v>812</v>
      </c>
      <c r="G408" s="19">
        <v>3822</v>
      </c>
      <c r="H408" s="20" t="s">
        <v>870</v>
      </c>
      <c r="I408" s="13"/>
      <c r="J408" s="14" t="s">
        <v>2032</v>
      </c>
      <c r="K408" s="13"/>
      <c r="L408" s="13"/>
      <c r="M408" s="13"/>
      <c r="N408" s="13"/>
      <c r="O408" s="13"/>
      <c r="P408" s="13"/>
      <c r="Q408" s="13"/>
      <c r="R408" s="14" t="s">
        <v>75</v>
      </c>
      <c r="S408" s="10">
        <v>1</v>
      </c>
      <c r="T408" s="21">
        <v>7709783</v>
      </c>
      <c r="U408" s="16">
        <v>0</v>
      </c>
      <c r="V408" s="16">
        <v>0</v>
      </c>
      <c r="W408" s="16">
        <v>0</v>
      </c>
      <c r="X408" s="16">
        <v>2</v>
      </c>
      <c r="Y408" s="16">
        <v>0</v>
      </c>
      <c r="Z408" s="16">
        <v>0</v>
      </c>
      <c r="AA408" s="16">
        <v>0</v>
      </c>
      <c r="AB408" s="16">
        <v>0</v>
      </c>
      <c r="AC408" s="16">
        <v>0</v>
      </c>
      <c r="AD408" s="16">
        <v>0</v>
      </c>
      <c r="AE408" s="16">
        <v>0</v>
      </c>
      <c r="AF408" s="16">
        <v>0</v>
      </c>
      <c r="AG408" s="16">
        <v>0</v>
      </c>
      <c r="AH408" s="16">
        <v>0</v>
      </c>
      <c r="AI408" s="16">
        <v>0</v>
      </c>
      <c r="AJ408" s="16">
        <v>0</v>
      </c>
      <c r="AK408" s="16">
        <v>0</v>
      </c>
      <c r="AL408" s="16">
        <v>0</v>
      </c>
      <c r="AM408" s="16">
        <v>0</v>
      </c>
      <c r="AN408" s="16">
        <v>0</v>
      </c>
      <c r="AO408" s="16">
        <v>0</v>
      </c>
      <c r="AP408" s="17">
        <f t="shared" si="58"/>
        <v>2</v>
      </c>
      <c r="AQ408" s="18">
        <f t="shared" si="56"/>
        <v>15419566</v>
      </c>
      <c r="AR408" s="13"/>
      <c r="AS408" s="13"/>
      <c r="AT408" s="8"/>
      <c r="AU408" s="8"/>
      <c r="AV408" s="8"/>
      <c r="AW408" s="8"/>
    </row>
    <row r="409" spans="1:49" s="3" customFormat="1" ht="43.5" customHeight="1" x14ac:dyDescent="0.25">
      <c r="A409" s="37" t="s">
        <v>554</v>
      </c>
      <c r="B409" s="10">
        <f>IF(R409=0,"",SUBTOTAL(3,$R$7:R409))</f>
        <v>384</v>
      </c>
      <c r="C409" s="10" t="s">
        <v>723</v>
      </c>
      <c r="D409" s="10" t="s">
        <v>633</v>
      </c>
      <c r="E409" s="10" t="s">
        <v>633</v>
      </c>
      <c r="F409" s="10" t="s">
        <v>814</v>
      </c>
      <c r="G409" s="19">
        <v>3822</v>
      </c>
      <c r="H409" s="20" t="s">
        <v>871</v>
      </c>
      <c r="I409" s="13"/>
      <c r="J409" s="14" t="s">
        <v>2033</v>
      </c>
      <c r="K409" s="13"/>
      <c r="L409" s="13"/>
      <c r="M409" s="13"/>
      <c r="N409" s="13"/>
      <c r="O409" s="13"/>
      <c r="P409" s="13"/>
      <c r="Q409" s="13"/>
      <c r="R409" s="14" t="s">
        <v>75</v>
      </c>
      <c r="S409" s="10">
        <v>1</v>
      </c>
      <c r="T409" s="21">
        <v>5384610</v>
      </c>
      <c r="U409" s="16">
        <v>0</v>
      </c>
      <c r="V409" s="16">
        <v>0</v>
      </c>
      <c r="W409" s="16">
        <v>0</v>
      </c>
      <c r="X409" s="16">
        <v>3</v>
      </c>
      <c r="Y409" s="16">
        <v>0</v>
      </c>
      <c r="Z409" s="16">
        <v>0</v>
      </c>
      <c r="AA409" s="16">
        <v>0</v>
      </c>
      <c r="AB409" s="16">
        <v>0</v>
      </c>
      <c r="AC409" s="16">
        <v>0</v>
      </c>
      <c r="AD409" s="16">
        <v>0</v>
      </c>
      <c r="AE409" s="16">
        <v>0</v>
      </c>
      <c r="AF409" s="16">
        <v>0</v>
      </c>
      <c r="AG409" s="16">
        <v>0</v>
      </c>
      <c r="AH409" s="16">
        <v>0</v>
      </c>
      <c r="AI409" s="16">
        <v>0</v>
      </c>
      <c r="AJ409" s="16">
        <v>0</v>
      </c>
      <c r="AK409" s="16">
        <v>0</v>
      </c>
      <c r="AL409" s="16">
        <v>0</v>
      </c>
      <c r="AM409" s="16">
        <v>0</v>
      </c>
      <c r="AN409" s="16">
        <v>0</v>
      </c>
      <c r="AO409" s="16">
        <v>0</v>
      </c>
      <c r="AP409" s="17">
        <f t="shared" si="58"/>
        <v>3</v>
      </c>
      <c r="AQ409" s="18">
        <f t="shared" si="56"/>
        <v>16153830</v>
      </c>
      <c r="AR409" s="13"/>
      <c r="AS409" s="13"/>
      <c r="AT409" s="8"/>
      <c r="AU409" s="8"/>
      <c r="AV409" s="8"/>
      <c r="AW409" s="8"/>
    </row>
    <row r="410" spans="1:49" s="3" customFormat="1" ht="36.75" customHeight="1" x14ac:dyDescent="0.25">
      <c r="A410" s="37" t="s">
        <v>554</v>
      </c>
      <c r="B410" s="10">
        <f>IF(R410=0,"",SUBTOTAL(3,$R$7:R410))</f>
        <v>385</v>
      </c>
      <c r="C410" s="10" t="s">
        <v>725</v>
      </c>
      <c r="D410" s="10" t="s">
        <v>636</v>
      </c>
      <c r="E410" s="10" t="s">
        <v>636</v>
      </c>
      <c r="F410" s="10" t="s">
        <v>816</v>
      </c>
      <c r="G410" s="19">
        <v>3822</v>
      </c>
      <c r="H410" s="20" t="s">
        <v>872</v>
      </c>
      <c r="I410" s="13"/>
      <c r="J410" s="14" t="s">
        <v>2034</v>
      </c>
      <c r="K410" s="13"/>
      <c r="L410" s="13"/>
      <c r="M410" s="13"/>
      <c r="N410" s="13"/>
      <c r="O410" s="13"/>
      <c r="P410" s="13"/>
      <c r="Q410" s="13"/>
      <c r="R410" s="14" t="s">
        <v>75</v>
      </c>
      <c r="S410" s="10">
        <v>1</v>
      </c>
      <c r="T410" s="21">
        <v>2205000</v>
      </c>
      <c r="U410" s="16">
        <v>0</v>
      </c>
      <c r="V410" s="16">
        <v>0</v>
      </c>
      <c r="W410" s="16">
        <v>0</v>
      </c>
      <c r="X410" s="16">
        <v>2</v>
      </c>
      <c r="Y410" s="16">
        <v>0</v>
      </c>
      <c r="Z410" s="16">
        <v>0</v>
      </c>
      <c r="AA410" s="16">
        <v>0</v>
      </c>
      <c r="AB410" s="16">
        <v>0</v>
      </c>
      <c r="AC410" s="16">
        <v>0</v>
      </c>
      <c r="AD410" s="16">
        <v>0</v>
      </c>
      <c r="AE410" s="16">
        <v>0</v>
      </c>
      <c r="AF410" s="16">
        <v>0</v>
      </c>
      <c r="AG410" s="16">
        <v>0</v>
      </c>
      <c r="AH410" s="16">
        <v>0</v>
      </c>
      <c r="AI410" s="16">
        <v>0</v>
      </c>
      <c r="AJ410" s="16">
        <v>0</v>
      </c>
      <c r="AK410" s="16">
        <v>0</v>
      </c>
      <c r="AL410" s="16">
        <v>0</v>
      </c>
      <c r="AM410" s="16">
        <v>0</v>
      </c>
      <c r="AN410" s="16">
        <v>0</v>
      </c>
      <c r="AO410" s="16">
        <v>0</v>
      </c>
      <c r="AP410" s="17">
        <f t="shared" si="58"/>
        <v>2</v>
      </c>
      <c r="AQ410" s="18">
        <f t="shared" si="56"/>
        <v>4410000</v>
      </c>
      <c r="AR410" s="13"/>
      <c r="AS410" s="13"/>
      <c r="AT410" s="8"/>
      <c r="AU410" s="8"/>
      <c r="AV410" s="8"/>
      <c r="AW410" s="8"/>
    </row>
    <row r="411" spans="1:49" s="3" customFormat="1" ht="36.75" customHeight="1" x14ac:dyDescent="0.25">
      <c r="A411" s="37" t="s">
        <v>554</v>
      </c>
      <c r="B411" s="10">
        <f>IF(R411=0,"",SUBTOTAL(3,$R$7:R411))</f>
        <v>386</v>
      </c>
      <c r="C411" s="10" t="s">
        <v>727</v>
      </c>
      <c r="D411" s="10" t="s">
        <v>638</v>
      </c>
      <c r="E411" s="10" t="s">
        <v>638</v>
      </c>
      <c r="F411" s="10" t="s">
        <v>818</v>
      </c>
      <c r="G411" s="19">
        <v>3822</v>
      </c>
      <c r="H411" s="20" t="s">
        <v>694</v>
      </c>
      <c r="I411" s="13"/>
      <c r="J411" s="14" t="s">
        <v>2035</v>
      </c>
      <c r="K411" s="13"/>
      <c r="L411" s="13"/>
      <c r="M411" s="13"/>
      <c r="N411" s="13"/>
      <c r="O411" s="13"/>
      <c r="P411" s="13"/>
      <c r="Q411" s="13"/>
      <c r="R411" s="14" t="s">
        <v>75</v>
      </c>
      <c r="S411" s="10">
        <v>3</v>
      </c>
      <c r="T411" s="21">
        <v>9517298</v>
      </c>
      <c r="U411" s="16">
        <v>0</v>
      </c>
      <c r="V411" s="16">
        <v>0</v>
      </c>
      <c r="W411" s="16">
        <v>0</v>
      </c>
      <c r="X411" s="16">
        <v>20</v>
      </c>
      <c r="Y411" s="16">
        <v>0</v>
      </c>
      <c r="Z411" s="16">
        <v>0</v>
      </c>
      <c r="AA411" s="16">
        <v>0</v>
      </c>
      <c r="AB411" s="16">
        <v>0</v>
      </c>
      <c r="AC411" s="16">
        <v>0</v>
      </c>
      <c r="AD411" s="16">
        <v>0</v>
      </c>
      <c r="AE411" s="16">
        <v>0</v>
      </c>
      <c r="AF411" s="16">
        <v>0</v>
      </c>
      <c r="AG411" s="16">
        <v>0</v>
      </c>
      <c r="AH411" s="16">
        <v>0</v>
      </c>
      <c r="AI411" s="16">
        <v>0</v>
      </c>
      <c r="AJ411" s="16">
        <v>0</v>
      </c>
      <c r="AK411" s="16">
        <v>0</v>
      </c>
      <c r="AL411" s="16">
        <v>0</v>
      </c>
      <c r="AM411" s="16">
        <v>0</v>
      </c>
      <c r="AN411" s="16">
        <v>0</v>
      </c>
      <c r="AO411" s="16">
        <v>0</v>
      </c>
      <c r="AP411" s="17">
        <f t="shared" si="58"/>
        <v>20</v>
      </c>
      <c r="AQ411" s="18">
        <f t="shared" si="56"/>
        <v>190345960</v>
      </c>
      <c r="AR411" s="13"/>
      <c r="AS411" s="13"/>
      <c r="AT411" s="8"/>
      <c r="AU411" s="8"/>
      <c r="AV411" s="8"/>
      <c r="AW411" s="8"/>
    </row>
    <row r="412" spans="1:49" s="3" customFormat="1" ht="36.75" customHeight="1" x14ac:dyDescent="0.25">
      <c r="A412" s="37" t="s">
        <v>554</v>
      </c>
      <c r="B412" s="10">
        <f>IF(R412=0,"",SUBTOTAL(3,$R$7:R412))</f>
        <v>387</v>
      </c>
      <c r="C412" s="10" t="s">
        <v>728</v>
      </c>
      <c r="D412" s="10" t="s">
        <v>641</v>
      </c>
      <c r="E412" s="10" t="s">
        <v>641</v>
      </c>
      <c r="F412" s="10" t="s">
        <v>820</v>
      </c>
      <c r="G412" s="19">
        <v>3822</v>
      </c>
      <c r="H412" s="20" t="s">
        <v>873</v>
      </c>
      <c r="I412" s="13"/>
      <c r="J412" s="14" t="s">
        <v>2036</v>
      </c>
      <c r="K412" s="13"/>
      <c r="L412" s="13"/>
      <c r="M412" s="13"/>
      <c r="N412" s="13"/>
      <c r="O412" s="13"/>
      <c r="P412" s="13"/>
      <c r="Q412" s="13"/>
      <c r="R412" s="14" t="s">
        <v>75</v>
      </c>
      <c r="S412" s="10">
        <v>3</v>
      </c>
      <c r="T412" s="21">
        <v>1282050</v>
      </c>
      <c r="U412" s="16">
        <v>0</v>
      </c>
      <c r="V412" s="16">
        <v>0</v>
      </c>
      <c r="W412" s="16">
        <v>0</v>
      </c>
      <c r="X412" s="16">
        <v>3</v>
      </c>
      <c r="Y412" s="16">
        <v>0</v>
      </c>
      <c r="Z412" s="16">
        <v>0</v>
      </c>
      <c r="AA412" s="16">
        <v>0</v>
      </c>
      <c r="AB412" s="16">
        <v>0</v>
      </c>
      <c r="AC412" s="16">
        <v>0</v>
      </c>
      <c r="AD412" s="16">
        <v>0</v>
      </c>
      <c r="AE412" s="16">
        <v>0</v>
      </c>
      <c r="AF412" s="16">
        <v>0</v>
      </c>
      <c r="AG412" s="16">
        <v>0</v>
      </c>
      <c r="AH412" s="16">
        <v>0</v>
      </c>
      <c r="AI412" s="16">
        <v>0</v>
      </c>
      <c r="AJ412" s="16">
        <v>0</v>
      </c>
      <c r="AK412" s="16">
        <v>0</v>
      </c>
      <c r="AL412" s="16">
        <v>0</v>
      </c>
      <c r="AM412" s="16">
        <v>0</v>
      </c>
      <c r="AN412" s="16">
        <v>0</v>
      </c>
      <c r="AO412" s="16">
        <v>0</v>
      </c>
      <c r="AP412" s="17">
        <f t="shared" si="58"/>
        <v>3</v>
      </c>
      <c r="AQ412" s="18">
        <f t="shared" si="56"/>
        <v>3846150</v>
      </c>
      <c r="AR412" s="13"/>
      <c r="AS412" s="13"/>
      <c r="AT412" s="8"/>
      <c r="AU412" s="8"/>
      <c r="AV412" s="8"/>
      <c r="AW412" s="8"/>
    </row>
    <row r="413" spans="1:49" s="3" customFormat="1" ht="36.75" customHeight="1" x14ac:dyDescent="0.25">
      <c r="A413" s="37" t="s">
        <v>554</v>
      </c>
      <c r="B413" s="10">
        <f>IF(R413=0,"",SUBTOTAL(3,$R$7:R413))</f>
        <v>388</v>
      </c>
      <c r="C413" s="10" t="s">
        <v>730</v>
      </c>
      <c r="D413" s="10" t="s">
        <v>647</v>
      </c>
      <c r="E413" s="10" t="s">
        <v>647</v>
      </c>
      <c r="F413" s="10" t="s">
        <v>824</v>
      </c>
      <c r="G413" s="19">
        <v>3822</v>
      </c>
      <c r="H413" s="20" t="s">
        <v>874</v>
      </c>
      <c r="I413" s="13"/>
      <c r="J413" s="14" t="s">
        <v>2037</v>
      </c>
      <c r="K413" s="13"/>
      <c r="L413" s="13"/>
      <c r="M413" s="13"/>
      <c r="N413" s="13"/>
      <c r="O413" s="13"/>
      <c r="P413" s="13"/>
      <c r="Q413" s="13"/>
      <c r="R413" s="14" t="s">
        <v>75</v>
      </c>
      <c r="S413" s="10">
        <v>3</v>
      </c>
      <c r="T413" s="21">
        <v>1578670</v>
      </c>
      <c r="U413" s="16">
        <v>0</v>
      </c>
      <c r="V413" s="16">
        <v>0</v>
      </c>
      <c r="W413" s="16">
        <v>0</v>
      </c>
      <c r="X413" s="16">
        <v>3</v>
      </c>
      <c r="Y413" s="16">
        <v>0</v>
      </c>
      <c r="Z413" s="16">
        <v>0</v>
      </c>
      <c r="AA413" s="16">
        <v>0</v>
      </c>
      <c r="AB413" s="16">
        <v>0</v>
      </c>
      <c r="AC413" s="16">
        <v>0</v>
      </c>
      <c r="AD413" s="16">
        <v>0</v>
      </c>
      <c r="AE413" s="16">
        <v>0</v>
      </c>
      <c r="AF413" s="16">
        <v>0</v>
      </c>
      <c r="AG413" s="16">
        <v>0</v>
      </c>
      <c r="AH413" s="16">
        <v>0</v>
      </c>
      <c r="AI413" s="16">
        <v>0</v>
      </c>
      <c r="AJ413" s="16">
        <v>0</v>
      </c>
      <c r="AK413" s="16">
        <v>0</v>
      </c>
      <c r="AL413" s="16">
        <v>0</v>
      </c>
      <c r="AM413" s="16">
        <v>0</v>
      </c>
      <c r="AN413" s="16">
        <v>0</v>
      </c>
      <c r="AO413" s="16">
        <v>0</v>
      </c>
      <c r="AP413" s="17">
        <f t="shared" si="58"/>
        <v>3</v>
      </c>
      <c r="AQ413" s="18">
        <f t="shared" si="56"/>
        <v>4736010</v>
      </c>
      <c r="AR413" s="13"/>
      <c r="AS413" s="13"/>
      <c r="AT413" s="8"/>
      <c r="AU413" s="8"/>
      <c r="AV413" s="8"/>
      <c r="AW413" s="8"/>
    </row>
    <row r="414" spans="1:49" s="3" customFormat="1" ht="36.75" customHeight="1" x14ac:dyDescent="0.25">
      <c r="A414" s="37" t="s">
        <v>554</v>
      </c>
      <c r="B414" s="10">
        <f>IF(R414=0,"",SUBTOTAL(3,$R$7:R414))</f>
        <v>389</v>
      </c>
      <c r="C414" s="10" t="s">
        <v>732</v>
      </c>
      <c r="D414" s="10" t="s">
        <v>650</v>
      </c>
      <c r="E414" s="10" t="s">
        <v>650</v>
      </c>
      <c r="F414" s="10" t="s">
        <v>826</v>
      </c>
      <c r="G414" s="19">
        <v>3822</v>
      </c>
      <c r="H414" s="20" t="s">
        <v>875</v>
      </c>
      <c r="I414" s="13"/>
      <c r="J414" s="14" t="s">
        <v>2038</v>
      </c>
      <c r="K414" s="13"/>
      <c r="L414" s="13"/>
      <c r="M414" s="13"/>
      <c r="N414" s="13"/>
      <c r="O414" s="13"/>
      <c r="P414" s="13"/>
      <c r="Q414" s="13"/>
      <c r="R414" s="14" t="s">
        <v>75</v>
      </c>
      <c r="S414" s="10">
        <v>1</v>
      </c>
      <c r="T414" s="21">
        <v>1223775</v>
      </c>
      <c r="U414" s="16">
        <v>0</v>
      </c>
      <c r="V414" s="16">
        <v>0</v>
      </c>
      <c r="W414" s="16">
        <v>0</v>
      </c>
      <c r="X414" s="16">
        <v>0</v>
      </c>
      <c r="Y414" s="16">
        <v>0</v>
      </c>
      <c r="Z414" s="16">
        <v>0</v>
      </c>
      <c r="AA414" s="16">
        <v>0</v>
      </c>
      <c r="AB414" s="16">
        <v>0</v>
      </c>
      <c r="AC414" s="16">
        <v>0</v>
      </c>
      <c r="AD414" s="16">
        <v>0</v>
      </c>
      <c r="AE414" s="16">
        <v>0</v>
      </c>
      <c r="AF414" s="16">
        <v>0</v>
      </c>
      <c r="AG414" s="16">
        <v>3</v>
      </c>
      <c r="AH414" s="16">
        <v>0</v>
      </c>
      <c r="AI414" s="16">
        <v>0</v>
      </c>
      <c r="AJ414" s="16">
        <v>0</v>
      </c>
      <c r="AK414" s="16">
        <v>0</v>
      </c>
      <c r="AL414" s="16">
        <v>0</v>
      </c>
      <c r="AM414" s="16">
        <v>0</v>
      </c>
      <c r="AN414" s="16">
        <v>0</v>
      </c>
      <c r="AO414" s="16">
        <v>0</v>
      </c>
      <c r="AP414" s="17">
        <f t="shared" si="58"/>
        <v>3</v>
      </c>
      <c r="AQ414" s="18">
        <f t="shared" si="56"/>
        <v>3671325</v>
      </c>
      <c r="AR414" s="13"/>
      <c r="AS414" s="13"/>
      <c r="AT414" s="8"/>
      <c r="AU414" s="8"/>
      <c r="AV414" s="8"/>
      <c r="AW414" s="8"/>
    </row>
    <row r="415" spans="1:49" s="3" customFormat="1" ht="36.75" customHeight="1" x14ac:dyDescent="0.25">
      <c r="A415" s="37" t="s">
        <v>554</v>
      </c>
      <c r="B415" s="10">
        <f>IF(R415=0,"",SUBTOTAL(3,$R$7:R415))</f>
        <v>390</v>
      </c>
      <c r="C415" s="10" t="s">
        <v>733</v>
      </c>
      <c r="D415" s="10" t="s">
        <v>653</v>
      </c>
      <c r="E415" s="10" t="s">
        <v>653</v>
      </c>
      <c r="F415" s="10" t="s">
        <v>828</v>
      </c>
      <c r="G415" s="19">
        <v>3822</v>
      </c>
      <c r="H415" s="20" t="s">
        <v>876</v>
      </c>
      <c r="I415" s="13"/>
      <c r="J415" s="14" t="s">
        <v>2039</v>
      </c>
      <c r="K415" s="13"/>
      <c r="L415" s="13"/>
      <c r="M415" s="13"/>
      <c r="N415" s="13"/>
      <c r="O415" s="13"/>
      <c r="P415" s="13"/>
      <c r="Q415" s="13"/>
      <c r="R415" s="14" t="s">
        <v>75</v>
      </c>
      <c r="S415" s="10">
        <v>3</v>
      </c>
      <c r="T415" s="21">
        <v>1794870</v>
      </c>
      <c r="U415" s="16">
        <v>0</v>
      </c>
      <c r="V415" s="16">
        <v>0</v>
      </c>
      <c r="W415" s="16">
        <v>0</v>
      </c>
      <c r="X415" s="16">
        <v>0</v>
      </c>
      <c r="Y415" s="16">
        <v>0</v>
      </c>
      <c r="Z415" s="16">
        <v>0</v>
      </c>
      <c r="AA415" s="16">
        <v>0</v>
      </c>
      <c r="AB415" s="16">
        <v>0</v>
      </c>
      <c r="AC415" s="16">
        <v>0</v>
      </c>
      <c r="AD415" s="16">
        <v>0</v>
      </c>
      <c r="AE415" s="16">
        <v>0</v>
      </c>
      <c r="AF415" s="16">
        <v>0</v>
      </c>
      <c r="AG415" s="16">
        <v>2</v>
      </c>
      <c r="AH415" s="16">
        <v>0</v>
      </c>
      <c r="AI415" s="16">
        <v>0</v>
      </c>
      <c r="AJ415" s="16">
        <v>0</v>
      </c>
      <c r="AK415" s="16">
        <v>0</v>
      </c>
      <c r="AL415" s="16">
        <v>0</v>
      </c>
      <c r="AM415" s="16">
        <v>0</v>
      </c>
      <c r="AN415" s="16">
        <v>0</v>
      </c>
      <c r="AO415" s="16">
        <v>0</v>
      </c>
      <c r="AP415" s="17">
        <f t="shared" si="58"/>
        <v>2</v>
      </c>
      <c r="AQ415" s="18">
        <f t="shared" si="56"/>
        <v>3589740</v>
      </c>
      <c r="AR415" s="13"/>
      <c r="AS415" s="13"/>
      <c r="AT415" s="8"/>
      <c r="AU415" s="8"/>
      <c r="AV415" s="8"/>
      <c r="AW415" s="8"/>
    </row>
    <row r="416" spans="1:49" s="3" customFormat="1" ht="57" customHeight="1" x14ac:dyDescent="0.25">
      <c r="A416" s="37" t="s">
        <v>554</v>
      </c>
      <c r="B416" s="10">
        <f>IF(R416=0,"",SUBTOTAL(3,$R$7:R416))</f>
        <v>391</v>
      </c>
      <c r="C416" s="10" t="s">
        <v>734</v>
      </c>
      <c r="D416" s="10" t="s">
        <v>656</v>
      </c>
      <c r="E416" s="10" t="s">
        <v>656</v>
      </c>
      <c r="F416" s="10" t="s">
        <v>830</v>
      </c>
      <c r="G416" s="19">
        <v>3822</v>
      </c>
      <c r="H416" s="20" t="s">
        <v>877</v>
      </c>
      <c r="I416" s="13"/>
      <c r="J416" s="14" t="s">
        <v>2040</v>
      </c>
      <c r="K416" s="13"/>
      <c r="L416" s="13"/>
      <c r="M416" s="13"/>
      <c r="N416" s="13"/>
      <c r="O416" s="13"/>
      <c r="P416" s="13"/>
      <c r="Q416" s="13"/>
      <c r="R416" s="14" t="s">
        <v>75</v>
      </c>
      <c r="S416" s="10">
        <v>1</v>
      </c>
      <c r="T416" s="21">
        <v>27562500</v>
      </c>
      <c r="U416" s="16">
        <v>0</v>
      </c>
      <c r="V416" s="16">
        <v>0</v>
      </c>
      <c r="W416" s="16">
        <v>0</v>
      </c>
      <c r="X416" s="16">
        <v>3</v>
      </c>
      <c r="Y416" s="16">
        <v>0</v>
      </c>
      <c r="Z416" s="16">
        <v>0</v>
      </c>
      <c r="AA416" s="16">
        <v>0</v>
      </c>
      <c r="AB416" s="16">
        <v>0</v>
      </c>
      <c r="AC416" s="16">
        <v>0</v>
      </c>
      <c r="AD416" s="16">
        <v>0</v>
      </c>
      <c r="AE416" s="16">
        <v>0</v>
      </c>
      <c r="AF416" s="16">
        <v>0</v>
      </c>
      <c r="AG416" s="16">
        <v>0</v>
      </c>
      <c r="AH416" s="16">
        <v>0</v>
      </c>
      <c r="AI416" s="16">
        <v>0</v>
      </c>
      <c r="AJ416" s="16">
        <v>0</v>
      </c>
      <c r="AK416" s="16">
        <v>0</v>
      </c>
      <c r="AL416" s="16">
        <v>0</v>
      </c>
      <c r="AM416" s="16">
        <v>0</v>
      </c>
      <c r="AN416" s="16">
        <v>0</v>
      </c>
      <c r="AO416" s="16">
        <v>0</v>
      </c>
      <c r="AP416" s="17">
        <f t="shared" si="58"/>
        <v>3</v>
      </c>
      <c r="AQ416" s="18">
        <f t="shared" si="56"/>
        <v>82687500</v>
      </c>
      <c r="AR416" s="13"/>
      <c r="AS416" s="13"/>
      <c r="AT416" s="8"/>
      <c r="AU416" s="8"/>
      <c r="AV416" s="8"/>
      <c r="AW416" s="8"/>
    </row>
    <row r="417" spans="1:49" s="3" customFormat="1" ht="42.75" customHeight="1" x14ac:dyDescent="0.25">
      <c r="A417" s="37" t="s">
        <v>554</v>
      </c>
      <c r="B417" s="10">
        <f>IF(R417=0,"",SUBTOTAL(3,$R$7:R417))</f>
        <v>392</v>
      </c>
      <c r="C417" s="10" t="s">
        <v>735</v>
      </c>
      <c r="D417" s="10" t="s">
        <v>659</v>
      </c>
      <c r="E417" s="10" t="s">
        <v>659</v>
      </c>
      <c r="F417" s="10" t="s">
        <v>832</v>
      </c>
      <c r="G417" s="19">
        <v>3822</v>
      </c>
      <c r="H417" s="20" t="s">
        <v>878</v>
      </c>
      <c r="I417" s="13"/>
      <c r="J417" s="14" t="s">
        <v>2041</v>
      </c>
      <c r="K417" s="13"/>
      <c r="L417" s="13"/>
      <c r="M417" s="13"/>
      <c r="N417" s="13"/>
      <c r="O417" s="13"/>
      <c r="P417" s="13"/>
      <c r="Q417" s="13"/>
      <c r="R417" s="14" t="s">
        <v>75</v>
      </c>
      <c r="S417" s="10">
        <v>1</v>
      </c>
      <c r="T417" s="21">
        <v>3059438</v>
      </c>
      <c r="U417" s="16">
        <v>0</v>
      </c>
      <c r="V417" s="16">
        <v>0</v>
      </c>
      <c r="W417" s="16">
        <v>0</v>
      </c>
      <c r="X417" s="16">
        <v>1</v>
      </c>
      <c r="Y417" s="16">
        <v>0</v>
      </c>
      <c r="Z417" s="16">
        <v>0</v>
      </c>
      <c r="AA417" s="16">
        <v>0</v>
      </c>
      <c r="AB417" s="16">
        <v>0</v>
      </c>
      <c r="AC417" s="16">
        <v>0</v>
      </c>
      <c r="AD417" s="16">
        <v>0</v>
      </c>
      <c r="AE417" s="16">
        <v>0</v>
      </c>
      <c r="AF417" s="16">
        <v>0</v>
      </c>
      <c r="AG417" s="16">
        <v>0</v>
      </c>
      <c r="AH417" s="16">
        <v>0</v>
      </c>
      <c r="AI417" s="16">
        <v>0</v>
      </c>
      <c r="AJ417" s="16">
        <v>0</v>
      </c>
      <c r="AK417" s="16">
        <v>0</v>
      </c>
      <c r="AL417" s="16">
        <v>0</v>
      </c>
      <c r="AM417" s="16">
        <v>0</v>
      </c>
      <c r="AN417" s="16">
        <v>0</v>
      </c>
      <c r="AO417" s="16">
        <v>0</v>
      </c>
      <c r="AP417" s="17">
        <f t="shared" si="58"/>
        <v>1</v>
      </c>
      <c r="AQ417" s="18">
        <f t="shared" si="56"/>
        <v>3059438</v>
      </c>
      <c r="AR417" s="13"/>
      <c r="AS417" s="13"/>
      <c r="AT417" s="8"/>
      <c r="AU417" s="8"/>
      <c r="AV417" s="8"/>
      <c r="AW417" s="8"/>
    </row>
    <row r="418" spans="1:49" s="3" customFormat="1" ht="40.5" customHeight="1" x14ac:dyDescent="0.25">
      <c r="A418" s="37" t="s">
        <v>554</v>
      </c>
      <c r="B418" s="10">
        <f>IF(R418=0,"",SUBTOTAL(3,$R$7:R418))</f>
        <v>393</v>
      </c>
      <c r="C418" s="10" t="s">
        <v>736</v>
      </c>
      <c r="D418" s="10" t="s">
        <v>668</v>
      </c>
      <c r="E418" s="10" t="s">
        <v>668</v>
      </c>
      <c r="F418" s="10"/>
      <c r="G418" s="19">
        <v>3822</v>
      </c>
      <c r="H418" s="40" t="s">
        <v>879</v>
      </c>
      <c r="I418" s="13"/>
      <c r="J418" s="22" t="s">
        <v>2042</v>
      </c>
      <c r="K418" s="13"/>
      <c r="L418" s="13"/>
      <c r="M418" s="13"/>
      <c r="N418" s="13"/>
      <c r="O418" s="13"/>
      <c r="P418" s="13"/>
      <c r="Q418" s="13"/>
      <c r="R418" s="14" t="s">
        <v>75</v>
      </c>
      <c r="S418" s="10">
        <v>1</v>
      </c>
      <c r="T418" s="15">
        <v>8400000</v>
      </c>
      <c r="U418" s="16">
        <v>0</v>
      </c>
      <c r="V418" s="16">
        <v>0</v>
      </c>
      <c r="W418" s="16">
        <v>0</v>
      </c>
      <c r="X418" s="16">
        <v>0</v>
      </c>
      <c r="Y418" s="16">
        <v>0</v>
      </c>
      <c r="Z418" s="16">
        <v>0</v>
      </c>
      <c r="AA418" s="16">
        <v>0</v>
      </c>
      <c r="AB418" s="16">
        <v>0</v>
      </c>
      <c r="AC418" s="16">
        <v>0</v>
      </c>
      <c r="AD418" s="16">
        <v>0</v>
      </c>
      <c r="AE418" s="16">
        <v>0</v>
      </c>
      <c r="AF418" s="16">
        <v>0</v>
      </c>
      <c r="AG418" s="16">
        <v>1</v>
      </c>
      <c r="AH418" s="16">
        <v>0</v>
      </c>
      <c r="AI418" s="16">
        <v>0</v>
      </c>
      <c r="AJ418" s="16">
        <v>0</v>
      </c>
      <c r="AK418" s="16">
        <v>0</v>
      </c>
      <c r="AL418" s="16">
        <v>0</v>
      </c>
      <c r="AM418" s="16">
        <v>0</v>
      </c>
      <c r="AN418" s="16">
        <v>0</v>
      </c>
      <c r="AO418" s="16">
        <v>0</v>
      </c>
      <c r="AP418" s="17">
        <f t="shared" si="58"/>
        <v>1</v>
      </c>
      <c r="AQ418" s="18">
        <f t="shared" si="56"/>
        <v>8400000</v>
      </c>
      <c r="AR418" s="13"/>
      <c r="AS418" s="13"/>
      <c r="AT418" s="8"/>
      <c r="AU418" s="8"/>
      <c r="AV418" s="8"/>
      <c r="AW418" s="8"/>
    </row>
    <row r="419" spans="1:49" s="3" customFormat="1" ht="40.5" customHeight="1" x14ac:dyDescent="0.25">
      <c r="A419" s="37" t="s">
        <v>554</v>
      </c>
      <c r="B419" s="10">
        <f>IF(R419=0,"",SUBTOTAL(3,$R$7:R419))</f>
        <v>394</v>
      </c>
      <c r="C419" s="10" t="s">
        <v>738</v>
      </c>
      <c r="D419" s="10" t="s">
        <v>671</v>
      </c>
      <c r="E419" s="10" t="s">
        <v>671</v>
      </c>
      <c r="F419" s="10"/>
      <c r="G419" s="19">
        <v>3822</v>
      </c>
      <c r="H419" s="40" t="s">
        <v>880</v>
      </c>
      <c r="I419" s="13"/>
      <c r="J419" s="33" t="s">
        <v>2043</v>
      </c>
      <c r="K419" s="13"/>
      <c r="L419" s="13"/>
      <c r="M419" s="13"/>
      <c r="N419" s="13"/>
      <c r="O419" s="13"/>
      <c r="P419" s="13"/>
      <c r="Q419" s="13"/>
      <c r="R419" s="14" t="s">
        <v>75</v>
      </c>
      <c r="S419" s="10">
        <v>1</v>
      </c>
      <c r="T419" s="15">
        <v>6300000</v>
      </c>
      <c r="U419" s="16">
        <v>0</v>
      </c>
      <c r="V419" s="16">
        <v>0</v>
      </c>
      <c r="W419" s="16">
        <v>0</v>
      </c>
      <c r="X419" s="16">
        <v>0</v>
      </c>
      <c r="Y419" s="16">
        <v>0</v>
      </c>
      <c r="Z419" s="16">
        <v>0</v>
      </c>
      <c r="AA419" s="16">
        <v>0</v>
      </c>
      <c r="AB419" s="16">
        <v>0</v>
      </c>
      <c r="AC419" s="16">
        <v>0</v>
      </c>
      <c r="AD419" s="16">
        <v>0</v>
      </c>
      <c r="AE419" s="16">
        <v>0</v>
      </c>
      <c r="AF419" s="16">
        <v>0</v>
      </c>
      <c r="AG419" s="16">
        <v>1</v>
      </c>
      <c r="AH419" s="16">
        <v>0</v>
      </c>
      <c r="AI419" s="16">
        <v>0</v>
      </c>
      <c r="AJ419" s="16">
        <v>0</v>
      </c>
      <c r="AK419" s="16">
        <v>0</v>
      </c>
      <c r="AL419" s="16">
        <v>0</v>
      </c>
      <c r="AM419" s="16">
        <v>0</v>
      </c>
      <c r="AN419" s="16">
        <v>0</v>
      </c>
      <c r="AO419" s="16">
        <v>0</v>
      </c>
      <c r="AP419" s="17">
        <f t="shared" si="58"/>
        <v>1</v>
      </c>
      <c r="AQ419" s="18">
        <f t="shared" si="56"/>
        <v>6300000</v>
      </c>
      <c r="AR419" s="13"/>
      <c r="AS419" s="13"/>
      <c r="AT419" s="8"/>
      <c r="AU419" s="8"/>
      <c r="AV419" s="8"/>
      <c r="AW419" s="8"/>
    </row>
    <row r="420" spans="1:49" s="3" customFormat="1" ht="40.5" customHeight="1" x14ac:dyDescent="0.25">
      <c r="A420" s="37" t="s">
        <v>554</v>
      </c>
      <c r="B420" s="10">
        <f>IF(R420=0,"",SUBTOTAL(3,$R$7:R420))</f>
        <v>395</v>
      </c>
      <c r="C420" s="10" t="s">
        <v>741</v>
      </c>
      <c r="D420" s="10" t="s">
        <v>674</v>
      </c>
      <c r="E420" s="10" t="s">
        <v>674</v>
      </c>
      <c r="F420" s="10"/>
      <c r="G420" s="19">
        <v>3822</v>
      </c>
      <c r="H420" s="40" t="s">
        <v>881</v>
      </c>
      <c r="I420" s="13"/>
      <c r="J420" s="22" t="s">
        <v>2044</v>
      </c>
      <c r="K420" s="13"/>
      <c r="L420" s="13"/>
      <c r="M420" s="13"/>
      <c r="N420" s="13"/>
      <c r="O420" s="13"/>
      <c r="P420" s="13"/>
      <c r="Q420" s="13"/>
      <c r="R420" s="14" t="s">
        <v>75</v>
      </c>
      <c r="S420" s="10">
        <v>1</v>
      </c>
      <c r="T420" s="15">
        <v>8400000</v>
      </c>
      <c r="U420" s="16">
        <v>0</v>
      </c>
      <c r="V420" s="16">
        <v>0</v>
      </c>
      <c r="W420" s="16">
        <v>0</v>
      </c>
      <c r="X420" s="16">
        <v>0</v>
      </c>
      <c r="Y420" s="16">
        <v>0</v>
      </c>
      <c r="Z420" s="16">
        <v>0</v>
      </c>
      <c r="AA420" s="16">
        <v>0</v>
      </c>
      <c r="AB420" s="16">
        <v>0</v>
      </c>
      <c r="AC420" s="16">
        <v>0</v>
      </c>
      <c r="AD420" s="16">
        <v>0</v>
      </c>
      <c r="AE420" s="16">
        <v>0</v>
      </c>
      <c r="AF420" s="16">
        <v>0</v>
      </c>
      <c r="AG420" s="16">
        <v>1</v>
      </c>
      <c r="AH420" s="16">
        <v>0</v>
      </c>
      <c r="AI420" s="16">
        <v>0</v>
      </c>
      <c r="AJ420" s="16">
        <v>0</v>
      </c>
      <c r="AK420" s="16">
        <v>0</v>
      </c>
      <c r="AL420" s="16">
        <v>0</v>
      </c>
      <c r="AM420" s="16">
        <v>0</v>
      </c>
      <c r="AN420" s="16">
        <v>0</v>
      </c>
      <c r="AO420" s="16">
        <v>0</v>
      </c>
      <c r="AP420" s="17">
        <f t="shared" si="58"/>
        <v>1</v>
      </c>
      <c r="AQ420" s="18">
        <f t="shared" si="56"/>
        <v>8400000</v>
      </c>
      <c r="AR420" s="13"/>
      <c r="AS420" s="13"/>
      <c r="AT420" s="8"/>
      <c r="AU420" s="8"/>
      <c r="AV420" s="8"/>
      <c r="AW420" s="8"/>
    </row>
    <row r="421" spans="1:49" s="3" customFormat="1" ht="40.5" customHeight="1" x14ac:dyDescent="0.25">
      <c r="A421" s="37" t="s">
        <v>554</v>
      </c>
      <c r="B421" s="10">
        <f>IF(R421=0,"",SUBTOTAL(3,$R$7:R421))</f>
        <v>396</v>
      </c>
      <c r="C421" s="10" t="s">
        <v>743</v>
      </c>
      <c r="D421" s="10" t="s">
        <v>882</v>
      </c>
      <c r="E421" s="10" t="s">
        <v>882</v>
      </c>
      <c r="F421" s="10"/>
      <c r="G421" s="19">
        <v>3822</v>
      </c>
      <c r="H421" s="40" t="s">
        <v>883</v>
      </c>
      <c r="I421" s="13"/>
      <c r="J421" s="33" t="s">
        <v>2045</v>
      </c>
      <c r="K421" s="13"/>
      <c r="L421" s="13"/>
      <c r="M421" s="13"/>
      <c r="N421" s="13"/>
      <c r="O421" s="13"/>
      <c r="P421" s="13"/>
      <c r="Q421" s="13"/>
      <c r="R421" s="14" t="s">
        <v>75</v>
      </c>
      <c r="S421" s="10">
        <v>1</v>
      </c>
      <c r="T421" s="15">
        <v>6300000</v>
      </c>
      <c r="U421" s="16">
        <v>0</v>
      </c>
      <c r="V421" s="16">
        <v>0</v>
      </c>
      <c r="W421" s="16">
        <v>0</v>
      </c>
      <c r="X421" s="16">
        <v>0</v>
      </c>
      <c r="Y421" s="16">
        <v>0</v>
      </c>
      <c r="Z421" s="16">
        <v>0</v>
      </c>
      <c r="AA421" s="16">
        <v>0</v>
      </c>
      <c r="AB421" s="16">
        <v>0</v>
      </c>
      <c r="AC421" s="16">
        <v>0</v>
      </c>
      <c r="AD421" s="16">
        <v>0</v>
      </c>
      <c r="AE421" s="16">
        <v>0</v>
      </c>
      <c r="AF421" s="16">
        <v>0</v>
      </c>
      <c r="AG421" s="16">
        <v>1</v>
      </c>
      <c r="AH421" s="16">
        <v>0</v>
      </c>
      <c r="AI421" s="16">
        <v>0</v>
      </c>
      <c r="AJ421" s="16">
        <v>0</v>
      </c>
      <c r="AK421" s="16">
        <v>0</v>
      </c>
      <c r="AL421" s="16">
        <v>0</v>
      </c>
      <c r="AM421" s="16">
        <v>0</v>
      </c>
      <c r="AN421" s="16">
        <v>0</v>
      </c>
      <c r="AO421" s="16">
        <v>0</v>
      </c>
      <c r="AP421" s="17">
        <f t="shared" si="58"/>
        <v>1</v>
      </c>
      <c r="AQ421" s="18">
        <f t="shared" si="56"/>
        <v>6300000</v>
      </c>
      <c r="AR421" s="13"/>
      <c r="AS421" s="13"/>
      <c r="AT421" s="8"/>
      <c r="AU421" s="8"/>
      <c r="AV421" s="8"/>
      <c r="AW421" s="8"/>
    </row>
    <row r="422" spans="1:49" s="3" customFormat="1" ht="40.5" customHeight="1" x14ac:dyDescent="0.25">
      <c r="A422" s="37" t="s">
        <v>554</v>
      </c>
      <c r="B422" s="10">
        <f>IF(R422=0,"",SUBTOTAL(3,$R$7:R422))</f>
        <v>397</v>
      </c>
      <c r="C422" s="10" t="s">
        <v>745</v>
      </c>
      <c r="D422" s="10" t="s">
        <v>677</v>
      </c>
      <c r="E422" s="10" t="s">
        <v>677</v>
      </c>
      <c r="F422" s="10"/>
      <c r="G422" s="19">
        <v>3822</v>
      </c>
      <c r="H422" s="38" t="s">
        <v>884</v>
      </c>
      <c r="I422" s="13"/>
      <c r="J422" s="33" t="s">
        <v>2046</v>
      </c>
      <c r="K422" s="13"/>
      <c r="L422" s="13"/>
      <c r="M422" s="13"/>
      <c r="N422" s="13"/>
      <c r="O422" s="13"/>
      <c r="P422" s="13"/>
      <c r="Q422" s="13"/>
      <c r="R422" s="14" t="s">
        <v>75</v>
      </c>
      <c r="S422" s="10">
        <v>1</v>
      </c>
      <c r="T422" s="21">
        <v>9545445</v>
      </c>
      <c r="U422" s="16">
        <v>0</v>
      </c>
      <c r="V422" s="16">
        <v>0</v>
      </c>
      <c r="W422" s="16">
        <v>0</v>
      </c>
      <c r="X422" s="16">
        <v>0</v>
      </c>
      <c r="Y422" s="16">
        <v>0</v>
      </c>
      <c r="Z422" s="16">
        <v>0</v>
      </c>
      <c r="AA422" s="16">
        <v>0</v>
      </c>
      <c r="AB422" s="16">
        <v>0</v>
      </c>
      <c r="AC422" s="16">
        <v>0</v>
      </c>
      <c r="AD422" s="16">
        <v>0</v>
      </c>
      <c r="AE422" s="16">
        <v>0</v>
      </c>
      <c r="AF422" s="16">
        <v>0</v>
      </c>
      <c r="AG422" s="16">
        <v>1</v>
      </c>
      <c r="AH422" s="16">
        <v>0</v>
      </c>
      <c r="AI422" s="16">
        <v>0</v>
      </c>
      <c r="AJ422" s="16">
        <v>0</v>
      </c>
      <c r="AK422" s="16">
        <v>0</v>
      </c>
      <c r="AL422" s="16">
        <v>0</v>
      </c>
      <c r="AM422" s="16">
        <v>0</v>
      </c>
      <c r="AN422" s="16">
        <v>0</v>
      </c>
      <c r="AO422" s="16">
        <v>0</v>
      </c>
      <c r="AP422" s="17">
        <f t="shared" si="58"/>
        <v>1</v>
      </c>
      <c r="AQ422" s="18">
        <f t="shared" si="56"/>
        <v>9545445</v>
      </c>
      <c r="AR422" s="13"/>
      <c r="AS422" s="13"/>
      <c r="AT422" s="8"/>
      <c r="AU422" s="8"/>
      <c r="AV422" s="8"/>
      <c r="AW422" s="8"/>
    </row>
    <row r="423" spans="1:49" s="3" customFormat="1" ht="40.5" customHeight="1" x14ac:dyDescent="0.25">
      <c r="A423" s="37" t="s">
        <v>554</v>
      </c>
      <c r="B423" s="10">
        <f>IF(R423=0,"",SUBTOTAL(3,$R$7:R423))</f>
        <v>398</v>
      </c>
      <c r="C423" s="10" t="s">
        <v>747</v>
      </c>
      <c r="D423" s="10" t="s">
        <v>680</v>
      </c>
      <c r="E423" s="10" t="s">
        <v>680</v>
      </c>
      <c r="F423" s="10">
        <f ca="1">IF(D423=0,"",SUBTOTAL(3,$F$181:F423))</f>
        <v>219</v>
      </c>
      <c r="G423" s="19">
        <v>3822</v>
      </c>
      <c r="H423" s="23" t="s">
        <v>885</v>
      </c>
      <c r="I423" s="13"/>
      <c r="J423" s="22" t="s">
        <v>2047</v>
      </c>
      <c r="K423" s="13"/>
      <c r="L423" s="13"/>
      <c r="M423" s="13"/>
      <c r="N423" s="13"/>
      <c r="O423" s="13"/>
      <c r="P423" s="13"/>
      <c r="Q423" s="13"/>
      <c r="R423" s="14" t="s">
        <v>75</v>
      </c>
      <c r="S423" s="10">
        <v>3</v>
      </c>
      <c r="T423" s="21">
        <v>9517298</v>
      </c>
      <c r="U423" s="16">
        <v>0</v>
      </c>
      <c r="V423" s="16">
        <v>0</v>
      </c>
      <c r="W423" s="16">
        <v>0</v>
      </c>
      <c r="X423" s="16">
        <v>17</v>
      </c>
      <c r="Y423" s="16">
        <v>0</v>
      </c>
      <c r="Z423" s="16">
        <v>0</v>
      </c>
      <c r="AA423" s="16">
        <v>0</v>
      </c>
      <c r="AB423" s="16">
        <v>0</v>
      </c>
      <c r="AC423" s="16">
        <v>0</v>
      </c>
      <c r="AD423" s="16">
        <v>0</v>
      </c>
      <c r="AE423" s="16">
        <v>0</v>
      </c>
      <c r="AF423" s="16">
        <v>0</v>
      </c>
      <c r="AG423" s="16">
        <v>0</v>
      </c>
      <c r="AH423" s="16">
        <v>0</v>
      </c>
      <c r="AI423" s="16">
        <v>0</v>
      </c>
      <c r="AJ423" s="16">
        <v>0</v>
      </c>
      <c r="AK423" s="16">
        <v>0</v>
      </c>
      <c r="AL423" s="16">
        <v>0</v>
      </c>
      <c r="AM423" s="16">
        <v>0</v>
      </c>
      <c r="AN423" s="16">
        <v>0</v>
      </c>
      <c r="AO423" s="16">
        <v>0</v>
      </c>
      <c r="AP423" s="17">
        <f t="shared" ref="AP423:AP435" si="59">SUM(U423:AO423)</f>
        <v>17</v>
      </c>
      <c r="AQ423" s="18">
        <f t="shared" si="56"/>
        <v>161794066</v>
      </c>
      <c r="AR423" s="13"/>
      <c r="AS423" s="13"/>
      <c r="AT423" s="8"/>
      <c r="AU423" s="8"/>
      <c r="AV423" s="8"/>
      <c r="AW423" s="8"/>
    </row>
    <row r="424" spans="1:49" s="3" customFormat="1" ht="40.5" customHeight="1" x14ac:dyDescent="0.25">
      <c r="A424" s="37" t="s">
        <v>554</v>
      </c>
      <c r="B424" s="10">
        <f>IF(R424=0,"",SUBTOTAL(3,$R$7:R424))</f>
        <v>399</v>
      </c>
      <c r="C424" s="10" t="s">
        <v>749</v>
      </c>
      <c r="D424" s="10" t="s">
        <v>683</v>
      </c>
      <c r="E424" s="10" t="s">
        <v>683</v>
      </c>
      <c r="F424" s="10">
        <f ca="1">IF(D424=0,"",SUBTOTAL(3,$F$181:F424))</f>
        <v>219</v>
      </c>
      <c r="G424" s="19">
        <v>3822</v>
      </c>
      <c r="H424" s="23" t="s">
        <v>886</v>
      </c>
      <c r="I424" s="13"/>
      <c r="J424" s="14" t="s">
        <v>2048</v>
      </c>
      <c r="K424" s="13"/>
      <c r="L424" s="13"/>
      <c r="M424" s="13"/>
      <c r="N424" s="13"/>
      <c r="O424" s="13"/>
      <c r="P424" s="13"/>
      <c r="Q424" s="13"/>
      <c r="R424" s="14" t="s">
        <v>75</v>
      </c>
      <c r="S424" s="10">
        <v>3</v>
      </c>
      <c r="T424" s="21">
        <v>7709783</v>
      </c>
      <c r="U424" s="16">
        <v>0</v>
      </c>
      <c r="V424" s="16">
        <v>0</v>
      </c>
      <c r="W424" s="16">
        <v>0</v>
      </c>
      <c r="X424" s="16">
        <v>3</v>
      </c>
      <c r="Y424" s="16">
        <v>0</v>
      </c>
      <c r="Z424" s="16">
        <v>0</v>
      </c>
      <c r="AA424" s="16">
        <v>0</v>
      </c>
      <c r="AB424" s="16">
        <v>0</v>
      </c>
      <c r="AC424" s="16">
        <v>0</v>
      </c>
      <c r="AD424" s="16">
        <v>0</v>
      </c>
      <c r="AE424" s="16">
        <v>0</v>
      </c>
      <c r="AF424" s="16">
        <v>0</v>
      </c>
      <c r="AG424" s="16">
        <v>0</v>
      </c>
      <c r="AH424" s="16">
        <v>0</v>
      </c>
      <c r="AI424" s="16">
        <v>0</v>
      </c>
      <c r="AJ424" s="16">
        <v>0</v>
      </c>
      <c r="AK424" s="16">
        <v>0</v>
      </c>
      <c r="AL424" s="16">
        <v>0</v>
      </c>
      <c r="AM424" s="16">
        <v>0</v>
      </c>
      <c r="AN424" s="16">
        <v>0</v>
      </c>
      <c r="AO424" s="16">
        <v>0</v>
      </c>
      <c r="AP424" s="17">
        <f t="shared" si="59"/>
        <v>3</v>
      </c>
      <c r="AQ424" s="18">
        <f t="shared" si="56"/>
        <v>23129349</v>
      </c>
      <c r="AR424" s="13"/>
      <c r="AS424" s="13"/>
      <c r="AT424" s="8"/>
      <c r="AU424" s="8"/>
      <c r="AV424" s="8"/>
      <c r="AW424" s="8"/>
    </row>
    <row r="425" spans="1:49" s="3" customFormat="1" ht="40.5" customHeight="1" x14ac:dyDescent="0.25">
      <c r="A425" s="37" t="s">
        <v>554</v>
      </c>
      <c r="B425" s="10">
        <f>IF(R425=0,"",SUBTOTAL(3,$R$7:R425))</f>
        <v>400</v>
      </c>
      <c r="C425" s="10" t="s">
        <v>751</v>
      </c>
      <c r="D425" s="10" t="s">
        <v>686</v>
      </c>
      <c r="E425" s="10" t="s">
        <v>686</v>
      </c>
      <c r="F425" s="10">
        <f ca="1">IF(D425=0,"",SUBTOTAL(3,$F$181:F425))</f>
        <v>219</v>
      </c>
      <c r="G425" s="19">
        <v>3822</v>
      </c>
      <c r="H425" s="23" t="s">
        <v>699</v>
      </c>
      <c r="I425" s="13"/>
      <c r="J425" s="14" t="s">
        <v>2047</v>
      </c>
      <c r="K425" s="13"/>
      <c r="L425" s="13"/>
      <c r="M425" s="13"/>
      <c r="N425" s="13"/>
      <c r="O425" s="13"/>
      <c r="P425" s="13"/>
      <c r="Q425" s="13"/>
      <c r="R425" s="14" t="s">
        <v>75</v>
      </c>
      <c r="S425" s="10">
        <v>3</v>
      </c>
      <c r="T425" s="21">
        <v>6118875</v>
      </c>
      <c r="U425" s="16">
        <v>0</v>
      </c>
      <c r="V425" s="16">
        <v>0</v>
      </c>
      <c r="W425" s="16">
        <v>0</v>
      </c>
      <c r="X425" s="16">
        <v>15</v>
      </c>
      <c r="Y425" s="16">
        <v>0</v>
      </c>
      <c r="Z425" s="16">
        <v>0</v>
      </c>
      <c r="AA425" s="16">
        <v>0</v>
      </c>
      <c r="AB425" s="16">
        <v>0</v>
      </c>
      <c r="AC425" s="16">
        <v>0</v>
      </c>
      <c r="AD425" s="16">
        <v>0</v>
      </c>
      <c r="AE425" s="16">
        <v>0</v>
      </c>
      <c r="AF425" s="16">
        <v>0</v>
      </c>
      <c r="AG425" s="16">
        <v>0</v>
      </c>
      <c r="AH425" s="16">
        <v>0</v>
      </c>
      <c r="AI425" s="16">
        <v>0</v>
      </c>
      <c r="AJ425" s="16">
        <v>0</v>
      </c>
      <c r="AK425" s="16">
        <v>0</v>
      </c>
      <c r="AL425" s="16">
        <v>0</v>
      </c>
      <c r="AM425" s="16">
        <v>0</v>
      </c>
      <c r="AN425" s="16">
        <v>0</v>
      </c>
      <c r="AO425" s="16">
        <v>0</v>
      </c>
      <c r="AP425" s="17">
        <f t="shared" si="59"/>
        <v>15</v>
      </c>
      <c r="AQ425" s="18">
        <f t="shared" si="56"/>
        <v>91783125</v>
      </c>
      <c r="AR425" s="13"/>
      <c r="AS425" s="13"/>
      <c r="AT425" s="8"/>
      <c r="AU425" s="8"/>
      <c r="AV425" s="8"/>
      <c r="AW425" s="8"/>
    </row>
    <row r="426" spans="1:49" s="3" customFormat="1" ht="40.5" customHeight="1" x14ac:dyDescent="0.25">
      <c r="A426" s="37" t="s">
        <v>554</v>
      </c>
      <c r="B426" s="10">
        <f>IF(R426=0,"",SUBTOTAL(3,$R$7:R426))</f>
        <v>401</v>
      </c>
      <c r="C426" s="10" t="s">
        <v>753</v>
      </c>
      <c r="D426" s="10" t="s">
        <v>689</v>
      </c>
      <c r="E426" s="10" t="s">
        <v>689</v>
      </c>
      <c r="F426" s="10">
        <f ca="1">IF(D426=0,"",SUBTOTAL(3,$F$181:F426))</f>
        <v>219</v>
      </c>
      <c r="G426" s="19">
        <v>3822</v>
      </c>
      <c r="H426" s="23" t="s">
        <v>700</v>
      </c>
      <c r="I426" s="13"/>
      <c r="J426" s="14" t="s">
        <v>2049</v>
      </c>
      <c r="K426" s="13"/>
      <c r="L426" s="13"/>
      <c r="M426" s="13"/>
      <c r="N426" s="13"/>
      <c r="O426" s="13"/>
      <c r="P426" s="13"/>
      <c r="Q426" s="13"/>
      <c r="R426" s="14" t="s">
        <v>75</v>
      </c>
      <c r="S426" s="10">
        <v>3</v>
      </c>
      <c r="T426" s="21">
        <v>1223775</v>
      </c>
      <c r="U426" s="16">
        <v>0</v>
      </c>
      <c r="V426" s="16">
        <v>0</v>
      </c>
      <c r="W426" s="16">
        <v>0</v>
      </c>
      <c r="X426" s="16">
        <v>3</v>
      </c>
      <c r="Y426" s="16">
        <v>0</v>
      </c>
      <c r="Z426" s="16">
        <v>0</v>
      </c>
      <c r="AA426" s="16">
        <v>0</v>
      </c>
      <c r="AB426" s="16">
        <v>0</v>
      </c>
      <c r="AC426" s="16">
        <v>0</v>
      </c>
      <c r="AD426" s="16">
        <v>0</v>
      </c>
      <c r="AE426" s="16">
        <v>0</v>
      </c>
      <c r="AF426" s="16">
        <v>0</v>
      </c>
      <c r="AG426" s="16">
        <v>0</v>
      </c>
      <c r="AH426" s="16">
        <v>0</v>
      </c>
      <c r="AI426" s="16">
        <v>0</v>
      </c>
      <c r="AJ426" s="16">
        <v>0</v>
      </c>
      <c r="AK426" s="16">
        <v>0</v>
      </c>
      <c r="AL426" s="16">
        <v>0</v>
      </c>
      <c r="AM426" s="16">
        <v>0</v>
      </c>
      <c r="AN426" s="16">
        <v>0</v>
      </c>
      <c r="AO426" s="16">
        <v>0</v>
      </c>
      <c r="AP426" s="17">
        <f t="shared" si="59"/>
        <v>3</v>
      </c>
      <c r="AQ426" s="18">
        <f t="shared" si="56"/>
        <v>3671325</v>
      </c>
      <c r="AR426" s="13"/>
      <c r="AS426" s="13"/>
      <c r="AT426" s="8"/>
      <c r="AU426" s="8"/>
      <c r="AV426" s="8"/>
      <c r="AW426" s="8"/>
    </row>
    <row r="427" spans="1:49" s="3" customFormat="1" ht="40.5" customHeight="1" x14ac:dyDescent="0.25">
      <c r="A427" s="37" t="s">
        <v>554</v>
      </c>
      <c r="B427" s="10">
        <f>IF(R427=0,"",SUBTOTAL(3,$R$7:R427))</f>
        <v>402</v>
      </c>
      <c r="C427" s="10" t="s">
        <v>755</v>
      </c>
      <c r="D427" s="10" t="s">
        <v>692</v>
      </c>
      <c r="E427" s="10" t="s">
        <v>692</v>
      </c>
      <c r="F427" s="10">
        <f ca="1">IF(D427=0,"",SUBTOTAL(3,$F$181:F427))</f>
        <v>219</v>
      </c>
      <c r="G427" s="19">
        <v>3822</v>
      </c>
      <c r="H427" s="23" t="s">
        <v>887</v>
      </c>
      <c r="I427" s="13"/>
      <c r="J427" s="14" t="s">
        <v>2047</v>
      </c>
      <c r="K427" s="13"/>
      <c r="L427" s="13"/>
      <c r="M427" s="13"/>
      <c r="N427" s="13"/>
      <c r="O427" s="13"/>
      <c r="P427" s="13"/>
      <c r="Q427" s="13"/>
      <c r="R427" s="14" t="s">
        <v>75</v>
      </c>
      <c r="S427" s="10">
        <v>3</v>
      </c>
      <c r="T427" s="21">
        <v>17640000</v>
      </c>
      <c r="U427" s="16">
        <v>0</v>
      </c>
      <c r="V427" s="16">
        <v>0</v>
      </c>
      <c r="W427" s="16">
        <v>0</v>
      </c>
      <c r="X427" s="16">
        <v>3</v>
      </c>
      <c r="Y427" s="16">
        <v>0</v>
      </c>
      <c r="Z427" s="16">
        <v>0</v>
      </c>
      <c r="AA427" s="16">
        <v>0</v>
      </c>
      <c r="AB427" s="16">
        <v>0</v>
      </c>
      <c r="AC427" s="16">
        <v>0</v>
      </c>
      <c r="AD427" s="16">
        <v>0</v>
      </c>
      <c r="AE427" s="16">
        <v>0</v>
      </c>
      <c r="AF427" s="16">
        <v>0</v>
      </c>
      <c r="AG427" s="16">
        <v>2</v>
      </c>
      <c r="AH427" s="16">
        <v>0</v>
      </c>
      <c r="AI427" s="16">
        <v>0</v>
      </c>
      <c r="AJ427" s="16">
        <v>0</v>
      </c>
      <c r="AK427" s="16">
        <v>0</v>
      </c>
      <c r="AL427" s="16">
        <v>0</v>
      </c>
      <c r="AM427" s="16">
        <v>0</v>
      </c>
      <c r="AN427" s="16">
        <v>0</v>
      </c>
      <c r="AO427" s="16">
        <v>0</v>
      </c>
      <c r="AP427" s="17">
        <f t="shared" si="59"/>
        <v>5</v>
      </c>
      <c r="AQ427" s="18">
        <f t="shared" si="56"/>
        <v>88200000</v>
      </c>
      <c r="AR427" s="13"/>
      <c r="AS427" s="13"/>
      <c r="AT427" s="8"/>
      <c r="AU427" s="8"/>
      <c r="AV427" s="8"/>
      <c r="AW427" s="8"/>
    </row>
    <row r="428" spans="1:49" s="3" customFormat="1" ht="40.5" customHeight="1" x14ac:dyDescent="0.25">
      <c r="A428" s="37" t="s">
        <v>554</v>
      </c>
      <c r="B428" s="10">
        <f>IF(R428=0,"",SUBTOTAL(3,$R$7:R428))</f>
        <v>403</v>
      </c>
      <c r="C428" s="10" t="s">
        <v>757</v>
      </c>
      <c r="D428" s="10" t="s">
        <v>888</v>
      </c>
      <c r="E428" s="10" t="s">
        <v>888</v>
      </c>
      <c r="F428" s="10">
        <f ca="1">IF(D428=0,"",SUBTOTAL(3,$F$181:F428))</f>
        <v>219</v>
      </c>
      <c r="G428" s="19">
        <v>3822</v>
      </c>
      <c r="H428" s="23" t="s">
        <v>889</v>
      </c>
      <c r="I428" s="13"/>
      <c r="J428" s="14" t="s">
        <v>2050</v>
      </c>
      <c r="K428" s="13"/>
      <c r="L428" s="13"/>
      <c r="M428" s="13"/>
      <c r="N428" s="13"/>
      <c r="O428" s="13"/>
      <c r="P428" s="13"/>
      <c r="Q428" s="13"/>
      <c r="R428" s="14" t="s">
        <v>75</v>
      </c>
      <c r="S428" s="10">
        <v>3</v>
      </c>
      <c r="T428" s="21">
        <v>6174000</v>
      </c>
      <c r="U428" s="16">
        <v>0</v>
      </c>
      <c r="V428" s="16">
        <v>0</v>
      </c>
      <c r="W428" s="16">
        <v>0</v>
      </c>
      <c r="X428" s="16">
        <v>1</v>
      </c>
      <c r="Y428" s="16">
        <v>0</v>
      </c>
      <c r="Z428" s="16">
        <v>0</v>
      </c>
      <c r="AA428" s="16">
        <v>0</v>
      </c>
      <c r="AB428" s="16">
        <v>0</v>
      </c>
      <c r="AC428" s="16">
        <v>0</v>
      </c>
      <c r="AD428" s="16">
        <v>0</v>
      </c>
      <c r="AE428" s="16">
        <v>0</v>
      </c>
      <c r="AF428" s="16">
        <v>0</v>
      </c>
      <c r="AG428" s="16">
        <v>2</v>
      </c>
      <c r="AH428" s="16">
        <v>0</v>
      </c>
      <c r="AI428" s="16">
        <v>0</v>
      </c>
      <c r="AJ428" s="16">
        <v>0</v>
      </c>
      <c r="AK428" s="16">
        <v>0</v>
      </c>
      <c r="AL428" s="16">
        <v>0</v>
      </c>
      <c r="AM428" s="16">
        <v>0</v>
      </c>
      <c r="AN428" s="16">
        <v>0</v>
      </c>
      <c r="AO428" s="16">
        <v>0</v>
      </c>
      <c r="AP428" s="17">
        <f t="shared" si="59"/>
        <v>3</v>
      </c>
      <c r="AQ428" s="18">
        <f t="shared" si="56"/>
        <v>18522000</v>
      </c>
      <c r="AR428" s="13"/>
      <c r="AS428" s="13"/>
      <c r="AT428" s="8"/>
      <c r="AU428" s="8"/>
      <c r="AV428" s="8"/>
      <c r="AW428" s="8"/>
    </row>
    <row r="429" spans="1:49" s="3" customFormat="1" ht="40.5" customHeight="1" x14ac:dyDescent="0.25">
      <c r="A429" s="37" t="s">
        <v>554</v>
      </c>
      <c r="B429" s="10">
        <f>IF(R429=0,"",SUBTOTAL(3,$R$7:R429))</f>
        <v>404</v>
      </c>
      <c r="C429" s="10" t="s">
        <v>761</v>
      </c>
      <c r="D429" s="10" t="s">
        <v>890</v>
      </c>
      <c r="E429" s="10" t="s">
        <v>890</v>
      </c>
      <c r="F429" s="10">
        <f ca="1">IF(D429=0,"",SUBTOTAL(3,$F$181:F429))</f>
        <v>219</v>
      </c>
      <c r="G429" s="19">
        <v>3822</v>
      </c>
      <c r="H429" s="23" t="s">
        <v>891</v>
      </c>
      <c r="I429" s="13"/>
      <c r="J429" s="14" t="s">
        <v>2051</v>
      </c>
      <c r="K429" s="13"/>
      <c r="L429" s="13"/>
      <c r="M429" s="13"/>
      <c r="N429" s="13"/>
      <c r="O429" s="13"/>
      <c r="P429" s="13"/>
      <c r="Q429" s="13"/>
      <c r="R429" s="14" t="s">
        <v>75</v>
      </c>
      <c r="S429" s="10">
        <v>3</v>
      </c>
      <c r="T429" s="21">
        <v>4410000</v>
      </c>
      <c r="U429" s="16">
        <v>0</v>
      </c>
      <c r="V429" s="16">
        <v>0</v>
      </c>
      <c r="W429" s="16">
        <v>0</v>
      </c>
      <c r="X429" s="16">
        <v>1</v>
      </c>
      <c r="Y429" s="16">
        <v>0</v>
      </c>
      <c r="Z429" s="16">
        <v>0</v>
      </c>
      <c r="AA429" s="16">
        <v>0</v>
      </c>
      <c r="AB429" s="16">
        <v>0</v>
      </c>
      <c r="AC429" s="16">
        <v>0</v>
      </c>
      <c r="AD429" s="16">
        <v>0</v>
      </c>
      <c r="AE429" s="16">
        <v>0</v>
      </c>
      <c r="AF429" s="16">
        <v>0</v>
      </c>
      <c r="AG429" s="16">
        <v>1</v>
      </c>
      <c r="AH429" s="16">
        <v>0</v>
      </c>
      <c r="AI429" s="16">
        <v>0</v>
      </c>
      <c r="AJ429" s="16">
        <v>0</v>
      </c>
      <c r="AK429" s="16">
        <v>0</v>
      </c>
      <c r="AL429" s="16">
        <v>0</v>
      </c>
      <c r="AM429" s="16">
        <v>0</v>
      </c>
      <c r="AN429" s="16">
        <v>0</v>
      </c>
      <c r="AO429" s="16">
        <v>0</v>
      </c>
      <c r="AP429" s="17">
        <f t="shared" si="59"/>
        <v>2</v>
      </c>
      <c r="AQ429" s="18">
        <f t="shared" si="56"/>
        <v>8820000</v>
      </c>
      <c r="AR429" s="13"/>
      <c r="AS429" s="13"/>
      <c r="AT429" s="8"/>
      <c r="AU429" s="8"/>
      <c r="AV429" s="8"/>
      <c r="AW429" s="8"/>
    </row>
    <row r="430" spans="1:49" s="3" customFormat="1" ht="40.5" customHeight="1" x14ac:dyDescent="0.25">
      <c r="A430" s="37" t="s">
        <v>554</v>
      </c>
      <c r="B430" s="10">
        <f>IF(R430=0,"",SUBTOTAL(3,$R$7:R430))</f>
        <v>405</v>
      </c>
      <c r="C430" s="10" t="s">
        <v>764</v>
      </c>
      <c r="D430" s="10" t="s">
        <v>892</v>
      </c>
      <c r="E430" s="10" t="s">
        <v>892</v>
      </c>
      <c r="F430" s="10">
        <f ca="1">IF(D430=0,"",SUBTOTAL(3,$F$181:F430))</f>
        <v>219</v>
      </c>
      <c r="G430" s="19">
        <v>3822</v>
      </c>
      <c r="H430" s="23" t="s">
        <v>893</v>
      </c>
      <c r="I430" s="13"/>
      <c r="J430" s="14" t="s">
        <v>2047</v>
      </c>
      <c r="K430" s="13"/>
      <c r="L430" s="13"/>
      <c r="M430" s="13"/>
      <c r="N430" s="13"/>
      <c r="O430" s="13"/>
      <c r="P430" s="13"/>
      <c r="Q430" s="13"/>
      <c r="R430" s="14" t="s">
        <v>75</v>
      </c>
      <c r="S430" s="10">
        <v>3</v>
      </c>
      <c r="T430" s="21">
        <v>10041619</v>
      </c>
      <c r="U430" s="16">
        <v>0</v>
      </c>
      <c r="V430" s="16">
        <v>0</v>
      </c>
      <c r="W430" s="16">
        <v>0</v>
      </c>
      <c r="X430" s="16">
        <v>3</v>
      </c>
      <c r="Y430" s="16">
        <v>0</v>
      </c>
      <c r="Z430" s="16">
        <v>0</v>
      </c>
      <c r="AA430" s="16">
        <v>0</v>
      </c>
      <c r="AB430" s="16">
        <v>0</v>
      </c>
      <c r="AC430" s="16">
        <v>0</v>
      </c>
      <c r="AD430" s="16">
        <v>0</v>
      </c>
      <c r="AE430" s="16">
        <v>0</v>
      </c>
      <c r="AF430" s="16">
        <v>0</v>
      </c>
      <c r="AG430" s="16">
        <v>0</v>
      </c>
      <c r="AH430" s="16">
        <v>0</v>
      </c>
      <c r="AI430" s="16">
        <v>0</v>
      </c>
      <c r="AJ430" s="16">
        <v>0</v>
      </c>
      <c r="AK430" s="16">
        <v>0</v>
      </c>
      <c r="AL430" s="16">
        <v>0</v>
      </c>
      <c r="AM430" s="16">
        <v>0</v>
      </c>
      <c r="AN430" s="16">
        <v>0</v>
      </c>
      <c r="AO430" s="16">
        <v>0</v>
      </c>
      <c r="AP430" s="17">
        <f t="shared" si="59"/>
        <v>3</v>
      </c>
      <c r="AQ430" s="18">
        <f t="shared" si="56"/>
        <v>30124857</v>
      </c>
      <c r="AR430" s="13"/>
      <c r="AS430" s="13"/>
      <c r="AT430" s="8"/>
      <c r="AU430" s="8"/>
      <c r="AV430" s="8"/>
      <c r="AW430" s="8"/>
    </row>
    <row r="431" spans="1:49" s="3" customFormat="1" ht="40.5" customHeight="1" x14ac:dyDescent="0.25">
      <c r="A431" s="37" t="s">
        <v>554</v>
      </c>
      <c r="B431" s="10">
        <f>IF(R431=0,"",SUBTOTAL(3,$R$7:R431))</f>
        <v>406</v>
      </c>
      <c r="C431" s="10" t="s">
        <v>767</v>
      </c>
      <c r="D431" s="10" t="s">
        <v>894</v>
      </c>
      <c r="E431" s="10" t="s">
        <v>894</v>
      </c>
      <c r="F431" s="10">
        <f ca="1">IF(D431=0,"",SUBTOTAL(3,$F$181:F431))</f>
        <v>219</v>
      </c>
      <c r="G431" s="19">
        <v>3822</v>
      </c>
      <c r="H431" s="23" t="s">
        <v>895</v>
      </c>
      <c r="I431" s="13"/>
      <c r="J431" s="14" t="s">
        <v>2052</v>
      </c>
      <c r="K431" s="13"/>
      <c r="L431" s="13"/>
      <c r="M431" s="13"/>
      <c r="N431" s="13"/>
      <c r="O431" s="13"/>
      <c r="P431" s="13"/>
      <c r="Q431" s="13"/>
      <c r="R431" s="14" t="s">
        <v>75</v>
      </c>
      <c r="S431" s="10">
        <v>3</v>
      </c>
      <c r="T431" s="21">
        <v>4895289</v>
      </c>
      <c r="U431" s="16">
        <v>0</v>
      </c>
      <c r="V431" s="16">
        <v>0</v>
      </c>
      <c r="W431" s="16">
        <v>0</v>
      </c>
      <c r="X431" s="16">
        <v>1</v>
      </c>
      <c r="Y431" s="16">
        <v>0</v>
      </c>
      <c r="Z431" s="16">
        <v>0</v>
      </c>
      <c r="AA431" s="16">
        <v>0</v>
      </c>
      <c r="AB431" s="16">
        <v>0</v>
      </c>
      <c r="AC431" s="16">
        <v>0</v>
      </c>
      <c r="AD431" s="16">
        <v>0</v>
      </c>
      <c r="AE431" s="16">
        <v>0</v>
      </c>
      <c r="AF431" s="16">
        <v>0</v>
      </c>
      <c r="AG431" s="16">
        <v>0</v>
      </c>
      <c r="AH431" s="16">
        <v>0</v>
      </c>
      <c r="AI431" s="16">
        <v>0</v>
      </c>
      <c r="AJ431" s="16">
        <v>0</v>
      </c>
      <c r="AK431" s="16">
        <v>0</v>
      </c>
      <c r="AL431" s="16">
        <v>0</v>
      </c>
      <c r="AM431" s="16">
        <v>0</v>
      </c>
      <c r="AN431" s="16">
        <v>0</v>
      </c>
      <c r="AO431" s="16">
        <v>0</v>
      </c>
      <c r="AP431" s="17">
        <f t="shared" si="59"/>
        <v>1</v>
      </c>
      <c r="AQ431" s="18">
        <f t="shared" si="56"/>
        <v>4895289</v>
      </c>
      <c r="AR431" s="13"/>
      <c r="AS431" s="13"/>
      <c r="AT431" s="8"/>
      <c r="AU431" s="8"/>
      <c r="AV431" s="8"/>
      <c r="AW431" s="8"/>
    </row>
    <row r="432" spans="1:49" s="3" customFormat="1" ht="40.5" customHeight="1" x14ac:dyDescent="0.25">
      <c r="A432" s="37" t="s">
        <v>554</v>
      </c>
      <c r="B432" s="10">
        <f>IF(R432=0,"",SUBTOTAL(3,$R$7:R432))</f>
        <v>407</v>
      </c>
      <c r="C432" s="10" t="s">
        <v>851</v>
      </c>
      <c r="D432" s="10" t="s">
        <v>896</v>
      </c>
      <c r="E432" s="10" t="s">
        <v>896</v>
      </c>
      <c r="F432" s="10">
        <f ca="1">IF(D432=0,"",SUBTOTAL(3,$F$181:F432))</f>
        <v>219</v>
      </c>
      <c r="G432" s="19">
        <v>3822</v>
      </c>
      <c r="H432" s="23" t="s">
        <v>897</v>
      </c>
      <c r="I432" s="13"/>
      <c r="J432" s="14" t="s">
        <v>2053</v>
      </c>
      <c r="K432" s="13"/>
      <c r="L432" s="13"/>
      <c r="M432" s="13"/>
      <c r="N432" s="13"/>
      <c r="O432" s="13"/>
      <c r="P432" s="13"/>
      <c r="Q432" s="13"/>
      <c r="R432" s="14" t="s">
        <v>75</v>
      </c>
      <c r="S432" s="10">
        <v>3</v>
      </c>
      <c r="T432" s="21">
        <v>2883459</v>
      </c>
      <c r="U432" s="16">
        <v>0</v>
      </c>
      <c r="V432" s="16">
        <v>0</v>
      </c>
      <c r="W432" s="16">
        <v>0</v>
      </c>
      <c r="X432" s="16">
        <v>1</v>
      </c>
      <c r="Y432" s="16">
        <v>0</v>
      </c>
      <c r="Z432" s="16">
        <v>0</v>
      </c>
      <c r="AA432" s="16">
        <v>0</v>
      </c>
      <c r="AB432" s="16">
        <v>0</v>
      </c>
      <c r="AC432" s="16">
        <v>0</v>
      </c>
      <c r="AD432" s="16">
        <v>0</v>
      </c>
      <c r="AE432" s="16">
        <v>0</v>
      </c>
      <c r="AF432" s="16">
        <v>0</v>
      </c>
      <c r="AG432" s="16">
        <v>0</v>
      </c>
      <c r="AH432" s="16">
        <v>0</v>
      </c>
      <c r="AI432" s="16">
        <v>0</v>
      </c>
      <c r="AJ432" s="16">
        <v>0</v>
      </c>
      <c r="AK432" s="16">
        <v>0</v>
      </c>
      <c r="AL432" s="16">
        <v>0</v>
      </c>
      <c r="AM432" s="16">
        <v>0</v>
      </c>
      <c r="AN432" s="16">
        <v>0</v>
      </c>
      <c r="AO432" s="16">
        <v>0</v>
      </c>
      <c r="AP432" s="17">
        <f t="shared" si="59"/>
        <v>1</v>
      </c>
      <c r="AQ432" s="18">
        <f t="shared" si="56"/>
        <v>2883459</v>
      </c>
      <c r="AR432" s="13"/>
      <c r="AS432" s="13"/>
      <c r="AT432" s="8"/>
      <c r="AU432" s="8"/>
      <c r="AV432" s="8"/>
      <c r="AW432" s="8"/>
    </row>
    <row r="433" spans="1:49" s="3" customFormat="1" ht="40.5" customHeight="1" x14ac:dyDescent="0.25">
      <c r="A433" s="37" t="s">
        <v>554</v>
      </c>
      <c r="B433" s="10">
        <f>IF(R433=0,"",SUBTOTAL(3,$R$7:R433))</f>
        <v>408</v>
      </c>
      <c r="C433" s="10" t="s">
        <v>770</v>
      </c>
      <c r="D433" s="10" t="s">
        <v>898</v>
      </c>
      <c r="E433" s="10" t="s">
        <v>898</v>
      </c>
      <c r="F433" s="10">
        <f ca="1">IF(D433=0,"",SUBTOTAL(3,$F$181:F433))</f>
        <v>219</v>
      </c>
      <c r="G433" s="19">
        <v>3822</v>
      </c>
      <c r="H433" s="23" t="s">
        <v>899</v>
      </c>
      <c r="I433" s="13"/>
      <c r="J433" s="14" t="s">
        <v>2047</v>
      </c>
      <c r="K433" s="13"/>
      <c r="L433" s="13"/>
      <c r="M433" s="13"/>
      <c r="N433" s="13"/>
      <c r="O433" s="13"/>
      <c r="P433" s="13"/>
      <c r="Q433" s="13"/>
      <c r="R433" s="14" t="s">
        <v>75</v>
      </c>
      <c r="S433" s="10">
        <v>3</v>
      </c>
      <c r="T433" s="21">
        <v>9502500</v>
      </c>
      <c r="U433" s="16">
        <v>0</v>
      </c>
      <c r="V433" s="16">
        <v>0</v>
      </c>
      <c r="W433" s="16">
        <v>0</v>
      </c>
      <c r="X433" s="16">
        <v>3</v>
      </c>
      <c r="Y433" s="16">
        <v>0</v>
      </c>
      <c r="Z433" s="16">
        <v>0</v>
      </c>
      <c r="AA433" s="16">
        <v>0</v>
      </c>
      <c r="AB433" s="16">
        <v>0</v>
      </c>
      <c r="AC433" s="16">
        <v>0</v>
      </c>
      <c r="AD433" s="16">
        <v>0</v>
      </c>
      <c r="AE433" s="16">
        <v>0</v>
      </c>
      <c r="AF433" s="16">
        <v>0</v>
      </c>
      <c r="AG433" s="16">
        <v>0</v>
      </c>
      <c r="AH433" s="16">
        <v>0</v>
      </c>
      <c r="AI433" s="16">
        <v>0</v>
      </c>
      <c r="AJ433" s="16">
        <v>0</v>
      </c>
      <c r="AK433" s="16">
        <v>0</v>
      </c>
      <c r="AL433" s="16">
        <v>0</v>
      </c>
      <c r="AM433" s="16">
        <v>0</v>
      </c>
      <c r="AN433" s="16">
        <v>0</v>
      </c>
      <c r="AO433" s="16">
        <v>0</v>
      </c>
      <c r="AP433" s="17">
        <f t="shared" si="59"/>
        <v>3</v>
      </c>
      <c r="AQ433" s="18">
        <f t="shared" si="56"/>
        <v>28507500</v>
      </c>
      <c r="AR433" s="13"/>
      <c r="AS433" s="13"/>
      <c r="AT433" s="8"/>
      <c r="AU433" s="8"/>
      <c r="AV433" s="8"/>
      <c r="AW433" s="8"/>
    </row>
    <row r="434" spans="1:49" s="3" customFormat="1" ht="40.5" customHeight="1" x14ac:dyDescent="0.25">
      <c r="A434" s="37" t="s">
        <v>554</v>
      </c>
      <c r="B434" s="10">
        <f>IF(R434=0,"",SUBTOTAL(3,$R$7:R434))</f>
        <v>409</v>
      </c>
      <c r="C434" s="10" t="s">
        <v>773</v>
      </c>
      <c r="D434" s="10" t="s">
        <v>900</v>
      </c>
      <c r="E434" s="10" t="s">
        <v>900</v>
      </c>
      <c r="F434" s="10">
        <f ca="1">IF(D434=0,"",SUBTOTAL(3,$F$181:F434))</f>
        <v>219</v>
      </c>
      <c r="G434" s="19">
        <v>3822</v>
      </c>
      <c r="H434" s="23" t="s">
        <v>901</v>
      </c>
      <c r="I434" s="13"/>
      <c r="J434" s="14" t="s">
        <v>2054</v>
      </c>
      <c r="K434" s="13"/>
      <c r="L434" s="13"/>
      <c r="M434" s="13"/>
      <c r="N434" s="13"/>
      <c r="O434" s="13"/>
      <c r="P434" s="13"/>
      <c r="Q434" s="13"/>
      <c r="R434" s="14" t="s">
        <v>75</v>
      </c>
      <c r="S434" s="10">
        <v>3</v>
      </c>
      <c r="T434" s="21">
        <v>6587438</v>
      </c>
      <c r="U434" s="16">
        <v>0</v>
      </c>
      <c r="V434" s="16">
        <v>0</v>
      </c>
      <c r="W434" s="16">
        <v>0</v>
      </c>
      <c r="X434" s="16">
        <v>1</v>
      </c>
      <c r="Y434" s="16">
        <v>0</v>
      </c>
      <c r="Z434" s="16">
        <v>0</v>
      </c>
      <c r="AA434" s="16">
        <v>0</v>
      </c>
      <c r="AB434" s="16">
        <v>0</v>
      </c>
      <c r="AC434" s="16">
        <v>0</v>
      </c>
      <c r="AD434" s="16">
        <v>0</v>
      </c>
      <c r="AE434" s="16">
        <v>0</v>
      </c>
      <c r="AF434" s="16">
        <v>0</v>
      </c>
      <c r="AG434" s="16">
        <v>0</v>
      </c>
      <c r="AH434" s="16">
        <v>0</v>
      </c>
      <c r="AI434" s="16">
        <v>0</v>
      </c>
      <c r="AJ434" s="16">
        <v>0</v>
      </c>
      <c r="AK434" s="16">
        <v>0</v>
      </c>
      <c r="AL434" s="16">
        <v>0</v>
      </c>
      <c r="AM434" s="16">
        <v>0</v>
      </c>
      <c r="AN434" s="16">
        <v>0</v>
      </c>
      <c r="AO434" s="16">
        <v>0</v>
      </c>
      <c r="AP434" s="17">
        <f t="shared" si="59"/>
        <v>1</v>
      </c>
      <c r="AQ434" s="18">
        <f t="shared" si="56"/>
        <v>6587438</v>
      </c>
      <c r="AR434" s="13"/>
      <c r="AS434" s="13"/>
      <c r="AT434" s="8"/>
      <c r="AU434" s="8"/>
      <c r="AV434" s="8"/>
      <c r="AW434" s="8"/>
    </row>
    <row r="435" spans="1:49" s="3" customFormat="1" ht="40.5" customHeight="1" x14ac:dyDescent="0.25">
      <c r="A435" s="37" t="s">
        <v>554</v>
      </c>
      <c r="B435" s="10">
        <f>IF(R435=0,"",SUBTOTAL(3,$R$7:R435))</f>
        <v>410</v>
      </c>
      <c r="C435" s="10" t="s">
        <v>776</v>
      </c>
      <c r="D435" s="10" t="s">
        <v>902</v>
      </c>
      <c r="E435" s="10" t="s">
        <v>902</v>
      </c>
      <c r="F435" s="10">
        <f ca="1">IF(D435=0,"",SUBTOTAL(3,$F$181:F435))</f>
        <v>219</v>
      </c>
      <c r="G435" s="19">
        <v>3822</v>
      </c>
      <c r="H435" s="23" t="s">
        <v>903</v>
      </c>
      <c r="I435" s="13"/>
      <c r="J435" s="14" t="s">
        <v>2047</v>
      </c>
      <c r="K435" s="13"/>
      <c r="L435" s="13"/>
      <c r="M435" s="13"/>
      <c r="N435" s="13"/>
      <c r="O435" s="13"/>
      <c r="P435" s="13"/>
      <c r="Q435" s="13"/>
      <c r="R435" s="14" t="s">
        <v>75</v>
      </c>
      <c r="S435" s="10">
        <v>3</v>
      </c>
      <c r="T435" s="21">
        <v>37485000</v>
      </c>
      <c r="U435" s="16">
        <v>0</v>
      </c>
      <c r="V435" s="16">
        <v>0</v>
      </c>
      <c r="W435" s="16">
        <v>0</v>
      </c>
      <c r="X435" s="16">
        <v>3</v>
      </c>
      <c r="Y435" s="16">
        <v>0</v>
      </c>
      <c r="Z435" s="16">
        <v>0</v>
      </c>
      <c r="AA435" s="16">
        <v>0</v>
      </c>
      <c r="AB435" s="16">
        <v>0</v>
      </c>
      <c r="AC435" s="16">
        <v>0</v>
      </c>
      <c r="AD435" s="16">
        <v>0</v>
      </c>
      <c r="AE435" s="16">
        <v>0</v>
      </c>
      <c r="AF435" s="16">
        <v>0</v>
      </c>
      <c r="AG435" s="16">
        <v>0</v>
      </c>
      <c r="AH435" s="16">
        <v>0</v>
      </c>
      <c r="AI435" s="16">
        <v>0</v>
      </c>
      <c r="AJ435" s="16">
        <v>0</v>
      </c>
      <c r="AK435" s="16">
        <v>0</v>
      </c>
      <c r="AL435" s="16">
        <v>0</v>
      </c>
      <c r="AM435" s="16">
        <v>0</v>
      </c>
      <c r="AN435" s="16">
        <v>0</v>
      </c>
      <c r="AO435" s="16">
        <v>0</v>
      </c>
      <c r="AP435" s="17">
        <f t="shared" si="59"/>
        <v>3</v>
      </c>
      <c r="AQ435" s="18">
        <f t="shared" si="56"/>
        <v>112455000</v>
      </c>
      <c r="AR435" s="13"/>
      <c r="AS435" s="13"/>
      <c r="AT435" s="8"/>
      <c r="AU435" s="8"/>
      <c r="AV435" s="8"/>
      <c r="AW435" s="8"/>
    </row>
    <row r="436" spans="1:49" s="3" customFormat="1" ht="40.5" customHeight="1" x14ac:dyDescent="0.25">
      <c r="A436" s="37" t="s">
        <v>554</v>
      </c>
      <c r="B436" s="10">
        <f>IF(R436=0,"",SUBTOTAL(3,$R$7:R436))</f>
        <v>411</v>
      </c>
      <c r="C436" s="10" t="s">
        <v>779</v>
      </c>
      <c r="D436" s="10" t="s">
        <v>904</v>
      </c>
      <c r="E436" s="10" t="s">
        <v>904</v>
      </c>
      <c r="F436" s="10">
        <f ca="1">IF(D436=0,"",SUBTOTAL(3,$F$181:F436))</f>
        <v>219</v>
      </c>
      <c r="G436" s="19">
        <v>3822</v>
      </c>
      <c r="H436" s="23" t="s">
        <v>905</v>
      </c>
      <c r="I436" s="13"/>
      <c r="J436" s="14" t="s">
        <v>2055</v>
      </c>
      <c r="K436" s="13"/>
      <c r="L436" s="13"/>
      <c r="M436" s="13"/>
      <c r="N436" s="13"/>
      <c r="O436" s="13"/>
      <c r="P436" s="13"/>
      <c r="Q436" s="13"/>
      <c r="R436" s="14" t="s">
        <v>75</v>
      </c>
      <c r="S436" s="10">
        <v>3</v>
      </c>
      <c r="T436" s="21">
        <v>1488375</v>
      </c>
      <c r="U436" s="16">
        <v>0</v>
      </c>
      <c r="V436" s="16">
        <v>0</v>
      </c>
      <c r="W436" s="16">
        <v>0</v>
      </c>
      <c r="X436" s="16">
        <v>1</v>
      </c>
      <c r="Y436" s="16">
        <v>0</v>
      </c>
      <c r="Z436" s="16">
        <v>0</v>
      </c>
      <c r="AA436" s="16">
        <v>0</v>
      </c>
      <c r="AB436" s="16">
        <v>0</v>
      </c>
      <c r="AC436" s="16">
        <v>0</v>
      </c>
      <c r="AD436" s="16">
        <v>0</v>
      </c>
      <c r="AE436" s="16">
        <v>0</v>
      </c>
      <c r="AF436" s="16">
        <v>0</v>
      </c>
      <c r="AG436" s="16">
        <v>0</v>
      </c>
      <c r="AH436" s="16">
        <v>0</v>
      </c>
      <c r="AI436" s="16">
        <v>0</v>
      </c>
      <c r="AJ436" s="16">
        <v>0</v>
      </c>
      <c r="AK436" s="16">
        <v>0</v>
      </c>
      <c r="AL436" s="16">
        <v>0</v>
      </c>
      <c r="AM436" s="16">
        <v>0</v>
      </c>
      <c r="AN436" s="16">
        <v>0</v>
      </c>
      <c r="AO436" s="16">
        <v>0</v>
      </c>
      <c r="AP436" s="17">
        <f t="shared" ref="AP436:AP456" si="60">SUM(U436:AO436)</f>
        <v>1</v>
      </c>
      <c r="AQ436" s="18">
        <f t="shared" si="56"/>
        <v>1488375</v>
      </c>
      <c r="AR436" s="13"/>
      <c r="AS436" s="13"/>
      <c r="AT436" s="8"/>
      <c r="AU436" s="8"/>
      <c r="AV436" s="8"/>
      <c r="AW436" s="8"/>
    </row>
    <row r="437" spans="1:49" s="3" customFormat="1" ht="40.5" customHeight="1" x14ac:dyDescent="0.25">
      <c r="A437" s="37" t="s">
        <v>554</v>
      </c>
      <c r="B437" s="10">
        <f>IF(R437=0,"",SUBTOTAL(3,$R$7:R437))</f>
        <v>412</v>
      </c>
      <c r="C437" s="10" t="s">
        <v>782</v>
      </c>
      <c r="D437" s="10" t="s">
        <v>906</v>
      </c>
      <c r="E437" s="10" t="s">
        <v>906</v>
      </c>
      <c r="F437" s="10">
        <f ca="1">IF(D437=0,"",SUBTOTAL(3,$F$181:F437))</f>
        <v>219</v>
      </c>
      <c r="G437" s="19">
        <v>3822</v>
      </c>
      <c r="H437" s="23" t="s">
        <v>907</v>
      </c>
      <c r="I437" s="13"/>
      <c r="J437" s="14" t="s">
        <v>2056</v>
      </c>
      <c r="K437" s="13"/>
      <c r="L437" s="13"/>
      <c r="M437" s="13"/>
      <c r="N437" s="13"/>
      <c r="O437" s="13"/>
      <c r="P437" s="13"/>
      <c r="Q437" s="13"/>
      <c r="R437" s="14" t="s">
        <v>75</v>
      </c>
      <c r="S437" s="10">
        <v>3</v>
      </c>
      <c r="T437" s="21">
        <v>3638250</v>
      </c>
      <c r="U437" s="16">
        <v>0</v>
      </c>
      <c r="V437" s="16">
        <v>0</v>
      </c>
      <c r="W437" s="16">
        <v>0</v>
      </c>
      <c r="X437" s="16">
        <v>1</v>
      </c>
      <c r="Y437" s="16">
        <v>0</v>
      </c>
      <c r="Z437" s="16">
        <v>0</v>
      </c>
      <c r="AA437" s="16">
        <v>0</v>
      </c>
      <c r="AB437" s="16">
        <v>0</v>
      </c>
      <c r="AC437" s="16">
        <v>0</v>
      </c>
      <c r="AD437" s="16">
        <v>0</v>
      </c>
      <c r="AE437" s="16">
        <v>0</v>
      </c>
      <c r="AF437" s="16">
        <v>0</v>
      </c>
      <c r="AG437" s="16">
        <v>0</v>
      </c>
      <c r="AH437" s="16">
        <v>0</v>
      </c>
      <c r="AI437" s="16">
        <v>0</v>
      </c>
      <c r="AJ437" s="16">
        <v>0</v>
      </c>
      <c r="AK437" s="16">
        <v>0</v>
      </c>
      <c r="AL437" s="16">
        <v>0</v>
      </c>
      <c r="AM437" s="16">
        <v>0</v>
      </c>
      <c r="AN437" s="16">
        <v>0</v>
      </c>
      <c r="AO437" s="16">
        <v>0</v>
      </c>
      <c r="AP437" s="17">
        <f t="shared" si="60"/>
        <v>1</v>
      </c>
      <c r="AQ437" s="18">
        <f t="shared" si="56"/>
        <v>3638250</v>
      </c>
      <c r="AR437" s="13"/>
      <c r="AS437" s="13"/>
      <c r="AT437" s="8"/>
      <c r="AU437" s="8"/>
      <c r="AV437" s="8"/>
      <c r="AW437" s="8"/>
    </row>
    <row r="438" spans="1:49" s="3" customFormat="1" ht="40.5" customHeight="1" x14ac:dyDescent="0.25">
      <c r="A438" s="37" t="s">
        <v>554</v>
      </c>
      <c r="B438" s="10">
        <f>IF(R438=0,"",SUBTOTAL(3,$R$7:R438))</f>
        <v>413</v>
      </c>
      <c r="C438" s="10" t="s">
        <v>785</v>
      </c>
      <c r="D438" s="10" t="s">
        <v>2057</v>
      </c>
      <c r="E438" s="10"/>
      <c r="F438" s="10"/>
      <c r="G438" s="19">
        <v>3822</v>
      </c>
      <c r="H438" s="41" t="s">
        <v>908</v>
      </c>
      <c r="I438" s="13"/>
      <c r="J438" s="14" t="s">
        <v>2044</v>
      </c>
      <c r="K438" s="13"/>
      <c r="L438" s="13"/>
      <c r="M438" s="13"/>
      <c r="N438" s="13"/>
      <c r="O438" s="13"/>
      <c r="P438" s="13"/>
      <c r="Q438" s="13"/>
      <c r="R438" s="14" t="s">
        <v>75</v>
      </c>
      <c r="S438" s="10">
        <v>3</v>
      </c>
      <c r="T438" s="21">
        <v>8268750</v>
      </c>
      <c r="U438" s="16"/>
      <c r="V438" s="16"/>
      <c r="W438" s="16"/>
      <c r="X438" s="16"/>
      <c r="Y438" s="16"/>
      <c r="Z438" s="16"/>
      <c r="AA438" s="16"/>
      <c r="AB438" s="16"/>
      <c r="AC438" s="16"/>
      <c r="AD438" s="16"/>
      <c r="AE438" s="16"/>
      <c r="AF438" s="16"/>
      <c r="AG438" s="16">
        <v>1</v>
      </c>
      <c r="AH438" s="16"/>
      <c r="AI438" s="16"/>
      <c r="AJ438" s="16"/>
      <c r="AK438" s="16"/>
      <c r="AL438" s="16"/>
      <c r="AM438" s="16"/>
      <c r="AN438" s="16"/>
      <c r="AO438" s="16"/>
      <c r="AP438" s="17">
        <f t="shared" si="60"/>
        <v>1</v>
      </c>
      <c r="AQ438" s="18">
        <f t="shared" si="56"/>
        <v>8268750</v>
      </c>
      <c r="AR438" s="13"/>
      <c r="AS438" s="13"/>
      <c r="AT438" s="8"/>
      <c r="AU438" s="8"/>
      <c r="AV438" s="8"/>
      <c r="AW438" s="8"/>
    </row>
    <row r="439" spans="1:49" s="3" customFormat="1" ht="40.5" customHeight="1" x14ac:dyDescent="0.25">
      <c r="A439" s="37" t="s">
        <v>554</v>
      </c>
      <c r="B439" s="10">
        <f>IF(R439=0,"",SUBTOTAL(3,$R$7:R439))</f>
        <v>414</v>
      </c>
      <c r="C439" s="10" t="s">
        <v>788</v>
      </c>
      <c r="D439" s="10" t="s">
        <v>2058</v>
      </c>
      <c r="E439" s="10"/>
      <c r="F439" s="10"/>
      <c r="G439" s="19">
        <v>3822</v>
      </c>
      <c r="H439" s="41" t="s">
        <v>909</v>
      </c>
      <c r="I439" s="13"/>
      <c r="J439" s="14" t="s">
        <v>2044</v>
      </c>
      <c r="K439" s="13"/>
      <c r="L439" s="13"/>
      <c r="M439" s="13"/>
      <c r="N439" s="13"/>
      <c r="O439" s="13"/>
      <c r="P439" s="13"/>
      <c r="Q439" s="13"/>
      <c r="R439" s="14" t="s">
        <v>75</v>
      </c>
      <c r="S439" s="10">
        <v>3</v>
      </c>
      <c r="T439" s="21">
        <v>8268750</v>
      </c>
      <c r="U439" s="16"/>
      <c r="V439" s="16"/>
      <c r="W439" s="16"/>
      <c r="X439" s="16"/>
      <c r="Y439" s="16"/>
      <c r="Z439" s="16"/>
      <c r="AA439" s="16"/>
      <c r="AB439" s="16"/>
      <c r="AC439" s="16"/>
      <c r="AD439" s="16"/>
      <c r="AE439" s="16"/>
      <c r="AF439" s="16"/>
      <c r="AG439" s="16">
        <v>1</v>
      </c>
      <c r="AH439" s="16"/>
      <c r="AI439" s="16"/>
      <c r="AJ439" s="16"/>
      <c r="AK439" s="16"/>
      <c r="AL439" s="16"/>
      <c r="AM439" s="16"/>
      <c r="AN439" s="16"/>
      <c r="AO439" s="16"/>
      <c r="AP439" s="17">
        <f t="shared" si="60"/>
        <v>1</v>
      </c>
      <c r="AQ439" s="18">
        <f t="shared" si="56"/>
        <v>8268750</v>
      </c>
      <c r="AR439" s="13"/>
      <c r="AS439" s="13"/>
      <c r="AT439" s="8"/>
      <c r="AU439" s="8"/>
      <c r="AV439" s="8"/>
      <c r="AW439" s="8"/>
    </row>
    <row r="440" spans="1:49" s="3" customFormat="1" ht="40.5" customHeight="1" x14ac:dyDescent="0.25">
      <c r="A440" s="37" t="s">
        <v>554</v>
      </c>
      <c r="B440" s="10">
        <f>IF(R440=0,"",SUBTOTAL(3,$R$7:R440))</f>
        <v>415</v>
      </c>
      <c r="C440" s="10" t="s">
        <v>791</v>
      </c>
      <c r="D440" s="10" t="s">
        <v>2060</v>
      </c>
      <c r="E440" s="10"/>
      <c r="F440" s="10"/>
      <c r="G440" s="19">
        <v>3822</v>
      </c>
      <c r="H440" s="41" t="s">
        <v>910</v>
      </c>
      <c r="I440" s="13"/>
      <c r="J440" s="24" t="s">
        <v>2059</v>
      </c>
      <c r="K440" s="13"/>
      <c r="L440" s="13"/>
      <c r="M440" s="13"/>
      <c r="N440" s="13"/>
      <c r="O440" s="13"/>
      <c r="P440" s="13"/>
      <c r="Q440" s="13"/>
      <c r="R440" s="14" t="s">
        <v>75</v>
      </c>
      <c r="S440" s="10">
        <v>3</v>
      </c>
      <c r="T440" s="21">
        <v>5843250</v>
      </c>
      <c r="U440" s="16"/>
      <c r="V440" s="16"/>
      <c r="W440" s="16"/>
      <c r="X440" s="16"/>
      <c r="Y440" s="16"/>
      <c r="Z440" s="16"/>
      <c r="AA440" s="16"/>
      <c r="AB440" s="16"/>
      <c r="AC440" s="16"/>
      <c r="AD440" s="16"/>
      <c r="AE440" s="16"/>
      <c r="AF440" s="16"/>
      <c r="AG440" s="16">
        <v>1</v>
      </c>
      <c r="AH440" s="16"/>
      <c r="AI440" s="16"/>
      <c r="AJ440" s="16"/>
      <c r="AK440" s="16"/>
      <c r="AL440" s="16"/>
      <c r="AM440" s="16"/>
      <c r="AN440" s="16"/>
      <c r="AO440" s="16"/>
      <c r="AP440" s="17">
        <f t="shared" si="60"/>
        <v>1</v>
      </c>
      <c r="AQ440" s="18">
        <f t="shared" si="56"/>
        <v>5843250</v>
      </c>
      <c r="AR440" s="13"/>
      <c r="AS440" s="13"/>
      <c r="AT440" s="8"/>
      <c r="AU440" s="8"/>
      <c r="AV440" s="8"/>
      <c r="AW440" s="8"/>
    </row>
    <row r="441" spans="1:49" s="3" customFormat="1" ht="40.5" customHeight="1" x14ac:dyDescent="0.25">
      <c r="A441" s="37" t="s">
        <v>554</v>
      </c>
      <c r="B441" s="10">
        <f>IF(R441=0,"",SUBTOTAL(3,$R$7:R441))</f>
        <v>416</v>
      </c>
      <c r="C441" s="10" t="s">
        <v>794</v>
      </c>
      <c r="D441" s="10" t="s">
        <v>2061</v>
      </c>
      <c r="E441" s="10"/>
      <c r="F441" s="10"/>
      <c r="G441" s="19">
        <v>3822</v>
      </c>
      <c r="H441" s="41" t="s">
        <v>911</v>
      </c>
      <c r="I441" s="13"/>
      <c r="J441" s="14" t="s">
        <v>2044</v>
      </c>
      <c r="K441" s="13"/>
      <c r="L441" s="13"/>
      <c r="M441" s="13"/>
      <c r="N441" s="13"/>
      <c r="O441" s="13"/>
      <c r="P441" s="13"/>
      <c r="Q441" s="13"/>
      <c r="R441" s="14" t="s">
        <v>75</v>
      </c>
      <c r="S441" s="10">
        <v>3</v>
      </c>
      <c r="T441" s="21">
        <v>17167500</v>
      </c>
      <c r="U441" s="16"/>
      <c r="V441" s="16"/>
      <c r="W441" s="16"/>
      <c r="X441" s="16"/>
      <c r="Y441" s="16"/>
      <c r="Z441" s="16"/>
      <c r="AA441" s="16"/>
      <c r="AB441" s="16"/>
      <c r="AC441" s="16"/>
      <c r="AD441" s="16"/>
      <c r="AE441" s="16"/>
      <c r="AF441" s="16"/>
      <c r="AG441" s="16">
        <v>1</v>
      </c>
      <c r="AH441" s="16"/>
      <c r="AI441" s="16"/>
      <c r="AJ441" s="16"/>
      <c r="AK441" s="16"/>
      <c r="AL441" s="16"/>
      <c r="AM441" s="16"/>
      <c r="AN441" s="16"/>
      <c r="AO441" s="16"/>
      <c r="AP441" s="17">
        <f t="shared" si="60"/>
        <v>1</v>
      </c>
      <c r="AQ441" s="18">
        <f t="shared" si="56"/>
        <v>17167500</v>
      </c>
      <c r="AR441" s="13"/>
      <c r="AS441" s="13"/>
      <c r="AT441" s="8"/>
      <c r="AU441" s="8"/>
      <c r="AV441" s="8"/>
      <c r="AW441" s="8"/>
    </row>
    <row r="442" spans="1:49" s="3" customFormat="1" ht="40.5" customHeight="1" x14ac:dyDescent="0.25">
      <c r="A442" s="37" t="s">
        <v>554</v>
      </c>
      <c r="B442" s="10">
        <f>IF(R442=0,"",SUBTOTAL(3,$R$7:R442))</f>
        <v>417</v>
      </c>
      <c r="C442" s="10" t="s">
        <v>797</v>
      </c>
      <c r="D442" s="10" t="s">
        <v>2063</v>
      </c>
      <c r="E442" s="10"/>
      <c r="F442" s="10"/>
      <c r="G442" s="19">
        <v>3822</v>
      </c>
      <c r="H442" s="41" t="s">
        <v>912</v>
      </c>
      <c r="I442" s="13"/>
      <c r="J442" s="24" t="s">
        <v>2062</v>
      </c>
      <c r="K442" s="13"/>
      <c r="L442" s="13"/>
      <c r="M442" s="13"/>
      <c r="N442" s="13"/>
      <c r="O442" s="13"/>
      <c r="P442" s="13"/>
      <c r="Q442" s="13"/>
      <c r="R442" s="14" t="s">
        <v>75</v>
      </c>
      <c r="S442" s="10">
        <v>3</v>
      </c>
      <c r="T442" s="21">
        <v>2100000</v>
      </c>
      <c r="U442" s="16"/>
      <c r="V442" s="16"/>
      <c r="W442" s="16"/>
      <c r="X442" s="16"/>
      <c r="Y442" s="16"/>
      <c r="Z442" s="16"/>
      <c r="AA442" s="16"/>
      <c r="AB442" s="16"/>
      <c r="AC442" s="16"/>
      <c r="AD442" s="16"/>
      <c r="AE442" s="16"/>
      <c r="AF442" s="16"/>
      <c r="AG442" s="16">
        <v>1</v>
      </c>
      <c r="AH442" s="16"/>
      <c r="AI442" s="16"/>
      <c r="AJ442" s="16"/>
      <c r="AK442" s="16"/>
      <c r="AL442" s="16"/>
      <c r="AM442" s="16"/>
      <c r="AN442" s="16"/>
      <c r="AO442" s="16"/>
      <c r="AP442" s="17">
        <f t="shared" si="60"/>
        <v>1</v>
      </c>
      <c r="AQ442" s="18">
        <f t="shared" si="56"/>
        <v>2100000</v>
      </c>
      <c r="AR442" s="13"/>
      <c r="AS442" s="13"/>
      <c r="AT442" s="8"/>
      <c r="AU442" s="8"/>
      <c r="AV442" s="8"/>
      <c r="AW442" s="8"/>
    </row>
    <row r="443" spans="1:49" s="3" customFormat="1" ht="108" customHeight="1" x14ac:dyDescent="0.25">
      <c r="A443" s="37" t="s">
        <v>554</v>
      </c>
      <c r="B443" s="10">
        <f>IF(R443=0,"",SUBTOTAL(3,$R$7:R443))</f>
        <v>418</v>
      </c>
      <c r="C443" s="10" t="s">
        <v>800</v>
      </c>
      <c r="D443" s="10" t="s">
        <v>2064</v>
      </c>
      <c r="E443" s="10"/>
      <c r="F443" s="10"/>
      <c r="G443" s="19">
        <v>3822</v>
      </c>
      <c r="H443" s="41" t="s">
        <v>2414</v>
      </c>
      <c r="I443" s="13"/>
      <c r="J443" s="24" t="s">
        <v>2413</v>
      </c>
      <c r="K443" s="13"/>
      <c r="L443" s="13"/>
      <c r="M443" s="13"/>
      <c r="N443" s="13"/>
      <c r="O443" s="13"/>
      <c r="P443" s="13"/>
      <c r="Q443" s="13"/>
      <c r="R443" s="14" t="s">
        <v>75</v>
      </c>
      <c r="S443" s="10">
        <v>3</v>
      </c>
      <c r="T443" s="21">
        <v>2564100</v>
      </c>
      <c r="U443" s="16"/>
      <c r="V443" s="16"/>
      <c r="W443" s="16"/>
      <c r="X443" s="16"/>
      <c r="Y443" s="16"/>
      <c r="Z443" s="16"/>
      <c r="AA443" s="16"/>
      <c r="AB443" s="16"/>
      <c r="AC443" s="16"/>
      <c r="AD443" s="16"/>
      <c r="AE443" s="16"/>
      <c r="AF443" s="16"/>
      <c r="AG443" s="16">
        <v>1</v>
      </c>
      <c r="AH443" s="16"/>
      <c r="AI443" s="16"/>
      <c r="AJ443" s="16"/>
      <c r="AK443" s="16"/>
      <c r="AL443" s="16"/>
      <c r="AM443" s="16"/>
      <c r="AN443" s="16"/>
      <c r="AO443" s="16"/>
      <c r="AP443" s="17">
        <f t="shared" si="60"/>
        <v>1</v>
      </c>
      <c r="AQ443" s="18">
        <f t="shared" si="56"/>
        <v>2564100</v>
      </c>
      <c r="AR443" s="13"/>
      <c r="AS443" s="13"/>
      <c r="AT443" s="8"/>
      <c r="AU443" s="8"/>
      <c r="AV443" s="8"/>
      <c r="AW443" s="8"/>
    </row>
    <row r="444" spans="1:49" s="3" customFormat="1" x14ac:dyDescent="0.25">
      <c r="A444" s="33" t="s">
        <v>913</v>
      </c>
      <c r="B444" s="10" t="str">
        <f>IF(R444=0,"",SUBTOTAL(3,$R$7:R444))</f>
        <v/>
      </c>
      <c r="C444" s="10"/>
      <c r="D444" s="11"/>
      <c r="E444" s="11"/>
      <c r="F444" s="10"/>
      <c r="G444" s="11"/>
      <c r="H444" s="12" t="s">
        <v>2426</v>
      </c>
      <c r="I444" s="13"/>
      <c r="J444" s="14"/>
      <c r="K444" s="13"/>
      <c r="L444" s="13"/>
      <c r="M444" s="13"/>
      <c r="N444" s="13"/>
      <c r="O444" s="13"/>
      <c r="P444" s="13"/>
      <c r="Q444" s="13"/>
      <c r="R444" s="14"/>
      <c r="S444" s="10"/>
      <c r="T444" s="21">
        <v>0</v>
      </c>
      <c r="U444" s="16"/>
      <c r="V444" s="16"/>
      <c r="W444" s="16"/>
      <c r="X444" s="16"/>
      <c r="Y444" s="16"/>
      <c r="Z444" s="16"/>
      <c r="AA444" s="16"/>
      <c r="AB444" s="16"/>
      <c r="AC444" s="16"/>
      <c r="AD444" s="16"/>
      <c r="AE444" s="16"/>
      <c r="AF444" s="16"/>
      <c r="AG444" s="16"/>
      <c r="AH444" s="16"/>
      <c r="AI444" s="16"/>
      <c r="AJ444" s="16"/>
      <c r="AK444" s="16"/>
      <c r="AL444" s="16"/>
      <c r="AM444" s="16"/>
      <c r="AN444" s="16"/>
      <c r="AO444" s="16"/>
      <c r="AP444" s="17">
        <f t="shared" si="60"/>
        <v>0</v>
      </c>
      <c r="AQ444" s="18">
        <f t="shared" si="56"/>
        <v>0</v>
      </c>
      <c r="AR444" s="13"/>
      <c r="AS444" s="13"/>
      <c r="AT444" s="8"/>
      <c r="AU444" s="8"/>
      <c r="AV444" s="8"/>
      <c r="AW444" s="8"/>
    </row>
    <row r="445" spans="1:49" s="3" customFormat="1" ht="39" customHeight="1" x14ac:dyDescent="0.25">
      <c r="A445" s="33" t="s">
        <v>913</v>
      </c>
      <c r="B445" s="10">
        <f>IF(R445=0,"",SUBTOTAL(3,$R$7:R445))</f>
        <v>419</v>
      </c>
      <c r="C445" s="10" t="s">
        <v>801</v>
      </c>
      <c r="D445" s="10" t="s">
        <v>914</v>
      </c>
      <c r="E445" s="10" t="s">
        <v>914</v>
      </c>
      <c r="F445" s="10" t="s">
        <v>915</v>
      </c>
      <c r="G445" s="19">
        <v>3822</v>
      </c>
      <c r="H445" s="20" t="s">
        <v>916</v>
      </c>
      <c r="I445" s="13"/>
      <c r="J445" s="14" t="s">
        <v>2065</v>
      </c>
      <c r="K445" s="13"/>
      <c r="L445" s="13"/>
      <c r="M445" s="13"/>
      <c r="N445" s="13"/>
      <c r="O445" s="13"/>
      <c r="P445" s="13"/>
      <c r="Q445" s="13"/>
      <c r="R445" s="14" t="s">
        <v>75</v>
      </c>
      <c r="S445" s="10">
        <v>3</v>
      </c>
      <c r="T445" s="21">
        <v>1263000</v>
      </c>
      <c r="U445" s="16">
        <v>0</v>
      </c>
      <c r="V445" s="16">
        <v>0</v>
      </c>
      <c r="W445" s="16">
        <v>0</v>
      </c>
      <c r="X445" s="16">
        <v>0</v>
      </c>
      <c r="Y445" s="16">
        <v>0</v>
      </c>
      <c r="Z445" s="16">
        <v>0</v>
      </c>
      <c r="AA445" s="16">
        <v>0</v>
      </c>
      <c r="AB445" s="16">
        <v>0</v>
      </c>
      <c r="AC445" s="16">
        <v>0</v>
      </c>
      <c r="AD445" s="16">
        <v>0</v>
      </c>
      <c r="AE445" s="16">
        <v>0</v>
      </c>
      <c r="AF445" s="16">
        <v>0</v>
      </c>
      <c r="AG445" s="16">
        <v>3</v>
      </c>
      <c r="AH445" s="16">
        <v>0</v>
      </c>
      <c r="AI445" s="16">
        <v>0</v>
      </c>
      <c r="AJ445" s="16">
        <v>0</v>
      </c>
      <c r="AK445" s="16">
        <v>0</v>
      </c>
      <c r="AL445" s="16">
        <v>0</v>
      </c>
      <c r="AM445" s="16">
        <v>0</v>
      </c>
      <c r="AN445" s="16">
        <v>0</v>
      </c>
      <c r="AO445" s="16">
        <v>0</v>
      </c>
      <c r="AP445" s="17">
        <f t="shared" si="60"/>
        <v>3</v>
      </c>
      <c r="AQ445" s="18">
        <f t="shared" si="56"/>
        <v>3789000</v>
      </c>
      <c r="AR445" s="13"/>
      <c r="AS445" s="13"/>
      <c r="AT445" s="8"/>
      <c r="AU445" s="8"/>
      <c r="AV445" s="8"/>
      <c r="AW445" s="8"/>
    </row>
    <row r="446" spans="1:49" s="3" customFormat="1" ht="43.5" customHeight="1" x14ac:dyDescent="0.25">
      <c r="A446" s="33" t="s">
        <v>913</v>
      </c>
      <c r="B446" s="10">
        <f>IF(R446=0,"",SUBTOTAL(3,$R$7:R446))</f>
        <v>420</v>
      </c>
      <c r="C446" s="10" t="s">
        <v>803</v>
      </c>
      <c r="D446" s="10" t="s">
        <v>918</v>
      </c>
      <c r="E446" s="10" t="s">
        <v>918</v>
      </c>
      <c r="F446" s="10" t="s">
        <v>919</v>
      </c>
      <c r="G446" s="19">
        <v>3822</v>
      </c>
      <c r="H446" s="20" t="s">
        <v>920</v>
      </c>
      <c r="I446" s="13"/>
      <c r="J446" s="14" t="s">
        <v>2066</v>
      </c>
      <c r="K446" s="13"/>
      <c r="L446" s="13"/>
      <c r="M446" s="13"/>
      <c r="N446" s="13"/>
      <c r="O446" s="13"/>
      <c r="P446" s="13"/>
      <c r="Q446" s="13"/>
      <c r="R446" s="14" t="s">
        <v>75</v>
      </c>
      <c r="S446" s="10">
        <v>3</v>
      </c>
      <c r="T446" s="21">
        <v>3586000</v>
      </c>
      <c r="U446" s="16">
        <v>0</v>
      </c>
      <c r="V446" s="16">
        <v>0</v>
      </c>
      <c r="W446" s="16">
        <v>0</v>
      </c>
      <c r="X446" s="16">
        <v>0</v>
      </c>
      <c r="Y446" s="16">
        <v>0</v>
      </c>
      <c r="Z446" s="16">
        <v>0</v>
      </c>
      <c r="AA446" s="16">
        <v>0</v>
      </c>
      <c r="AB446" s="16">
        <v>0</v>
      </c>
      <c r="AC446" s="16">
        <v>0</v>
      </c>
      <c r="AD446" s="16">
        <v>0</v>
      </c>
      <c r="AE446" s="16">
        <v>0</v>
      </c>
      <c r="AF446" s="16">
        <v>0</v>
      </c>
      <c r="AG446" s="16">
        <v>4</v>
      </c>
      <c r="AH446" s="16">
        <v>0</v>
      </c>
      <c r="AI446" s="16">
        <v>0</v>
      </c>
      <c r="AJ446" s="16">
        <v>0</v>
      </c>
      <c r="AK446" s="16">
        <v>0</v>
      </c>
      <c r="AL446" s="16">
        <v>0</v>
      </c>
      <c r="AM446" s="16">
        <v>0</v>
      </c>
      <c r="AN446" s="16">
        <v>0</v>
      </c>
      <c r="AO446" s="16">
        <v>0</v>
      </c>
      <c r="AP446" s="17">
        <f t="shared" si="60"/>
        <v>4</v>
      </c>
      <c r="AQ446" s="18">
        <f t="shared" si="56"/>
        <v>14344000</v>
      </c>
      <c r="AR446" s="13"/>
      <c r="AS446" s="13"/>
      <c r="AT446" s="8"/>
      <c r="AU446" s="8"/>
      <c r="AV446" s="8"/>
      <c r="AW446" s="8"/>
    </row>
    <row r="447" spans="1:49" s="3" customFormat="1" ht="51" customHeight="1" x14ac:dyDescent="0.25">
      <c r="A447" s="33" t="s">
        <v>913</v>
      </c>
      <c r="B447" s="10">
        <f>IF(R447=0,"",SUBTOTAL(3,$R$7:R447))</f>
        <v>421</v>
      </c>
      <c r="C447" s="10" t="s">
        <v>805</v>
      </c>
      <c r="D447" s="10" t="s">
        <v>921</v>
      </c>
      <c r="E447" s="10" t="s">
        <v>921</v>
      </c>
      <c r="F447" s="10" t="s">
        <v>922</v>
      </c>
      <c r="G447" s="19">
        <v>3926</v>
      </c>
      <c r="H447" s="20" t="s">
        <v>923</v>
      </c>
      <c r="I447" s="13"/>
      <c r="J447" s="14" t="s">
        <v>2067</v>
      </c>
      <c r="K447" s="13"/>
      <c r="L447" s="13"/>
      <c r="M447" s="13"/>
      <c r="N447" s="13"/>
      <c r="O447" s="13"/>
      <c r="P447" s="13"/>
      <c r="Q447" s="13"/>
      <c r="R447" s="14" t="s">
        <v>75</v>
      </c>
      <c r="S447" s="10">
        <v>3</v>
      </c>
      <c r="T447" s="21">
        <v>2278000</v>
      </c>
      <c r="U447" s="16">
        <v>0</v>
      </c>
      <c r="V447" s="16">
        <v>0</v>
      </c>
      <c r="W447" s="16">
        <v>0</v>
      </c>
      <c r="X447" s="16">
        <v>0</v>
      </c>
      <c r="Y447" s="16">
        <v>0</v>
      </c>
      <c r="Z447" s="16">
        <v>0</v>
      </c>
      <c r="AA447" s="16">
        <v>0</v>
      </c>
      <c r="AB447" s="16">
        <v>0</v>
      </c>
      <c r="AC447" s="16">
        <v>0</v>
      </c>
      <c r="AD447" s="16">
        <v>0</v>
      </c>
      <c r="AE447" s="16">
        <v>0</v>
      </c>
      <c r="AF447" s="16">
        <v>0</v>
      </c>
      <c r="AG447" s="16">
        <v>6</v>
      </c>
      <c r="AH447" s="16">
        <v>0</v>
      </c>
      <c r="AI447" s="16">
        <v>0</v>
      </c>
      <c r="AJ447" s="16">
        <v>0</v>
      </c>
      <c r="AK447" s="16">
        <v>0</v>
      </c>
      <c r="AL447" s="16">
        <v>0</v>
      </c>
      <c r="AM447" s="16">
        <v>0</v>
      </c>
      <c r="AN447" s="16">
        <v>0</v>
      </c>
      <c r="AO447" s="16">
        <v>0</v>
      </c>
      <c r="AP447" s="17">
        <f>SUM(U447:AO447)</f>
        <v>6</v>
      </c>
      <c r="AQ447" s="18">
        <f t="shared" si="56"/>
        <v>13668000</v>
      </c>
      <c r="AR447" s="13"/>
      <c r="AS447" s="13"/>
      <c r="AT447" s="8"/>
      <c r="AU447" s="8"/>
      <c r="AV447" s="8"/>
      <c r="AW447" s="8"/>
    </row>
    <row r="448" spans="1:49" s="3" customFormat="1" ht="78.75" customHeight="1" x14ac:dyDescent="0.25">
      <c r="A448" s="33" t="s">
        <v>913</v>
      </c>
      <c r="B448" s="10">
        <f>IF(R448=0,"",SUBTOTAL(3,$R$7:R448))</f>
        <v>422</v>
      </c>
      <c r="C448" s="10" t="s">
        <v>807</v>
      </c>
      <c r="D448" s="10" t="s">
        <v>924</v>
      </c>
      <c r="E448" s="10" t="s">
        <v>924</v>
      </c>
      <c r="F448" s="10" t="s">
        <v>925</v>
      </c>
      <c r="G448" s="19">
        <v>3822</v>
      </c>
      <c r="H448" s="20" t="s">
        <v>926</v>
      </c>
      <c r="I448" s="13"/>
      <c r="J448" s="14" t="s">
        <v>2068</v>
      </c>
      <c r="K448" s="13"/>
      <c r="L448" s="13"/>
      <c r="M448" s="13"/>
      <c r="N448" s="13"/>
      <c r="O448" s="13"/>
      <c r="P448" s="13"/>
      <c r="Q448" s="13"/>
      <c r="R448" s="14" t="s">
        <v>75</v>
      </c>
      <c r="S448" s="10">
        <v>3</v>
      </c>
      <c r="T448" s="21">
        <v>8682000</v>
      </c>
      <c r="U448" s="16">
        <v>0</v>
      </c>
      <c r="V448" s="16">
        <v>0</v>
      </c>
      <c r="W448" s="16">
        <v>0</v>
      </c>
      <c r="X448" s="16">
        <v>0</v>
      </c>
      <c r="Y448" s="16">
        <v>0</v>
      </c>
      <c r="Z448" s="16">
        <v>0</v>
      </c>
      <c r="AA448" s="16">
        <v>0</v>
      </c>
      <c r="AB448" s="16">
        <v>0</v>
      </c>
      <c r="AC448" s="16">
        <v>0</v>
      </c>
      <c r="AD448" s="16">
        <v>0</v>
      </c>
      <c r="AE448" s="16">
        <v>0</v>
      </c>
      <c r="AF448" s="16">
        <v>0</v>
      </c>
      <c r="AG448" s="16">
        <v>5</v>
      </c>
      <c r="AH448" s="16">
        <v>0</v>
      </c>
      <c r="AI448" s="16">
        <v>0</v>
      </c>
      <c r="AJ448" s="16">
        <v>0</v>
      </c>
      <c r="AK448" s="16">
        <v>0</v>
      </c>
      <c r="AL448" s="16">
        <v>0</v>
      </c>
      <c r="AM448" s="16">
        <v>0</v>
      </c>
      <c r="AN448" s="16">
        <v>0</v>
      </c>
      <c r="AO448" s="16">
        <v>0</v>
      </c>
      <c r="AP448" s="17">
        <f t="shared" si="60"/>
        <v>5</v>
      </c>
      <c r="AQ448" s="18">
        <f t="shared" si="56"/>
        <v>43410000</v>
      </c>
      <c r="AR448" s="13"/>
      <c r="AS448" s="13"/>
      <c r="AT448" s="8"/>
      <c r="AU448" s="8"/>
      <c r="AV448" s="8"/>
      <c r="AW448" s="8"/>
    </row>
    <row r="449" spans="1:49" s="3" customFormat="1" ht="114.75" x14ac:dyDescent="0.25">
      <c r="A449" s="33" t="s">
        <v>913</v>
      </c>
      <c r="B449" s="10">
        <f>IF(R449=0,"",SUBTOTAL(3,$R$7:R449))</f>
        <v>423</v>
      </c>
      <c r="C449" s="10" t="s">
        <v>808</v>
      </c>
      <c r="D449" s="10" t="s">
        <v>927</v>
      </c>
      <c r="E449" s="10" t="s">
        <v>927</v>
      </c>
      <c r="F449" s="10" t="s">
        <v>928</v>
      </c>
      <c r="G449" s="19">
        <v>3822</v>
      </c>
      <c r="H449" s="20" t="s">
        <v>929</v>
      </c>
      <c r="I449" s="13"/>
      <c r="J449" s="14" t="s">
        <v>2069</v>
      </c>
      <c r="K449" s="13"/>
      <c r="L449" s="13"/>
      <c r="M449" s="13"/>
      <c r="N449" s="13"/>
      <c r="O449" s="13"/>
      <c r="P449" s="13"/>
      <c r="Q449" s="13"/>
      <c r="R449" s="14" t="s">
        <v>75</v>
      </c>
      <c r="S449" s="10">
        <v>3</v>
      </c>
      <c r="T449" s="21">
        <v>7327000</v>
      </c>
      <c r="U449" s="16">
        <v>0</v>
      </c>
      <c r="V449" s="16">
        <v>0</v>
      </c>
      <c r="W449" s="16">
        <v>0</v>
      </c>
      <c r="X449" s="16">
        <v>0</v>
      </c>
      <c r="Y449" s="16">
        <v>0</v>
      </c>
      <c r="Z449" s="16">
        <v>0</v>
      </c>
      <c r="AA449" s="16">
        <v>0</v>
      </c>
      <c r="AB449" s="16">
        <v>0</v>
      </c>
      <c r="AC449" s="16">
        <v>0</v>
      </c>
      <c r="AD449" s="16">
        <v>0</v>
      </c>
      <c r="AE449" s="16">
        <v>0</v>
      </c>
      <c r="AF449" s="16">
        <v>0</v>
      </c>
      <c r="AG449" s="16">
        <v>4</v>
      </c>
      <c r="AH449" s="16">
        <v>0</v>
      </c>
      <c r="AI449" s="16">
        <v>0</v>
      </c>
      <c r="AJ449" s="16">
        <v>0</v>
      </c>
      <c r="AK449" s="16">
        <v>0</v>
      </c>
      <c r="AL449" s="16">
        <v>0</v>
      </c>
      <c r="AM449" s="16">
        <v>0</v>
      </c>
      <c r="AN449" s="16">
        <v>0</v>
      </c>
      <c r="AO449" s="16">
        <v>0</v>
      </c>
      <c r="AP449" s="17">
        <f t="shared" si="60"/>
        <v>4</v>
      </c>
      <c r="AQ449" s="18">
        <f t="shared" si="56"/>
        <v>29308000</v>
      </c>
      <c r="AR449" s="13"/>
      <c r="AS449" s="13"/>
      <c r="AT449" s="8"/>
      <c r="AU449" s="8"/>
      <c r="AV449" s="8"/>
      <c r="AW449" s="8"/>
    </row>
    <row r="450" spans="1:49" s="3" customFormat="1" ht="76.5" x14ac:dyDescent="0.25">
      <c r="A450" s="33" t="s">
        <v>913</v>
      </c>
      <c r="B450" s="10">
        <f>IF(R450=0,"",SUBTOTAL(3,$R$7:R450))</f>
        <v>424</v>
      </c>
      <c r="C450" s="10" t="s">
        <v>810</v>
      </c>
      <c r="D450" s="10" t="s">
        <v>930</v>
      </c>
      <c r="E450" s="10" t="s">
        <v>930</v>
      </c>
      <c r="F450" s="10" t="s">
        <v>931</v>
      </c>
      <c r="G450" s="19">
        <v>3822</v>
      </c>
      <c r="H450" s="20" t="s">
        <v>932</v>
      </c>
      <c r="I450" s="13"/>
      <c r="J450" s="14" t="s">
        <v>2070</v>
      </c>
      <c r="K450" s="13"/>
      <c r="L450" s="13"/>
      <c r="M450" s="13"/>
      <c r="N450" s="13"/>
      <c r="O450" s="13"/>
      <c r="P450" s="13"/>
      <c r="Q450" s="13"/>
      <c r="R450" s="14" t="s">
        <v>75</v>
      </c>
      <c r="S450" s="10">
        <v>3</v>
      </c>
      <c r="T450" s="21">
        <v>8240000</v>
      </c>
      <c r="U450" s="16">
        <v>0</v>
      </c>
      <c r="V450" s="16">
        <v>0</v>
      </c>
      <c r="W450" s="16">
        <v>0</v>
      </c>
      <c r="X450" s="16">
        <v>0</v>
      </c>
      <c r="Y450" s="16">
        <v>0</v>
      </c>
      <c r="Z450" s="16">
        <v>0</v>
      </c>
      <c r="AA450" s="16">
        <v>0</v>
      </c>
      <c r="AB450" s="16">
        <v>0</v>
      </c>
      <c r="AC450" s="16">
        <v>0</v>
      </c>
      <c r="AD450" s="16">
        <v>0</v>
      </c>
      <c r="AE450" s="16">
        <v>0</v>
      </c>
      <c r="AF450" s="16">
        <v>0</v>
      </c>
      <c r="AG450" s="16">
        <v>4</v>
      </c>
      <c r="AH450" s="16">
        <v>0</v>
      </c>
      <c r="AI450" s="16">
        <v>0</v>
      </c>
      <c r="AJ450" s="16">
        <v>0</v>
      </c>
      <c r="AK450" s="16">
        <v>0</v>
      </c>
      <c r="AL450" s="16">
        <v>0</v>
      </c>
      <c r="AM450" s="16">
        <v>0</v>
      </c>
      <c r="AN450" s="16">
        <v>0</v>
      </c>
      <c r="AO450" s="16">
        <v>0</v>
      </c>
      <c r="AP450" s="17">
        <f t="shared" si="60"/>
        <v>4</v>
      </c>
      <c r="AQ450" s="18">
        <f t="shared" si="56"/>
        <v>32960000</v>
      </c>
      <c r="AR450" s="13"/>
      <c r="AS450" s="13"/>
      <c r="AT450" s="8"/>
      <c r="AU450" s="8"/>
      <c r="AV450" s="8"/>
      <c r="AW450" s="8"/>
    </row>
    <row r="451" spans="1:49" s="3" customFormat="1" ht="99.75" customHeight="1" x14ac:dyDescent="0.25">
      <c r="A451" s="33" t="s">
        <v>913</v>
      </c>
      <c r="B451" s="10">
        <f>IF(R451=0,"",SUBTOTAL(3,$R$7:R451))</f>
        <v>425</v>
      </c>
      <c r="C451" s="10" t="s">
        <v>812</v>
      </c>
      <c r="D451" s="10" t="s">
        <v>933</v>
      </c>
      <c r="E451" s="10" t="s">
        <v>933</v>
      </c>
      <c r="F451" s="10" t="s">
        <v>934</v>
      </c>
      <c r="G451" s="19">
        <v>3822</v>
      </c>
      <c r="H451" s="20" t="s">
        <v>935</v>
      </c>
      <c r="I451" s="13"/>
      <c r="J451" s="14" t="s">
        <v>2071</v>
      </c>
      <c r="K451" s="13"/>
      <c r="L451" s="13"/>
      <c r="M451" s="13"/>
      <c r="N451" s="13"/>
      <c r="O451" s="13"/>
      <c r="P451" s="13"/>
      <c r="Q451" s="13"/>
      <c r="R451" s="14" t="s">
        <v>75</v>
      </c>
      <c r="S451" s="10">
        <v>1</v>
      </c>
      <c r="T451" s="21">
        <v>4967000</v>
      </c>
      <c r="U451" s="16">
        <v>0</v>
      </c>
      <c r="V451" s="16">
        <v>0</v>
      </c>
      <c r="W451" s="16">
        <v>0</v>
      </c>
      <c r="X451" s="16">
        <v>0</v>
      </c>
      <c r="Y451" s="16">
        <v>0</v>
      </c>
      <c r="Z451" s="16">
        <v>0</v>
      </c>
      <c r="AA451" s="16">
        <v>0</v>
      </c>
      <c r="AB451" s="16">
        <v>0</v>
      </c>
      <c r="AC451" s="16">
        <v>0</v>
      </c>
      <c r="AD451" s="16">
        <v>0</v>
      </c>
      <c r="AE451" s="16">
        <v>0</v>
      </c>
      <c r="AF451" s="16">
        <v>0</v>
      </c>
      <c r="AG451" s="16">
        <v>15</v>
      </c>
      <c r="AH451" s="16">
        <v>0</v>
      </c>
      <c r="AI451" s="16">
        <v>0</v>
      </c>
      <c r="AJ451" s="16">
        <v>0</v>
      </c>
      <c r="AK451" s="16">
        <v>0</v>
      </c>
      <c r="AL451" s="16">
        <v>0</v>
      </c>
      <c r="AM451" s="16">
        <v>0</v>
      </c>
      <c r="AN451" s="16">
        <v>0</v>
      </c>
      <c r="AO451" s="16">
        <v>0</v>
      </c>
      <c r="AP451" s="17">
        <f t="shared" si="60"/>
        <v>15</v>
      </c>
      <c r="AQ451" s="18">
        <f t="shared" si="56"/>
        <v>74505000</v>
      </c>
      <c r="AR451" s="13"/>
      <c r="AS451" s="13"/>
      <c r="AT451" s="8"/>
      <c r="AU451" s="8"/>
      <c r="AV451" s="8"/>
      <c r="AW451" s="8"/>
    </row>
    <row r="452" spans="1:49" s="3" customFormat="1" ht="69.75" customHeight="1" x14ac:dyDescent="0.25">
      <c r="A452" s="33" t="s">
        <v>913</v>
      </c>
      <c r="B452" s="10">
        <f>IF(R452=0,"",SUBTOTAL(3,$R$7:R452))</f>
        <v>426</v>
      </c>
      <c r="C452" s="10" t="s">
        <v>814</v>
      </c>
      <c r="D452" s="10" t="s">
        <v>915</v>
      </c>
      <c r="E452" s="10" t="s">
        <v>915</v>
      </c>
      <c r="F452" s="10" t="s">
        <v>936</v>
      </c>
      <c r="G452" s="19">
        <v>3822</v>
      </c>
      <c r="H452" s="20" t="s">
        <v>937</v>
      </c>
      <c r="I452" s="13"/>
      <c r="J452" s="14" t="s">
        <v>2072</v>
      </c>
      <c r="K452" s="13"/>
      <c r="L452" s="13"/>
      <c r="M452" s="13"/>
      <c r="N452" s="13"/>
      <c r="O452" s="13"/>
      <c r="P452" s="13"/>
      <c r="Q452" s="13"/>
      <c r="R452" s="14" t="s">
        <v>75</v>
      </c>
      <c r="S452" s="10">
        <v>1</v>
      </c>
      <c r="T452" s="21">
        <v>4239000</v>
      </c>
      <c r="U452" s="16">
        <v>0</v>
      </c>
      <c r="V452" s="16">
        <v>0</v>
      </c>
      <c r="W452" s="16">
        <v>0</v>
      </c>
      <c r="X452" s="16">
        <v>0</v>
      </c>
      <c r="Y452" s="16">
        <v>0</v>
      </c>
      <c r="Z452" s="16">
        <v>0</v>
      </c>
      <c r="AA452" s="16">
        <v>0</v>
      </c>
      <c r="AB452" s="16">
        <v>0</v>
      </c>
      <c r="AC452" s="16">
        <v>0</v>
      </c>
      <c r="AD452" s="16">
        <v>0</v>
      </c>
      <c r="AE452" s="16">
        <v>0</v>
      </c>
      <c r="AF452" s="16">
        <v>0</v>
      </c>
      <c r="AG452" s="16">
        <v>16</v>
      </c>
      <c r="AH452" s="16">
        <v>0</v>
      </c>
      <c r="AI452" s="16">
        <v>0</v>
      </c>
      <c r="AJ452" s="16">
        <v>0</v>
      </c>
      <c r="AK452" s="16">
        <v>0</v>
      </c>
      <c r="AL452" s="16">
        <v>0</v>
      </c>
      <c r="AM452" s="16">
        <v>0</v>
      </c>
      <c r="AN452" s="16">
        <v>0</v>
      </c>
      <c r="AO452" s="16">
        <v>0</v>
      </c>
      <c r="AP452" s="17">
        <f t="shared" si="60"/>
        <v>16</v>
      </c>
      <c r="AQ452" s="18">
        <f t="shared" si="56"/>
        <v>67824000</v>
      </c>
      <c r="AR452" s="13"/>
      <c r="AS452" s="13"/>
      <c r="AT452" s="8"/>
      <c r="AU452" s="8"/>
      <c r="AV452" s="8"/>
      <c r="AW452" s="8"/>
    </row>
    <row r="453" spans="1:49" s="3" customFormat="1" ht="102.75" customHeight="1" x14ac:dyDescent="0.25">
      <c r="A453" s="33" t="s">
        <v>913</v>
      </c>
      <c r="B453" s="10">
        <f>IF(R453=0,"",SUBTOTAL(3,$R$7:R453))</f>
        <v>427</v>
      </c>
      <c r="C453" s="10" t="s">
        <v>816</v>
      </c>
      <c r="D453" s="10" t="s">
        <v>919</v>
      </c>
      <c r="E453" s="10" t="s">
        <v>919</v>
      </c>
      <c r="F453" s="10" t="s">
        <v>938</v>
      </c>
      <c r="G453" s="19">
        <v>3822</v>
      </c>
      <c r="H453" s="20" t="s">
        <v>2567</v>
      </c>
      <c r="I453" s="13"/>
      <c r="J453" s="14" t="s">
        <v>2073</v>
      </c>
      <c r="K453" s="13"/>
      <c r="L453" s="13"/>
      <c r="M453" s="13"/>
      <c r="N453" s="13"/>
      <c r="O453" s="13"/>
      <c r="P453" s="13"/>
      <c r="Q453" s="13"/>
      <c r="R453" s="14" t="s">
        <v>75</v>
      </c>
      <c r="S453" s="10">
        <v>1</v>
      </c>
      <c r="T453" s="21">
        <v>3130000</v>
      </c>
      <c r="U453" s="16">
        <v>0</v>
      </c>
      <c r="V453" s="16">
        <v>0</v>
      </c>
      <c r="W453" s="16">
        <v>0</v>
      </c>
      <c r="X453" s="16">
        <v>0</v>
      </c>
      <c r="Y453" s="16">
        <v>0</v>
      </c>
      <c r="Z453" s="16">
        <v>0</v>
      </c>
      <c r="AA453" s="16">
        <v>0</v>
      </c>
      <c r="AB453" s="16">
        <v>0</v>
      </c>
      <c r="AC453" s="16">
        <v>0</v>
      </c>
      <c r="AD453" s="16">
        <v>0</v>
      </c>
      <c r="AE453" s="16">
        <v>0</v>
      </c>
      <c r="AF453" s="16">
        <v>0</v>
      </c>
      <c r="AG453" s="16">
        <v>21</v>
      </c>
      <c r="AH453" s="16">
        <v>0</v>
      </c>
      <c r="AI453" s="16">
        <v>0</v>
      </c>
      <c r="AJ453" s="16">
        <v>0</v>
      </c>
      <c r="AK453" s="16">
        <v>0</v>
      </c>
      <c r="AL453" s="16">
        <v>0</v>
      </c>
      <c r="AM453" s="16">
        <v>0</v>
      </c>
      <c r="AN453" s="16">
        <v>0</v>
      </c>
      <c r="AO453" s="16">
        <v>0</v>
      </c>
      <c r="AP453" s="17">
        <f t="shared" si="60"/>
        <v>21</v>
      </c>
      <c r="AQ453" s="18">
        <f t="shared" si="56"/>
        <v>65730000</v>
      </c>
      <c r="AR453" s="13"/>
      <c r="AS453" s="13"/>
      <c r="AT453" s="8"/>
      <c r="AU453" s="8"/>
      <c r="AV453" s="8"/>
      <c r="AW453" s="8"/>
    </row>
    <row r="454" spans="1:49" s="3" customFormat="1" ht="41.25" customHeight="1" x14ac:dyDescent="0.25">
      <c r="A454" s="33" t="s">
        <v>913</v>
      </c>
      <c r="B454" s="10">
        <f>IF(R454=0,"",SUBTOTAL(3,$R$7:R454))</f>
        <v>428</v>
      </c>
      <c r="C454" s="10" t="s">
        <v>818</v>
      </c>
      <c r="D454" s="10" t="s">
        <v>922</v>
      </c>
      <c r="E454" s="10" t="s">
        <v>922</v>
      </c>
      <c r="F454" s="10" t="s">
        <v>939</v>
      </c>
      <c r="G454" s="19">
        <v>3822</v>
      </c>
      <c r="H454" s="20" t="s">
        <v>940</v>
      </c>
      <c r="I454" s="13"/>
      <c r="J454" s="14" t="s">
        <v>2074</v>
      </c>
      <c r="K454" s="13"/>
      <c r="L454" s="13"/>
      <c r="M454" s="13"/>
      <c r="N454" s="13"/>
      <c r="O454" s="13"/>
      <c r="P454" s="13"/>
      <c r="Q454" s="13"/>
      <c r="R454" s="14" t="s">
        <v>75</v>
      </c>
      <c r="S454" s="10">
        <v>6</v>
      </c>
      <c r="T454" s="21">
        <v>682000</v>
      </c>
      <c r="U454" s="16">
        <v>0</v>
      </c>
      <c r="V454" s="16">
        <v>0</v>
      </c>
      <c r="W454" s="16">
        <v>0</v>
      </c>
      <c r="X454" s="16">
        <v>0</v>
      </c>
      <c r="Y454" s="16">
        <v>0</v>
      </c>
      <c r="Z454" s="16">
        <v>0</v>
      </c>
      <c r="AA454" s="16">
        <v>0</v>
      </c>
      <c r="AB454" s="16">
        <v>0</v>
      </c>
      <c r="AC454" s="16">
        <v>0</v>
      </c>
      <c r="AD454" s="16">
        <v>0</v>
      </c>
      <c r="AE454" s="16">
        <v>0</v>
      </c>
      <c r="AF454" s="16">
        <v>0</v>
      </c>
      <c r="AG454" s="16">
        <v>3</v>
      </c>
      <c r="AH454" s="16">
        <v>0</v>
      </c>
      <c r="AI454" s="16">
        <v>0</v>
      </c>
      <c r="AJ454" s="16">
        <v>0</v>
      </c>
      <c r="AK454" s="16">
        <v>0</v>
      </c>
      <c r="AL454" s="16">
        <v>0</v>
      </c>
      <c r="AM454" s="16">
        <v>0</v>
      </c>
      <c r="AN454" s="16">
        <v>0</v>
      </c>
      <c r="AO454" s="16">
        <v>0</v>
      </c>
      <c r="AP454" s="17">
        <f t="shared" si="60"/>
        <v>3</v>
      </c>
      <c r="AQ454" s="18">
        <f t="shared" si="56"/>
        <v>2046000</v>
      </c>
      <c r="AR454" s="13"/>
      <c r="AS454" s="13"/>
      <c r="AT454" s="8"/>
      <c r="AU454" s="8"/>
      <c r="AV454" s="8"/>
      <c r="AW454" s="8"/>
    </row>
    <row r="455" spans="1:49" s="3" customFormat="1" x14ac:dyDescent="0.25">
      <c r="A455" s="33" t="s">
        <v>913</v>
      </c>
      <c r="B455" s="10" t="str">
        <f>IF(R455=0,"",SUBTOTAL(3,$R$7:R455))</f>
        <v/>
      </c>
      <c r="C455" s="10"/>
      <c r="D455" s="11"/>
      <c r="E455" s="11"/>
      <c r="F455" s="10"/>
      <c r="G455" s="11"/>
      <c r="H455" s="12" t="s">
        <v>2427</v>
      </c>
      <c r="I455" s="13"/>
      <c r="J455" s="14"/>
      <c r="K455" s="13"/>
      <c r="L455" s="13"/>
      <c r="M455" s="13"/>
      <c r="N455" s="13"/>
      <c r="O455" s="13"/>
      <c r="P455" s="13"/>
      <c r="Q455" s="13"/>
      <c r="R455" s="14"/>
      <c r="S455" s="10"/>
      <c r="T455" s="21">
        <v>0</v>
      </c>
      <c r="U455" s="16"/>
      <c r="V455" s="16"/>
      <c r="W455" s="16"/>
      <c r="X455" s="16"/>
      <c r="Y455" s="16"/>
      <c r="Z455" s="16"/>
      <c r="AA455" s="16"/>
      <c r="AB455" s="16"/>
      <c r="AC455" s="16"/>
      <c r="AD455" s="16"/>
      <c r="AE455" s="16"/>
      <c r="AF455" s="16"/>
      <c r="AG455" s="16"/>
      <c r="AH455" s="16"/>
      <c r="AI455" s="16"/>
      <c r="AJ455" s="16"/>
      <c r="AK455" s="16"/>
      <c r="AL455" s="16"/>
      <c r="AM455" s="16"/>
      <c r="AN455" s="16"/>
      <c r="AO455" s="16"/>
      <c r="AP455" s="17">
        <f t="shared" si="60"/>
        <v>0</v>
      </c>
      <c r="AQ455" s="18">
        <f t="shared" ref="AQ455:AQ518" si="61">AP455*T455</f>
        <v>0</v>
      </c>
      <c r="AR455" s="13"/>
      <c r="AS455" s="13"/>
      <c r="AT455" s="8"/>
      <c r="AU455" s="8"/>
      <c r="AV455" s="8"/>
      <c r="AW455" s="8"/>
    </row>
    <row r="456" spans="1:49" s="3" customFormat="1" ht="40.5" customHeight="1" x14ac:dyDescent="0.25">
      <c r="A456" s="33" t="s">
        <v>913</v>
      </c>
      <c r="B456" s="10">
        <f>IF(R456=0,"",SUBTOTAL(3,$R$7:R456))</f>
        <v>429</v>
      </c>
      <c r="C456" s="10" t="s">
        <v>820</v>
      </c>
      <c r="D456" s="10" t="s">
        <v>925</v>
      </c>
      <c r="E456" s="10" t="s">
        <v>925</v>
      </c>
      <c r="F456" s="10" t="s">
        <v>941</v>
      </c>
      <c r="G456" s="19">
        <v>3926</v>
      </c>
      <c r="H456" s="20" t="s">
        <v>463</v>
      </c>
      <c r="I456" s="13"/>
      <c r="J456" s="14" t="s">
        <v>2075</v>
      </c>
      <c r="K456" s="13"/>
      <c r="L456" s="13"/>
      <c r="M456" s="13"/>
      <c r="N456" s="13"/>
      <c r="O456" s="13"/>
      <c r="P456" s="13"/>
      <c r="Q456" s="13"/>
      <c r="R456" s="14" t="s">
        <v>75</v>
      </c>
      <c r="S456" s="10" t="s">
        <v>942</v>
      </c>
      <c r="T456" s="21">
        <v>3358000</v>
      </c>
      <c r="U456" s="16">
        <v>0</v>
      </c>
      <c r="V456" s="16">
        <v>0</v>
      </c>
      <c r="W456" s="16">
        <v>0</v>
      </c>
      <c r="X456" s="16">
        <v>0</v>
      </c>
      <c r="Y456" s="16">
        <v>0</v>
      </c>
      <c r="Z456" s="16">
        <v>0</v>
      </c>
      <c r="AA456" s="16">
        <v>0</v>
      </c>
      <c r="AB456" s="16">
        <v>0</v>
      </c>
      <c r="AC456" s="16">
        <v>0</v>
      </c>
      <c r="AD456" s="16">
        <v>0</v>
      </c>
      <c r="AE456" s="16">
        <v>0</v>
      </c>
      <c r="AF456" s="16">
        <v>0</v>
      </c>
      <c r="AG456" s="16">
        <v>20</v>
      </c>
      <c r="AH456" s="16">
        <v>0</v>
      </c>
      <c r="AI456" s="16">
        <v>0</v>
      </c>
      <c r="AJ456" s="16">
        <v>0</v>
      </c>
      <c r="AK456" s="16">
        <v>0</v>
      </c>
      <c r="AL456" s="16">
        <v>0</v>
      </c>
      <c r="AM456" s="16">
        <v>0</v>
      </c>
      <c r="AN456" s="16">
        <v>0</v>
      </c>
      <c r="AO456" s="16">
        <v>0</v>
      </c>
      <c r="AP456" s="17">
        <f t="shared" si="60"/>
        <v>20</v>
      </c>
      <c r="AQ456" s="18">
        <f t="shared" si="61"/>
        <v>67160000</v>
      </c>
      <c r="AR456" s="13"/>
      <c r="AS456" s="13"/>
      <c r="AT456" s="8"/>
      <c r="AU456" s="8"/>
      <c r="AV456" s="8"/>
      <c r="AW456" s="8"/>
    </row>
    <row r="457" spans="1:49" s="3" customFormat="1" ht="40.5" customHeight="1" x14ac:dyDescent="0.25">
      <c r="A457" s="33" t="s">
        <v>913</v>
      </c>
      <c r="B457" s="10">
        <f>IF(R457=0,"",SUBTOTAL(3,$R$7:R457))</f>
        <v>430</v>
      </c>
      <c r="C457" s="10" t="s">
        <v>822</v>
      </c>
      <c r="D457" s="10" t="s">
        <v>928</v>
      </c>
      <c r="E457" s="10" t="s">
        <v>928</v>
      </c>
      <c r="F457" s="10" t="s">
        <v>943</v>
      </c>
      <c r="G457" s="19">
        <v>3926</v>
      </c>
      <c r="H457" s="20" t="s">
        <v>944</v>
      </c>
      <c r="I457" s="13"/>
      <c r="J457" s="14" t="s">
        <v>2076</v>
      </c>
      <c r="K457" s="13"/>
      <c r="L457" s="13"/>
      <c r="M457" s="13"/>
      <c r="N457" s="13"/>
      <c r="O457" s="13"/>
      <c r="P457" s="13"/>
      <c r="Q457" s="13"/>
      <c r="R457" s="14" t="s">
        <v>75</v>
      </c>
      <c r="S457" s="10" t="s">
        <v>942</v>
      </c>
      <c r="T457" s="21">
        <v>9467000</v>
      </c>
      <c r="U457" s="16">
        <v>0</v>
      </c>
      <c r="V457" s="16">
        <v>0</v>
      </c>
      <c r="W457" s="16">
        <v>0</v>
      </c>
      <c r="X457" s="16">
        <v>0</v>
      </c>
      <c r="Y457" s="16">
        <v>0</v>
      </c>
      <c r="Z457" s="16">
        <v>0</v>
      </c>
      <c r="AA457" s="16">
        <v>0</v>
      </c>
      <c r="AB457" s="16">
        <v>0</v>
      </c>
      <c r="AC457" s="16">
        <v>0</v>
      </c>
      <c r="AD457" s="16">
        <v>0</v>
      </c>
      <c r="AE457" s="16">
        <v>0</v>
      </c>
      <c r="AF457" s="16">
        <v>0</v>
      </c>
      <c r="AG457" s="16">
        <v>8</v>
      </c>
      <c r="AH457" s="16">
        <v>0</v>
      </c>
      <c r="AI457" s="16">
        <v>0</v>
      </c>
      <c r="AJ457" s="16">
        <v>0</v>
      </c>
      <c r="AK457" s="16">
        <v>0</v>
      </c>
      <c r="AL457" s="16">
        <v>0</v>
      </c>
      <c r="AM457" s="16">
        <v>0</v>
      </c>
      <c r="AN457" s="16">
        <v>0</v>
      </c>
      <c r="AO457" s="16">
        <v>0</v>
      </c>
      <c r="AP457" s="17">
        <f t="shared" ref="AP457:AP466" si="62">SUM(U457:AO457)</f>
        <v>8</v>
      </c>
      <c r="AQ457" s="18">
        <f t="shared" si="61"/>
        <v>75736000</v>
      </c>
      <c r="AR457" s="13"/>
      <c r="AS457" s="13"/>
      <c r="AT457" s="8"/>
      <c r="AU457" s="8"/>
      <c r="AV457" s="8"/>
      <c r="AW457" s="8"/>
    </row>
    <row r="458" spans="1:49" s="3" customFormat="1" ht="40.5" customHeight="1" x14ac:dyDescent="0.25">
      <c r="A458" s="33" t="s">
        <v>913</v>
      </c>
      <c r="B458" s="10">
        <f>IF(R458=0,"",SUBTOTAL(3,$R$7:R458))</f>
        <v>431</v>
      </c>
      <c r="C458" s="10" t="s">
        <v>824</v>
      </c>
      <c r="D458" s="10" t="s">
        <v>931</v>
      </c>
      <c r="E458" s="10" t="s">
        <v>931</v>
      </c>
      <c r="F458" s="10" t="s">
        <v>945</v>
      </c>
      <c r="G458" s="19">
        <v>3822</v>
      </c>
      <c r="H458" s="20" t="s">
        <v>946</v>
      </c>
      <c r="I458" s="13"/>
      <c r="J458" s="14" t="s">
        <v>2077</v>
      </c>
      <c r="K458" s="13"/>
      <c r="L458" s="13"/>
      <c r="M458" s="13"/>
      <c r="N458" s="13"/>
      <c r="O458" s="13"/>
      <c r="P458" s="13"/>
      <c r="Q458" s="13"/>
      <c r="R458" s="14" t="s">
        <v>75</v>
      </c>
      <c r="S458" s="10" t="s">
        <v>942</v>
      </c>
      <c r="T458" s="21">
        <v>2108000</v>
      </c>
      <c r="U458" s="16">
        <v>0</v>
      </c>
      <c r="V458" s="16">
        <v>0</v>
      </c>
      <c r="W458" s="16">
        <v>0</v>
      </c>
      <c r="X458" s="16">
        <v>0</v>
      </c>
      <c r="Y458" s="16">
        <v>0</v>
      </c>
      <c r="Z458" s="16">
        <v>0</v>
      </c>
      <c r="AA458" s="16">
        <v>0</v>
      </c>
      <c r="AB458" s="16">
        <v>0</v>
      </c>
      <c r="AC458" s="16">
        <v>0</v>
      </c>
      <c r="AD458" s="16">
        <v>0</v>
      </c>
      <c r="AE458" s="16">
        <v>0</v>
      </c>
      <c r="AF458" s="16">
        <v>0</v>
      </c>
      <c r="AG458" s="16">
        <v>80</v>
      </c>
      <c r="AH458" s="16">
        <v>0</v>
      </c>
      <c r="AI458" s="16">
        <v>0</v>
      </c>
      <c r="AJ458" s="16">
        <v>0</v>
      </c>
      <c r="AK458" s="16">
        <v>0</v>
      </c>
      <c r="AL458" s="16">
        <v>0</v>
      </c>
      <c r="AM458" s="16">
        <v>0</v>
      </c>
      <c r="AN458" s="16">
        <v>0</v>
      </c>
      <c r="AO458" s="16">
        <v>0</v>
      </c>
      <c r="AP458" s="17">
        <f t="shared" si="62"/>
        <v>80</v>
      </c>
      <c r="AQ458" s="18">
        <f t="shared" si="61"/>
        <v>168640000</v>
      </c>
      <c r="AR458" s="13"/>
      <c r="AS458" s="13"/>
      <c r="AT458" s="8"/>
      <c r="AU458" s="8"/>
      <c r="AV458" s="8"/>
      <c r="AW458" s="8"/>
    </row>
    <row r="459" spans="1:49" s="3" customFormat="1" ht="40.5" customHeight="1" x14ac:dyDescent="0.25">
      <c r="A459" s="33" t="s">
        <v>913</v>
      </c>
      <c r="B459" s="10">
        <f>IF(R459=0,"",SUBTOTAL(3,$R$7:R459))</f>
        <v>432</v>
      </c>
      <c r="C459" s="10" t="s">
        <v>826</v>
      </c>
      <c r="D459" s="10" t="s">
        <v>934</v>
      </c>
      <c r="E459" s="10" t="s">
        <v>934</v>
      </c>
      <c r="F459" s="10" t="s">
        <v>947</v>
      </c>
      <c r="G459" s="19">
        <v>3822</v>
      </c>
      <c r="H459" s="20" t="s">
        <v>948</v>
      </c>
      <c r="I459" s="13"/>
      <c r="J459" s="14" t="s">
        <v>2078</v>
      </c>
      <c r="K459" s="13"/>
      <c r="L459" s="13"/>
      <c r="M459" s="13"/>
      <c r="N459" s="13"/>
      <c r="O459" s="13"/>
      <c r="P459" s="13"/>
      <c r="Q459" s="13"/>
      <c r="R459" s="14" t="s">
        <v>75</v>
      </c>
      <c r="S459" s="10" t="s">
        <v>942</v>
      </c>
      <c r="T459" s="21">
        <v>891000</v>
      </c>
      <c r="U459" s="16">
        <v>0</v>
      </c>
      <c r="V459" s="16">
        <v>0</v>
      </c>
      <c r="W459" s="16">
        <v>0</v>
      </c>
      <c r="X459" s="16">
        <v>0</v>
      </c>
      <c r="Y459" s="16">
        <v>0</v>
      </c>
      <c r="Z459" s="16">
        <v>0</v>
      </c>
      <c r="AA459" s="16">
        <v>0</v>
      </c>
      <c r="AB459" s="16">
        <v>0</v>
      </c>
      <c r="AC459" s="16">
        <v>0</v>
      </c>
      <c r="AD459" s="16">
        <v>0</v>
      </c>
      <c r="AE459" s="16">
        <v>0</v>
      </c>
      <c r="AF459" s="16">
        <v>0</v>
      </c>
      <c r="AG459" s="16">
        <v>54</v>
      </c>
      <c r="AH459" s="16">
        <v>0</v>
      </c>
      <c r="AI459" s="16">
        <v>0</v>
      </c>
      <c r="AJ459" s="16">
        <v>0</v>
      </c>
      <c r="AK459" s="16">
        <v>0</v>
      </c>
      <c r="AL459" s="16">
        <v>0</v>
      </c>
      <c r="AM459" s="16">
        <v>0</v>
      </c>
      <c r="AN459" s="16">
        <v>0</v>
      </c>
      <c r="AO459" s="16">
        <v>0</v>
      </c>
      <c r="AP459" s="17">
        <f t="shared" si="62"/>
        <v>54</v>
      </c>
      <c r="AQ459" s="18">
        <f t="shared" si="61"/>
        <v>48114000</v>
      </c>
      <c r="AR459" s="13"/>
      <c r="AS459" s="13"/>
      <c r="AT459" s="8"/>
      <c r="AU459" s="8"/>
      <c r="AV459" s="8"/>
      <c r="AW459" s="8"/>
    </row>
    <row r="460" spans="1:49" s="3" customFormat="1" ht="40.5" customHeight="1" x14ac:dyDescent="0.25">
      <c r="A460" s="33" t="s">
        <v>913</v>
      </c>
      <c r="B460" s="10">
        <f>IF(R460=0,"",SUBTOTAL(3,$R$7:R460))</f>
        <v>433</v>
      </c>
      <c r="C460" s="10" t="s">
        <v>828</v>
      </c>
      <c r="D460" s="10" t="s">
        <v>936</v>
      </c>
      <c r="E460" s="10" t="s">
        <v>936</v>
      </c>
      <c r="F460" s="10" t="s">
        <v>949</v>
      </c>
      <c r="G460" s="19">
        <v>3822</v>
      </c>
      <c r="H460" s="20" t="s">
        <v>950</v>
      </c>
      <c r="I460" s="13"/>
      <c r="J460" s="14" t="s">
        <v>2079</v>
      </c>
      <c r="K460" s="13"/>
      <c r="L460" s="13"/>
      <c r="M460" s="13"/>
      <c r="N460" s="13"/>
      <c r="O460" s="13"/>
      <c r="P460" s="13"/>
      <c r="Q460" s="13"/>
      <c r="R460" s="14" t="s">
        <v>75</v>
      </c>
      <c r="S460" s="10" t="s">
        <v>269</v>
      </c>
      <c r="T460" s="21">
        <v>4347000</v>
      </c>
      <c r="U460" s="16">
        <v>0</v>
      </c>
      <c r="V460" s="16">
        <v>0</v>
      </c>
      <c r="W460" s="16">
        <v>0</v>
      </c>
      <c r="X460" s="16">
        <v>0</v>
      </c>
      <c r="Y460" s="16">
        <v>0</v>
      </c>
      <c r="Z460" s="16">
        <v>0</v>
      </c>
      <c r="AA460" s="16">
        <v>0</v>
      </c>
      <c r="AB460" s="16">
        <v>0</v>
      </c>
      <c r="AC460" s="16">
        <v>0</v>
      </c>
      <c r="AD460" s="16">
        <v>0</v>
      </c>
      <c r="AE460" s="16">
        <v>0</v>
      </c>
      <c r="AF460" s="16">
        <v>0</v>
      </c>
      <c r="AG460" s="16">
        <v>4</v>
      </c>
      <c r="AH460" s="16">
        <v>0</v>
      </c>
      <c r="AI460" s="16">
        <v>0</v>
      </c>
      <c r="AJ460" s="16">
        <v>0</v>
      </c>
      <c r="AK460" s="16">
        <v>0</v>
      </c>
      <c r="AL460" s="16">
        <v>0</v>
      </c>
      <c r="AM460" s="16">
        <v>0</v>
      </c>
      <c r="AN460" s="16">
        <v>0</v>
      </c>
      <c r="AO460" s="16">
        <v>0</v>
      </c>
      <c r="AP460" s="17">
        <f t="shared" si="62"/>
        <v>4</v>
      </c>
      <c r="AQ460" s="18">
        <f t="shared" si="61"/>
        <v>17388000</v>
      </c>
      <c r="AR460" s="13"/>
      <c r="AS460" s="13"/>
      <c r="AT460" s="8"/>
      <c r="AU460" s="8"/>
      <c r="AV460" s="8"/>
      <c r="AW460" s="8"/>
    </row>
    <row r="461" spans="1:49" s="3" customFormat="1" ht="191.25" x14ac:dyDescent="0.25">
      <c r="A461" s="33" t="s">
        <v>913</v>
      </c>
      <c r="B461" s="10">
        <f>IF(R461=0,"",SUBTOTAL(3,$R$7:R461))</f>
        <v>434</v>
      </c>
      <c r="C461" s="10" t="s">
        <v>830</v>
      </c>
      <c r="D461" s="10" t="s">
        <v>939</v>
      </c>
      <c r="E461" s="10" t="s">
        <v>939</v>
      </c>
      <c r="F461" s="10" t="s">
        <v>951</v>
      </c>
      <c r="G461" s="19">
        <v>3822</v>
      </c>
      <c r="H461" s="20" t="s">
        <v>952</v>
      </c>
      <c r="I461" s="13"/>
      <c r="J461" s="14" t="s">
        <v>2080</v>
      </c>
      <c r="K461" s="13"/>
      <c r="L461" s="13"/>
      <c r="M461" s="13"/>
      <c r="N461" s="13"/>
      <c r="O461" s="13"/>
      <c r="P461" s="13"/>
      <c r="Q461" s="13"/>
      <c r="R461" s="14" t="s">
        <v>75</v>
      </c>
      <c r="S461" s="10" t="s">
        <v>942</v>
      </c>
      <c r="T461" s="21">
        <v>23913000</v>
      </c>
      <c r="U461" s="16">
        <v>0</v>
      </c>
      <c r="V461" s="16">
        <v>0</v>
      </c>
      <c r="W461" s="16">
        <v>0</v>
      </c>
      <c r="X461" s="16">
        <v>0</v>
      </c>
      <c r="Y461" s="16">
        <v>0</v>
      </c>
      <c r="Z461" s="16">
        <v>0</v>
      </c>
      <c r="AA461" s="16">
        <v>0</v>
      </c>
      <c r="AB461" s="16">
        <v>0</v>
      </c>
      <c r="AC461" s="16">
        <v>0</v>
      </c>
      <c r="AD461" s="16">
        <v>0</v>
      </c>
      <c r="AE461" s="16">
        <v>0</v>
      </c>
      <c r="AF461" s="16">
        <v>0</v>
      </c>
      <c r="AG461" s="16">
        <v>46</v>
      </c>
      <c r="AH461" s="16">
        <v>0</v>
      </c>
      <c r="AI461" s="16">
        <v>0</v>
      </c>
      <c r="AJ461" s="16">
        <v>0</v>
      </c>
      <c r="AK461" s="16">
        <v>0</v>
      </c>
      <c r="AL461" s="16">
        <v>0</v>
      </c>
      <c r="AM461" s="16">
        <v>0</v>
      </c>
      <c r="AN461" s="16">
        <v>0</v>
      </c>
      <c r="AO461" s="16">
        <v>0</v>
      </c>
      <c r="AP461" s="17">
        <f t="shared" si="62"/>
        <v>46</v>
      </c>
      <c r="AQ461" s="18">
        <f t="shared" si="61"/>
        <v>1099998000</v>
      </c>
      <c r="AR461" s="13"/>
      <c r="AS461" s="13"/>
      <c r="AT461" s="8"/>
      <c r="AU461" s="8"/>
      <c r="AV461" s="8"/>
      <c r="AW461" s="8"/>
    </row>
    <row r="462" spans="1:49" s="3" customFormat="1" ht="204" x14ac:dyDescent="0.25">
      <c r="A462" s="33" t="s">
        <v>913</v>
      </c>
      <c r="B462" s="10">
        <f>IF(R462=0,"",SUBTOTAL(3,$R$7:R462))</f>
        <v>435</v>
      </c>
      <c r="C462" s="10" t="s">
        <v>832</v>
      </c>
      <c r="D462" s="10" t="s">
        <v>941</v>
      </c>
      <c r="E462" s="10" t="s">
        <v>941</v>
      </c>
      <c r="F462" s="10" t="s">
        <v>953</v>
      </c>
      <c r="G462" s="19">
        <v>3822</v>
      </c>
      <c r="H462" s="20" t="s">
        <v>954</v>
      </c>
      <c r="I462" s="13"/>
      <c r="J462" s="14" t="s">
        <v>2081</v>
      </c>
      <c r="K462" s="13"/>
      <c r="L462" s="13"/>
      <c r="M462" s="13"/>
      <c r="N462" s="13"/>
      <c r="O462" s="13"/>
      <c r="P462" s="13"/>
      <c r="Q462" s="13"/>
      <c r="R462" s="14" t="s">
        <v>75</v>
      </c>
      <c r="S462" s="10" t="s">
        <v>942</v>
      </c>
      <c r="T462" s="21">
        <v>9032000</v>
      </c>
      <c r="U462" s="16">
        <v>0</v>
      </c>
      <c r="V462" s="16">
        <v>0</v>
      </c>
      <c r="W462" s="16">
        <v>0</v>
      </c>
      <c r="X462" s="16">
        <v>0</v>
      </c>
      <c r="Y462" s="16">
        <v>0</v>
      </c>
      <c r="Z462" s="16">
        <v>0</v>
      </c>
      <c r="AA462" s="16">
        <v>0</v>
      </c>
      <c r="AB462" s="16">
        <v>0</v>
      </c>
      <c r="AC462" s="16">
        <v>0</v>
      </c>
      <c r="AD462" s="16">
        <v>0</v>
      </c>
      <c r="AE462" s="16">
        <v>0</v>
      </c>
      <c r="AF462" s="16">
        <v>0</v>
      </c>
      <c r="AG462" s="16">
        <v>50</v>
      </c>
      <c r="AH462" s="16">
        <v>0</v>
      </c>
      <c r="AI462" s="16">
        <v>0</v>
      </c>
      <c r="AJ462" s="16">
        <v>0</v>
      </c>
      <c r="AK462" s="16">
        <v>0</v>
      </c>
      <c r="AL462" s="16">
        <v>0</v>
      </c>
      <c r="AM462" s="16">
        <v>0</v>
      </c>
      <c r="AN462" s="16">
        <v>0</v>
      </c>
      <c r="AO462" s="16">
        <v>0</v>
      </c>
      <c r="AP462" s="17">
        <f t="shared" si="62"/>
        <v>50</v>
      </c>
      <c r="AQ462" s="18">
        <f t="shared" si="61"/>
        <v>451600000</v>
      </c>
      <c r="AR462" s="13"/>
      <c r="AS462" s="13"/>
      <c r="AT462" s="8"/>
      <c r="AU462" s="8"/>
      <c r="AV462" s="8"/>
      <c r="AW462" s="8"/>
    </row>
    <row r="463" spans="1:49" s="3" customFormat="1" ht="172.5" customHeight="1" x14ac:dyDescent="0.25">
      <c r="A463" s="33" t="s">
        <v>913</v>
      </c>
      <c r="B463" s="10">
        <f>IF(R463=0,"",SUBTOTAL(3,$R$7:R463))</f>
        <v>436</v>
      </c>
      <c r="C463" s="10" t="s">
        <v>834</v>
      </c>
      <c r="D463" s="10" t="s">
        <v>943</v>
      </c>
      <c r="E463" s="10" t="s">
        <v>943</v>
      </c>
      <c r="F463" s="10" t="s">
        <v>955</v>
      </c>
      <c r="G463" s="19">
        <v>3822</v>
      </c>
      <c r="H463" s="20" t="s">
        <v>956</v>
      </c>
      <c r="I463" s="13"/>
      <c r="J463" s="14" t="s">
        <v>2082</v>
      </c>
      <c r="K463" s="13"/>
      <c r="L463" s="13"/>
      <c r="M463" s="13"/>
      <c r="N463" s="13"/>
      <c r="O463" s="13"/>
      <c r="P463" s="13"/>
      <c r="Q463" s="13"/>
      <c r="R463" s="14" t="s">
        <v>75</v>
      </c>
      <c r="S463" s="10" t="s">
        <v>942</v>
      </c>
      <c r="T463" s="21">
        <v>5760000</v>
      </c>
      <c r="U463" s="16">
        <v>0</v>
      </c>
      <c r="V463" s="16">
        <v>0</v>
      </c>
      <c r="W463" s="16">
        <v>0</v>
      </c>
      <c r="X463" s="16">
        <v>0</v>
      </c>
      <c r="Y463" s="16">
        <v>0</v>
      </c>
      <c r="Z463" s="16">
        <v>0</v>
      </c>
      <c r="AA463" s="16">
        <v>0</v>
      </c>
      <c r="AB463" s="16">
        <v>0</v>
      </c>
      <c r="AC463" s="16">
        <v>0</v>
      </c>
      <c r="AD463" s="16">
        <v>0</v>
      </c>
      <c r="AE463" s="16">
        <v>0</v>
      </c>
      <c r="AF463" s="16">
        <v>0</v>
      </c>
      <c r="AG463" s="16">
        <v>100</v>
      </c>
      <c r="AH463" s="16">
        <v>0</v>
      </c>
      <c r="AI463" s="16">
        <v>0</v>
      </c>
      <c r="AJ463" s="16">
        <v>0</v>
      </c>
      <c r="AK463" s="16">
        <v>0</v>
      </c>
      <c r="AL463" s="16">
        <v>0</v>
      </c>
      <c r="AM463" s="16">
        <v>0</v>
      </c>
      <c r="AN463" s="16">
        <v>0</v>
      </c>
      <c r="AO463" s="16">
        <v>0</v>
      </c>
      <c r="AP463" s="17">
        <f t="shared" si="62"/>
        <v>100</v>
      </c>
      <c r="AQ463" s="18">
        <f t="shared" si="61"/>
        <v>576000000</v>
      </c>
      <c r="AR463" s="13"/>
      <c r="AS463" s="13"/>
      <c r="AT463" s="8"/>
      <c r="AU463" s="8"/>
      <c r="AV463" s="8"/>
      <c r="AW463" s="8"/>
    </row>
    <row r="464" spans="1:49" s="3" customFormat="1" ht="191.25" x14ac:dyDescent="0.25">
      <c r="A464" s="33" t="s">
        <v>913</v>
      </c>
      <c r="B464" s="10">
        <f>IF(R464=0,"",SUBTOTAL(3,$R$7:R464))</f>
        <v>437</v>
      </c>
      <c r="C464" s="10" t="s">
        <v>836</v>
      </c>
      <c r="D464" s="10" t="s">
        <v>945</v>
      </c>
      <c r="E464" s="10" t="s">
        <v>945</v>
      </c>
      <c r="F464" s="10" t="s">
        <v>957</v>
      </c>
      <c r="G464" s="19">
        <v>3822</v>
      </c>
      <c r="H464" s="20" t="s">
        <v>958</v>
      </c>
      <c r="I464" s="13"/>
      <c r="J464" s="14" t="s">
        <v>2083</v>
      </c>
      <c r="K464" s="13"/>
      <c r="L464" s="13"/>
      <c r="M464" s="13"/>
      <c r="N464" s="13"/>
      <c r="O464" s="13"/>
      <c r="P464" s="13"/>
      <c r="Q464" s="13"/>
      <c r="R464" s="14" t="s">
        <v>75</v>
      </c>
      <c r="S464" s="10" t="s">
        <v>942</v>
      </c>
      <c r="T464" s="21">
        <v>15282000</v>
      </c>
      <c r="U464" s="16">
        <v>0</v>
      </c>
      <c r="V464" s="16">
        <v>0</v>
      </c>
      <c r="W464" s="16">
        <v>0</v>
      </c>
      <c r="X464" s="16">
        <v>0</v>
      </c>
      <c r="Y464" s="16">
        <v>0</v>
      </c>
      <c r="Z464" s="16">
        <v>0</v>
      </c>
      <c r="AA464" s="16">
        <v>0</v>
      </c>
      <c r="AB464" s="16">
        <v>0</v>
      </c>
      <c r="AC464" s="16">
        <v>0</v>
      </c>
      <c r="AD464" s="16">
        <v>0</v>
      </c>
      <c r="AE464" s="16">
        <v>0</v>
      </c>
      <c r="AF464" s="16">
        <v>0</v>
      </c>
      <c r="AG464" s="16">
        <v>34</v>
      </c>
      <c r="AH464" s="16">
        <v>0</v>
      </c>
      <c r="AI464" s="16">
        <v>0</v>
      </c>
      <c r="AJ464" s="16">
        <v>0</v>
      </c>
      <c r="AK464" s="16">
        <v>0</v>
      </c>
      <c r="AL464" s="16">
        <v>0</v>
      </c>
      <c r="AM464" s="16">
        <v>0</v>
      </c>
      <c r="AN464" s="16">
        <v>0</v>
      </c>
      <c r="AO464" s="16">
        <v>0</v>
      </c>
      <c r="AP464" s="17">
        <f t="shared" si="62"/>
        <v>34</v>
      </c>
      <c r="AQ464" s="18">
        <f t="shared" si="61"/>
        <v>519588000</v>
      </c>
      <c r="AR464" s="13"/>
      <c r="AS464" s="13"/>
      <c r="AT464" s="8"/>
      <c r="AU464" s="8"/>
      <c r="AV464" s="8"/>
      <c r="AW464" s="8"/>
    </row>
    <row r="465" spans="1:49" s="3" customFormat="1" ht="34.5" customHeight="1" x14ac:dyDescent="0.25">
      <c r="A465" s="33" t="s">
        <v>913</v>
      </c>
      <c r="B465" s="10">
        <f>IF(R465=0,"",SUBTOTAL(3,$R$7:R465))</f>
        <v>438</v>
      </c>
      <c r="C465" s="10" t="s">
        <v>555</v>
      </c>
      <c r="D465" s="10" t="s">
        <v>959</v>
      </c>
      <c r="E465" s="10" t="s">
        <v>959</v>
      </c>
      <c r="F465" s="10" t="s">
        <v>960</v>
      </c>
      <c r="G465" s="19">
        <v>3822</v>
      </c>
      <c r="H465" s="20" t="s">
        <v>961</v>
      </c>
      <c r="I465" s="13"/>
      <c r="J465" s="14" t="s">
        <v>2084</v>
      </c>
      <c r="K465" s="13"/>
      <c r="L465" s="13"/>
      <c r="M465" s="13"/>
      <c r="N465" s="13"/>
      <c r="O465" s="13"/>
      <c r="P465" s="13"/>
      <c r="Q465" s="13"/>
      <c r="R465" s="14" t="s">
        <v>75</v>
      </c>
      <c r="S465" s="10" t="s">
        <v>942</v>
      </c>
      <c r="T465" s="21">
        <v>7990000</v>
      </c>
      <c r="U465" s="16">
        <v>0</v>
      </c>
      <c r="V465" s="16">
        <v>0</v>
      </c>
      <c r="W465" s="16">
        <v>0</v>
      </c>
      <c r="X465" s="16">
        <v>0</v>
      </c>
      <c r="Y465" s="16">
        <v>0</v>
      </c>
      <c r="Z465" s="16">
        <v>0</v>
      </c>
      <c r="AA465" s="16">
        <v>0</v>
      </c>
      <c r="AB465" s="16">
        <v>0</v>
      </c>
      <c r="AC465" s="16">
        <v>0</v>
      </c>
      <c r="AD465" s="16">
        <v>0</v>
      </c>
      <c r="AE465" s="16">
        <v>0</v>
      </c>
      <c r="AF465" s="16">
        <v>0</v>
      </c>
      <c r="AG465" s="16">
        <v>2</v>
      </c>
      <c r="AH465" s="16">
        <v>0</v>
      </c>
      <c r="AI465" s="16">
        <v>0</v>
      </c>
      <c r="AJ465" s="16">
        <v>0</v>
      </c>
      <c r="AK465" s="16">
        <v>0</v>
      </c>
      <c r="AL465" s="16">
        <v>0</v>
      </c>
      <c r="AM465" s="16">
        <v>0</v>
      </c>
      <c r="AN465" s="16">
        <v>0</v>
      </c>
      <c r="AO465" s="16">
        <v>0</v>
      </c>
      <c r="AP465" s="17">
        <f t="shared" si="62"/>
        <v>2</v>
      </c>
      <c r="AQ465" s="18">
        <f t="shared" si="61"/>
        <v>15980000</v>
      </c>
      <c r="AR465" s="13"/>
      <c r="AS465" s="13"/>
      <c r="AT465" s="8"/>
      <c r="AU465" s="8"/>
      <c r="AV465" s="8"/>
      <c r="AW465" s="8"/>
    </row>
    <row r="466" spans="1:49" s="3" customFormat="1" ht="57.75" customHeight="1" x14ac:dyDescent="0.25">
      <c r="A466" s="33" t="s">
        <v>913</v>
      </c>
      <c r="B466" s="10">
        <f>IF(R466=0,"",SUBTOTAL(3,$R$7:R466))</f>
        <v>439</v>
      </c>
      <c r="C466" s="10" t="s">
        <v>557</v>
      </c>
      <c r="D466" s="10" t="s">
        <v>957</v>
      </c>
      <c r="E466" s="10" t="s">
        <v>957</v>
      </c>
      <c r="F466" s="10" t="s">
        <v>965</v>
      </c>
      <c r="G466" s="19">
        <v>3822</v>
      </c>
      <c r="H466" s="20" t="s">
        <v>966</v>
      </c>
      <c r="I466" s="13"/>
      <c r="J466" s="14" t="s">
        <v>2085</v>
      </c>
      <c r="K466" s="13"/>
      <c r="L466" s="13"/>
      <c r="M466" s="13"/>
      <c r="N466" s="13"/>
      <c r="O466" s="13"/>
      <c r="P466" s="13"/>
      <c r="Q466" s="13"/>
      <c r="R466" s="14" t="s">
        <v>75</v>
      </c>
      <c r="S466" s="10" t="s">
        <v>269</v>
      </c>
      <c r="T466" s="21">
        <v>9450000</v>
      </c>
      <c r="U466" s="16">
        <v>0</v>
      </c>
      <c r="V466" s="16">
        <v>0</v>
      </c>
      <c r="W466" s="16">
        <v>0</v>
      </c>
      <c r="X466" s="16">
        <v>0</v>
      </c>
      <c r="Y466" s="16">
        <v>0</v>
      </c>
      <c r="Z466" s="16">
        <v>0</v>
      </c>
      <c r="AA466" s="16">
        <v>0</v>
      </c>
      <c r="AB466" s="16">
        <v>0</v>
      </c>
      <c r="AC466" s="16">
        <v>0</v>
      </c>
      <c r="AD466" s="16">
        <v>0</v>
      </c>
      <c r="AE466" s="16">
        <v>0</v>
      </c>
      <c r="AF466" s="16">
        <v>0</v>
      </c>
      <c r="AG466" s="16">
        <v>2</v>
      </c>
      <c r="AH466" s="16">
        <v>0</v>
      </c>
      <c r="AI466" s="16">
        <v>0</v>
      </c>
      <c r="AJ466" s="16">
        <v>0</v>
      </c>
      <c r="AK466" s="16">
        <v>0</v>
      </c>
      <c r="AL466" s="16">
        <v>0</v>
      </c>
      <c r="AM466" s="16">
        <v>0</v>
      </c>
      <c r="AN466" s="16">
        <v>0</v>
      </c>
      <c r="AO466" s="16">
        <v>0</v>
      </c>
      <c r="AP466" s="17">
        <f t="shared" si="62"/>
        <v>2</v>
      </c>
      <c r="AQ466" s="18">
        <f t="shared" si="61"/>
        <v>18900000</v>
      </c>
      <c r="AR466" s="13"/>
      <c r="AS466" s="13"/>
      <c r="AT466" s="8"/>
      <c r="AU466" s="8"/>
      <c r="AV466" s="8"/>
      <c r="AW466" s="8"/>
    </row>
    <row r="467" spans="1:49" s="3" customFormat="1" ht="34.5" customHeight="1" x14ac:dyDescent="0.25">
      <c r="A467" s="33" t="s">
        <v>913</v>
      </c>
      <c r="B467" s="10">
        <f>IF(R467=0,"",SUBTOTAL(3,$R$7:R467))</f>
        <v>440</v>
      </c>
      <c r="C467" s="10" t="s">
        <v>559</v>
      </c>
      <c r="D467" s="10" t="s">
        <v>967</v>
      </c>
      <c r="E467" s="10" t="s">
        <v>967</v>
      </c>
      <c r="F467" s="10"/>
      <c r="G467" s="19">
        <v>3822</v>
      </c>
      <c r="H467" s="40" t="s">
        <v>968</v>
      </c>
      <c r="I467" s="13"/>
      <c r="J467" s="33" t="s">
        <v>2086</v>
      </c>
      <c r="K467" s="13"/>
      <c r="L467" s="13"/>
      <c r="M467" s="13"/>
      <c r="N467" s="13"/>
      <c r="O467" s="13"/>
      <c r="P467" s="13"/>
      <c r="Q467" s="13"/>
      <c r="R467" s="14" t="s">
        <v>75</v>
      </c>
      <c r="S467" s="10">
        <v>3</v>
      </c>
      <c r="T467" s="21">
        <v>13902000</v>
      </c>
      <c r="U467" s="16">
        <v>0</v>
      </c>
      <c r="V467" s="16">
        <v>0</v>
      </c>
      <c r="W467" s="16">
        <v>0</v>
      </c>
      <c r="X467" s="16">
        <v>0</v>
      </c>
      <c r="Y467" s="16">
        <v>0</v>
      </c>
      <c r="Z467" s="16">
        <v>0</v>
      </c>
      <c r="AA467" s="16">
        <v>0</v>
      </c>
      <c r="AB467" s="16">
        <v>0</v>
      </c>
      <c r="AC467" s="16">
        <v>0</v>
      </c>
      <c r="AD467" s="16">
        <v>0</v>
      </c>
      <c r="AE467" s="16">
        <v>0</v>
      </c>
      <c r="AF467" s="16">
        <v>0</v>
      </c>
      <c r="AG467" s="16">
        <v>1</v>
      </c>
      <c r="AH467" s="16">
        <v>0</v>
      </c>
      <c r="AI467" s="16">
        <v>0</v>
      </c>
      <c r="AJ467" s="16">
        <v>0</v>
      </c>
      <c r="AK467" s="16">
        <v>0</v>
      </c>
      <c r="AL467" s="16">
        <v>0</v>
      </c>
      <c r="AM467" s="16">
        <v>0</v>
      </c>
      <c r="AN467" s="16">
        <v>0</v>
      </c>
      <c r="AO467" s="16">
        <v>0</v>
      </c>
      <c r="AP467" s="17">
        <f t="shared" ref="AP467:AP469" si="63">SUM(U467:AO467)</f>
        <v>1</v>
      </c>
      <c r="AQ467" s="18">
        <f t="shared" si="61"/>
        <v>13902000</v>
      </c>
      <c r="AR467" s="13"/>
      <c r="AS467" s="13"/>
      <c r="AT467" s="8"/>
      <c r="AU467" s="8"/>
      <c r="AV467" s="8"/>
      <c r="AW467" s="8"/>
    </row>
    <row r="468" spans="1:49" s="3" customFormat="1" ht="34.5" customHeight="1" x14ac:dyDescent="0.25">
      <c r="A468" s="33" t="s">
        <v>913</v>
      </c>
      <c r="B468" s="10">
        <f>IF(R468=0,"",SUBTOTAL(3,$R$7:R468))</f>
        <v>441</v>
      </c>
      <c r="C468" s="10" t="s">
        <v>562</v>
      </c>
      <c r="D468" s="10" t="s">
        <v>960</v>
      </c>
      <c r="E468" s="10" t="s">
        <v>960</v>
      </c>
      <c r="F468" s="10"/>
      <c r="G468" s="19">
        <v>3822</v>
      </c>
      <c r="H468" s="40" t="s">
        <v>969</v>
      </c>
      <c r="I468" s="13"/>
      <c r="J468" s="33" t="s">
        <v>2087</v>
      </c>
      <c r="K468" s="13"/>
      <c r="L468" s="13"/>
      <c r="M468" s="13"/>
      <c r="N468" s="13"/>
      <c r="O468" s="13"/>
      <c r="P468" s="13"/>
      <c r="Q468" s="13"/>
      <c r="R468" s="14" t="s">
        <v>75</v>
      </c>
      <c r="S468" s="10">
        <v>3</v>
      </c>
      <c r="T468" s="21">
        <v>11119000</v>
      </c>
      <c r="U468" s="16">
        <v>0</v>
      </c>
      <c r="V468" s="16">
        <v>0</v>
      </c>
      <c r="W468" s="16">
        <v>0</v>
      </c>
      <c r="X468" s="16">
        <v>0</v>
      </c>
      <c r="Y468" s="16">
        <v>0</v>
      </c>
      <c r="Z468" s="16">
        <v>0</v>
      </c>
      <c r="AA468" s="16">
        <v>0</v>
      </c>
      <c r="AB468" s="16">
        <v>0</v>
      </c>
      <c r="AC468" s="16">
        <v>0</v>
      </c>
      <c r="AD468" s="16">
        <v>0</v>
      </c>
      <c r="AE468" s="16">
        <v>0</v>
      </c>
      <c r="AF468" s="16">
        <v>0</v>
      </c>
      <c r="AG468" s="16">
        <v>1</v>
      </c>
      <c r="AH468" s="16">
        <v>0</v>
      </c>
      <c r="AI468" s="16">
        <v>0</v>
      </c>
      <c r="AJ468" s="16">
        <v>0</v>
      </c>
      <c r="AK468" s="16">
        <v>0</v>
      </c>
      <c r="AL468" s="16">
        <v>0</v>
      </c>
      <c r="AM468" s="16">
        <v>0</v>
      </c>
      <c r="AN468" s="16">
        <v>0</v>
      </c>
      <c r="AO468" s="16">
        <v>0</v>
      </c>
      <c r="AP468" s="17">
        <f t="shared" si="63"/>
        <v>1</v>
      </c>
      <c r="AQ468" s="18">
        <f t="shared" si="61"/>
        <v>11119000</v>
      </c>
      <c r="AR468" s="13"/>
      <c r="AS468" s="13"/>
      <c r="AT468" s="8"/>
      <c r="AU468" s="8"/>
      <c r="AV468" s="8"/>
      <c r="AW468" s="8"/>
    </row>
    <row r="469" spans="1:49" s="3" customFormat="1" ht="34.5" customHeight="1" x14ac:dyDescent="0.25">
      <c r="A469" s="33" t="s">
        <v>913</v>
      </c>
      <c r="B469" s="10">
        <f>IF(R469=0,"",SUBTOTAL(3,$R$7:R469))</f>
        <v>442</v>
      </c>
      <c r="C469" s="10" t="s">
        <v>564</v>
      </c>
      <c r="D469" s="10" t="s">
        <v>962</v>
      </c>
      <c r="E469" s="10" t="s">
        <v>962</v>
      </c>
      <c r="F469" s="10"/>
      <c r="G469" s="19">
        <v>3822</v>
      </c>
      <c r="H469" s="40" t="s">
        <v>970</v>
      </c>
      <c r="I469" s="13"/>
      <c r="J469" s="33" t="s">
        <v>2088</v>
      </c>
      <c r="K469" s="13"/>
      <c r="L469" s="13"/>
      <c r="M469" s="13"/>
      <c r="N469" s="13"/>
      <c r="O469" s="13"/>
      <c r="P469" s="13"/>
      <c r="Q469" s="13"/>
      <c r="R469" s="14" t="s">
        <v>75</v>
      </c>
      <c r="S469" s="10">
        <v>3</v>
      </c>
      <c r="T469" s="21">
        <v>5600000</v>
      </c>
      <c r="U469" s="16">
        <v>0</v>
      </c>
      <c r="V469" s="16">
        <v>0</v>
      </c>
      <c r="W469" s="16">
        <v>0</v>
      </c>
      <c r="X469" s="16">
        <v>0</v>
      </c>
      <c r="Y469" s="16">
        <v>0</v>
      </c>
      <c r="Z469" s="16">
        <v>0</v>
      </c>
      <c r="AA469" s="16">
        <v>0</v>
      </c>
      <c r="AB469" s="16">
        <v>0</v>
      </c>
      <c r="AC469" s="16">
        <v>0</v>
      </c>
      <c r="AD469" s="16">
        <v>0</v>
      </c>
      <c r="AE469" s="16">
        <v>0</v>
      </c>
      <c r="AF469" s="16">
        <v>0</v>
      </c>
      <c r="AG469" s="16">
        <v>1</v>
      </c>
      <c r="AH469" s="16">
        <v>0</v>
      </c>
      <c r="AI469" s="16">
        <v>0</v>
      </c>
      <c r="AJ469" s="16">
        <v>0</v>
      </c>
      <c r="AK469" s="16">
        <v>0</v>
      </c>
      <c r="AL469" s="16">
        <v>0</v>
      </c>
      <c r="AM469" s="16">
        <v>0</v>
      </c>
      <c r="AN469" s="16">
        <v>0</v>
      </c>
      <c r="AO469" s="16">
        <v>0</v>
      </c>
      <c r="AP469" s="17">
        <f t="shared" si="63"/>
        <v>1</v>
      </c>
      <c r="AQ469" s="18">
        <f t="shared" si="61"/>
        <v>5600000</v>
      </c>
      <c r="AR469" s="13"/>
      <c r="AS469" s="13"/>
      <c r="AT469" s="8"/>
      <c r="AU469" s="8"/>
      <c r="AV469" s="8"/>
      <c r="AW469" s="8"/>
    </row>
    <row r="470" spans="1:49" s="3" customFormat="1" ht="34.5" customHeight="1" x14ac:dyDescent="0.25">
      <c r="A470" s="33" t="s">
        <v>913</v>
      </c>
      <c r="B470" s="10">
        <f>IF(R470=0,"",SUBTOTAL(3,$R$7:R470))</f>
        <v>443</v>
      </c>
      <c r="C470" s="10" t="s">
        <v>566</v>
      </c>
      <c r="D470" s="10" t="s">
        <v>963</v>
      </c>
      <c r="E470" s="10" t="s">
        <v>963</v>
      </c>
      <c r="F470" s="10"/>
      <c r="G470" s="19">
        <v>3822</v>
      </c>
      <c r="H470" s="20" t="s">
        <v>602</v>
      </c>
      <c r="I470" s="13"/>
      <c r="J470" s="14" t="s">
        <v>2089</v>
      </c>
      <c r="K470" s="13"/>
      <c r="L470" s="13"/>
      <c r="M470" s="13"/>
      <c r="N470" s="13"/>
      <c r="O470" s="13"/>
      <c r="P470" s="13"/>
      <c r="Q470" s="13"/>
      <c r="R470" s="14" t="s">
        <v>75</v>
      </c>
      <c r="S470" s="10">
        <v>3</v>
      </c>
      <c r="T470" s="21">
        <v>10640000</v>
      </c>
      <c r="U470" s="16">
        <v>0</v>
      </c>
      <c r="V470" s="16">
        <v>0</v>
      </c>
      <c r="W470" s="16">
        <v>0</v>
      </c>
      <c r="X470" s="16">
        <v>0</v>
      </c>
      <c r="Y470" s="16">
        <v>0</v>
      </c>
      <c r="Z470" s="16">
        <v>0</v>
      </c>
      <c r="AA470" s="16">
        <v>0</v>
      </c>
      <c r="AB470" s="16">
        <v>0</v>
      </c>
      <c r="AC470" s="16">
        <v>0</v>
      </c>
      <c r="AD470" s="16">
        <v>0</v>
      </c>
      <c r="AE470" s="16">
        <v>0</v>
      </c>
      <c r="AF470" s="16">
        <v>0</v>
      </c>
      <c r="AG470" s="16">
        <v>1</v>
      </c>
      <c r="AH470" s="16">
        <v>0</v>
      </c>
      <c r="AI470" s="16">
        <v>0</v>
      </c>
      <c r="AJ470" s="16">
        <v>0</v>
      </c>
      <c r="AK470" s="16">
        <v>0</v>
      </c>
      <c r="AL470" s="16">
        <v>0</v>
      </c>
      <c r="AM470" s="16">
        <v>0</v>
      </c>
      <c r="AN470" s="16">
        <v>0</v>
      </c>
      <c r="AO470" s="16">
        <v>0</v>
      </c>
      <c r="AP470" s="17">
        <f>SUM(U470:AO470)</f>
        <v>1</v>
      </c>
      <c r="AQ470" s="18">
        <f t="shared" si="61"/>
        <v>10640000</v>
      </c>
      <c r="AR470" s="13"/>
      <c r="AS470" s="13"/>
      <c r="AT470" s="8"/>
      <c r="AU470" s="8"/>
      <c r="AV470" s="8"/>
      <c r="AW470" s="8"/>
    </row>
    <row r="471" spans="1:49" s="3" customFormat="1" ht="34.5" customHeight="1" x14ac:dyDescent="0.25">
      <c r="A471" s="33" t="s">
        <v>913</v>
      </c>
      <c r="B471" s="10">
        <f>IF(R471=0,"",SUBTOTAL(3,$R$7:R471))</f>
        <v>444</v>
      </c>
      <c r="C471" s="10" t="s">
        <v>568</v>
      </c>
      <c r="D471" s="10" t="s">
        <v>964</v>
      </c>
      <c r="E471" s="10" t="s">
        <v>964</v>
      </c>
      <c r="F471" s="10"/>
      <c r="G471" s="19">
        <v>3822</v>
      </c>
      <c r="H471" s="20" t="s">
        <v>971</v>
      </c>
      <c r="I471" s="13"/>
      <c r="J471" s="14" t="s">
        <v>2090</v>
      </c>
      <c r="K471" s="13"/>
      <c r="L471" s="13"/>
      <c r="M471" s="13"/>
      <c r="N471" s="13"/>
      <c r="O471" s="13"/>
      <c r="P471" s="13"/>
      <c r="Q471" s="13"/>
      <c r="R471" s="14" t="s">
        <v>75</v>
      </c>
      <c r="S471" s="10">
        <v>3</v>
      </c>
      <c r="T471" s="21">
        <v>5567000</v>
      </c>
      <c r="U471" s="16"/>
      <c r="V471" s="16"/>
      <c r="W471" s="16">
        <v>0</v>
      </c>
      <c r="X471" s="16"/>
      <c r="Y471" s="16"/>
      <c r="Z471" s="16"/>
      <c r="AA471" s="16"/>
      <c r="AB471" s="16"/>
      <c r="AC471" s="16"/>
      <c r="AD471" s="16"/>
      <c r="AE471" s="16"/>
      <c r="AF471" s="16"/>
      <c r="AG471" s="16">
        <v>1</v>
      </c>
      <c r="AH471" s="16"/>
      <c r="AI471" s="16"/>
      <c r="AJ471" s="16"/>
      <c r="AK471" s="16"/>
      <c r="AL471" s="16"/>
      <c r="AM471" s="16"/>
      <c r="AN471" s="16"/>
      <c r="AO471" s="16"/>
      <c r="AP471" s="17">
        <f>SUM(U471:AO471)</f>
        <v>1</v>
      </c>
      <c r="AQ471" s="18">
        <f t="shared" si="61"/>
        <v>5567000</v>
      </c>
      <c r="AR471" s="13"/>
      <c r="AS471" s="13"/>
      <c r="AT471" s="8"/>
      <c r="AU471" s="8"/>
      <c r="AV471" s="8"/>
      <c r="AW471" s="8"/>
    </row>
    <row r="472" spans="1:49" s="3" customFormat="1" x14ac:dyDescent="0.25">
      <c r="A472" s="33" t="s">
        <v>913</v>
      </c>
      <c r="B472" s="10" t="str">
        <f>IF(R472=0,"",SUBTOTAL(3,$R$7:R472))</f>
        <v/>
      </c>
      <c r="C472" s="10"/>
      <c r="D472" s="10"/>
      <c r="E472" s="10"/>
      <c r="F472" s="10"/>
      <c r="G472" s="10"/>
      <c r="H472" s="12" t="s">
        <v>2428</v>
      </c>
      <c r="I472" s="13"/>
      <c r="J472" s="14"/>
      <c r="K472" s="13"/>
      <c r="L472" s="13"/>
      <c r="M472" s="13"/>
      <c r="N472" s="13"/>
      <c r="O472" s="13"/>
      <c r="P472" s="13"/>
      <c r="Q472" s="13"/>
      <c r="R472" s="14"/>
      <c r="S472" s="10"/>
      <c r="T472" s="21">
        <v>0</v>
      </c>
      <c r="U472" s="16"/>
      <c r="V472" s="16"/>
      <c r="W472" s="16"/>
      <c r="X472" s="16"/>
      <c r="Y472" s="16"/>
      <c r="Z472" s="16"/>
      <c r="AA472" s="16"/>
      <c r="AB472" s="16"/>
      <c r="AC472" s="16"/>
      <c r="AD472" s="16"/>
      <c r="AE472" s="16"/>
      <c r="AF472" s="16"/>
      <c r="AG472" s="16"/>
      <c r="AH472" s="16"/>
      <c r="AI472" s="16"/>
      <c r="AJ472" s="16"/>
      <c r="AK472" s="16"/>
      <c r="AL472" s="16"/>
      <c r="AM472" s="16"/>
      <c r="AN472" s="16"/>
      <c r="AO472" s="16"/>
      <c r="AP472" s="17">
        <f t="shared" ref="AP472:AP474" si="64">SUM(U472:AO472)</f>
        <v>0</v>
      </c>
      <c r="AQ472" s="18">
        <f t="shared" si="61"/>
        <v>0</v>
      </c>
      <c r="AR472" s="13"/>
      <c r="AS472" s="13"/>
      <c r="AT472" s="8"/>
      <c r="AU472" s="8"/>
      <c r="AV472" s="8"/>
      <c r="AW472" s="8"/>
    </row>
    <row r="473" spans="1:49" s="3" customFormat="1" ht="34.5" customHeight="1" x14ac:dyDescent="0.25">
      <c r="A473" s="33" t="s">
        <v>913</v>
      </c>
      <c r="B473" s="10">
        <f>IF(R473=0,"",SUBTOTAL(3,$R$7:R473))</f>
        <v>445</v>
      </c>
      <c r="C473" s="10" t="s">
        <v>570</v>
      </c>
      <c r="D473" s="10" t="s">
        <v>965</v>
      </c>
      <c r="E473" s="10" t="s">
        <v>965</v>
      </c>
      <c r="F473" s="10" t="s">
        <v>972</v>
      </c>
      <c r="G473" s="19">
        <v>3822</v>
      </c>
      <c r="H473" s="20" t="s">
        <v>973</v>
      </c>
      <c r="I473" s="13"/>
      <c r="J473" s="14" t="s">
        <v>2091</v>
      </c>
      <c r="K473" s="13"/>
      <c r="L473" s="13"/>
      <c r="M473" s="13"/>
      <c r="N473" s="13"/>
      <c r="O473" s="13"/>
      <c r="P473" s="13"/>
      <c r="Q473" s="13"/>
      <c r="R473" s="14" t="s">
        <v>75</v>
      </c>
      <c r="S473" s="10">
        <v>3</v>
      </c>
      <c r="T473" s="21">
        <v>1548485</v>
      </c>
      <c r="U473" s="16">
        <v>0</v>
      </c>
      <c r="V473" s="16">
        <v>0</v>
      </c>
      <c r="W473" s="16">
        <v>0</v>
      </c>
      <c r="X473" s="16">
        <v>0</v>
      </c>
      <c r="Y473" s="16">
        <v>0</v>
      </c>
      <c r="Z473" s="16">
        <v>0</v>
      </c>
      <c r="AA473" s="16">
        <v>0</v>
      </c>
      <c r="AB473" s="16">
        <v>0</v>
      </c>
      <c r="AC473" s="16">
        <v>0</v>
      </c>
      <c r="AD473" s="16">
        <v>0</v>
      </c>
      <c r="AE473" s="16">
        <v>0</v>
      </c>
      <c r="AF473" s="16">
        <v>0</v>
      </c>
      <c r="AG473" s="16">
        <v>2</v>
      </c>
      <c r="AH473" s="16">
        <v>0</v>
      </c>
      <c r="AI473" s="16">
        <v>0</v>
      </c>
      <c r="AJ473" s="16">
        <v>0</v>
      </c>
      <c r="AK473" s="16">
        <v>0</v>
      </c>
      <c r="AL473" s="16">
        <v>0</v>
      </c>
      <c r="AM473" s="16">
        <v>0</v>
      </c>
      <c r="AN473" s="16">
        <v>0</v>
      </c>
      <c r="AO473" s="16">
        <v>0</v>
      </c>
      <c r="AP473" s="17">
        <f t="shared" si="64"/>
        <v>2</v>
      </c>
      <c r="AQ473" s="18">
        <f t="shared" si="61"/>
        <v>3096970</v>
      </c>
      <c r="AR473" s="13"/>
      <c r="AS473" s="13"/>
      <c r="AT473" s="8"/>
      <c r="AU473" s="8"/>
      <c r="AV473" s="8"/>
      <c r="AW473" s="8"/>
    </row>
    <row r="474" spans="1:49" s="3" customFormat="1" ht="61.5" customHeight="1" x14ac:dyDescent="0.25">
      <c r="A474" s="33" t="s">
        <v>913</v>
      </c>
      <c r="B474" s="10">
        <f>IF(R474=0,"",SUBTOTAL(3,$R$7:R474))</f>
        <v>446</v>
      </c>
      <c r="C474" s="10" t="s">
        <v>572</v>
      </c>
      <c r="D474" s="10" t="s">
        <v>974</v>
      </c>
      <c r="E474" s="10" t="s">
        <v>974</v>
      </c>
      <c r="F474" s="10" t="s">
        <v>975</v>
      </c>
      <c r="G474" s="19">
        <v>3822</v>
      </c>
      <c r="H474" s="20" t="s">
        <v>563</v>
      </c>
      <c r="I474" s="13"/>
      <c r="J474" s="14" t="s">
        <v>2092</v>
      </c>
      <c r="K474" s="13"/>
      <c r="L474" s="13"/>
      <c r="M474" s="13"/>
      <c r="N474" s="13"/>
      <c r="O474" s="13"/>
      <c r="P474" s="13"/>
      <c r="Q474" s="13"/>
      <c r="R474" s="14" t="s">
        <v>75</v>
      </c>
      <c r="S474" s="10">
        <v>3</v>
      </c>
      <c r="T474" s="21">
        <v>3804000</v>
      </c>
      <c r="U474" s="16">
        <v>0</v>
      </c>
      <c r="V474" s="16">
        <v>0</v>
      </c>
      <c r="W474" s="16">
        <v>0</v>
      </c>
      <c r="X474" s="16">
        <v>0</v>
      </c>
      <c r="Y474" s="16">
        <v>0</v>
      </c>
      <c r="Z474" s="16">
        <v>0</v>
      </c>
      <c r="AA474" s="16">
        <v>0</v>
      </c>
      <c r="AB474" s="16">
        <v>0</v>
      </c>
      <c r="AC474" s="16">
        <v>0</v>
      </c>
      <c r="AD474" s="16">
        <v>0</v>
      </c>
      <c r="AE474" s="16">
        <v>0</v>
      </c>
      <c r="AF474" s="16">
        <v>0</v>
      </c>
      <c r="AG474" s="16">
        <v>9</v>
      </c>
      <c r="AH474" s="16">
        <v>0</v>
      </c>
      <c r="AI474" s="16">
        <v>0</v>
      </c>
      <c r="AJ474" s="16">
        <v>0</v>
      </c>
      <c r="AK474" s="16">
        <v>0</v>
      </c>
      <c r="AL474" s="16">
        <v>0</v>
      </c>
      <c r="AM474" s="16">
        <v>0</v>
      </c>
      <c r="AN474" s="16">
        <v>0</v>
      </c>
      <c r="AO474" s="16">
        <v>0</v>
      </c>
      <c r="AP474" s="17">
        <f t="shared" si="64"/>
        <v>9</v>
      </c>
      <c r="AQ474" s="18">
        <f t="shared" si="61"/>
        <v>34236000</v>
      </c>
      <c r="AR474" s="13"/>
      <c r="AS474" s="13"/>
      <c r="AT474" s="8"/>
      <c r="AU474" s="8"/>
      <c r="AV474" s="8"/>
      <c r="AW474" s="8"/>
    </row>
    <row r="475" spans="1:49" s="3" customFormat="1" ht="34.5" customHeight="1" x14ac:dyDescent="0.25">
      <c r="A475" s="33" t="s">
        <v>913</v>
      </c>
      <c r="B475" s="10">
        <f>IF(R475=0,"",SUBTOTAL(3,$R$7:R475))</f>
        <v>447</v>
      </c>
      <c r="C475" s="10" t="s">
        <v>574</v>
      </c>
      <c r="D475" s="10" t="s">
        <v>976</v>
      </c>
      <c r="E475" s="10" t="s">
        <v>976</v>
      </c>
      <c r="F475" s="10" t="s">
        <v>977</v>
      </c>
      <c r="G475" s="19">
        <v>3822</v>
      </c>
      <c r="H475" s="20" t="s">
        <v>585</v>
      </c>
      <c r="I475" s="13"/>
      <c r="J475" s="14" t="s">
        <v>2093</v>
      </c>
      <c r="K475" s="13"/>
      <c r="L475" s="13"/>
      <c r="M475" s="13"/>
      <c r="N475" s="13"/>
      <c r="O475" s="13"/>
      <c r="P475" s="13"/>
      <c r="Q475" s="13"/>
      <c r="R475" s="14" t="s">
        <v>75</v>
      </c>
      <c r="S475" s="10">
        <v>3</v>
      </c>
      <c r="T475" s="21">
        <v>3496500</v>
      </c>
      <c r="U475" s="16">
        <v>0</v>
      </c>
      <c r="V475" s="16">
        <v>0</v>
      </c>
      <c r="W475" s="16">
        <v>0</v>
      </c>
      <c r="X475" s="16">
        <v>0</v>
      </c>
      <c r="Y475" s="16">
        <v>0</v>
      </c>
      <c r="Z475" s="16">
        <v>0</v>
      </c>
      <c r="AA475" s="16">
        <v>0</v>
      </c>
      <c r="AB475" s="16">
        <v>0</v>
      </c>
      <c r="AC475" s="16">
        <v>0</v>
      </c>
      <c r="AD475" s="16">
        <v>0</v>
      </c>
      <c r="AE475" s="16">
        <v>0</v>
      </c>
      <c r="AF475" s="16">
        <v>0</v>
      </c>
      <c r="AG475" s="16">
        <v>9</v>
      </c>
      <c r="AH475" s="16">
        <v>0</v>
      </c>
      <c r="AI475" s="16">
        <v>0</v>
      </c>
      <c r="AJ475" s="16">
        <v>0</v>
      </c>
      <c r="AK475" s="16">
        <v>0</v>
      </c>
      <c r="AL475" s="16">
        <v>0</v>
      </c>
      <c r="AM475" s="16">
        <v>0</v>
      </c>
      <c r="AN475" s="16">
        <v>0</v>
      </c>
      <c r="AO475" s="16">
        <v>0</v>
      </c>
      <c r="AP475" s="17">
        <f t="shared" ref="AP475:AP485" si="65">SUM(U475:AO475)</f>
        <v>9</v>
      </c>
      <c r="AQ475" s="18">
        <f t="shared" si="61"/>
        <v>31468500</v>
      </c>
      <c r="AR475" s="13"/>
      <c r="AS475" s="13"/>
      <c r="AT475" s="8"/>
      <c r="AU475" s="8"/>
      <c r="AV475" s="8"/>
      <c r="AW475" s="8"/>
    </row>
    <row r="476" spans="1:49" s="3" customFormat="1" ht="45" customHeight="1" x14ac:dyDescent="0.25">
      <c r="A476" s="33" t="s">
        <v>913</v>
      </c>
      <c r="B476" s="10">
        <f>IF(R476=0,"",SUBTOTAL(3,$R$7:R476))</f>
        <v>448</v>
      </c>
      <c r="C476" s="10" t="s">
        <v>576</v>
      </c>
      <c r="D476" s="10" t="s">
        <v>978</v>
      </c>
      <c r="E476" s="10" t="s">
        <v>978</v>
      </c>
      <c r="F476" s="10" t="s">
        <v>979</v>
      </c>
      <c r="G476" s="19">
        <v>3822</v>
      </c>
      <c r="H476" s="20" t="s">
        <v>980</v>
      </c>
      <c r="I476" s="13"/>
      <c r="J476" s="14" t="s">
        <v>2094</v>
      </c>
      <c r="K476" s="13"/>
      <c r="L476" s="13"/>
      <c r="M476" s="13"/>
      <c r="N476" s="13"/>
      <c r="O476" s="13"/>
      <c r="P476" s="13"/>
      <c r="Q476" s="13"/>
      <c r="R476" s="14" t="s">
        <v>75</v>
      </c>
      <c r="S476" s="10">
        <v>3</v>
      </c>
      <c r="T476" s="21">
        <v>1099875</v>
      </c>
      <c r="U476" s="16">
        <v>0</v>
      </c>
      <c r="V476" s="16">
        <v>0</v>
      </c>
      <c r="W476" s="16">
        <v>0</v>
      </c>
      <c r="X476" s="16">
        <v>6</v>
      </c>
      <c r="Y476" s="16">
        <v>0</v>
      </c>
      <c r="Z476" s="16">
        <v>0</v>
      </c>
      <c r="AA476" s="16">
        <v>0</v>
      </c>
      <c r="AB476" s="16">
        <v>0</v>
      </c>
      <c r="AC476" s="16">
        <v>0</v>
      </c>
      <c r="AD476" s="16">
        <v>0</v>
      </c>
      <c r="AE476" s="16">
        <v>0</v>
      </c>
      <c r="AF476" s="16">
        <v>0</v>
      </c>
      <c r="AG476" s="16">
        <v>12</v>
      </c>
      <c r="AH476" s="16">
        <v>0</v>
      </c>
      <c r="AI476" s="16">
        <v>0</v>
      </c>
      <c r="AJ476" s="9">
        <v>0</v>
      </c>
      <c r="AK476" s="9">
        <v>0</v>
      </c>
      <c r="AL476" s="9">
        <v>0</v>
      </c>
      <c r="AM476" s="9">
        <v>0</v>
      </c>
      <c r="AN476" s="9">
        <v>0</v>
      </c>
      <c r="AO476" s="9">
        <v>0</v>
      </c>
      <c r="AP476" s="17">
        <f t="shared" si="65"/>
        <v>18</v>
      </c>
      <c r="AQ476" s="18">
        <f t="shared" si="61"/>
        <v>19797750</v>
      </c>
      <c r="AR476" s="13"/>
      <c r="AS476" s="13"/>
      <c r="AT476" s="8"/>
      <c r="AU476" s="8"/>
      <c r="AV476" s="8"/>
      <c r="AW476" s="8"/>
    </row>
    <row r="477" spans="1:49" s="3" customFormat="1" ht="44.25" customHeight="1" x14ac:dyDescent="0.25">
      <c r="A477" s="33" t="s">
        <v>913</v>
      </c>
      <c r="B477" s="10">
        <f>IF(R477=0,"",SUBTOTAL(3,$R$7:R477))</f>
        <v>449</v>
      </c>
      <c r="C477" s="10" t="s">
        <v>578</v>
      </c>
      <c r="D477" s="10" t="s">
        <v>981</v>
      </c>
      <c r="E477" s="10" t="s">
        <v>981</v>
      </c>
      <c r="F477" s="10" t="s">
        <v>982</v>
      </c>
      <c r="G477" s="19">
        <v>3822</v>
      </c>
      <c r="H477" s="20" t="s">
        <v>983</v>
      </c>
      <c r="I477" s="13"/>
      <c r="J477" s="14" t="s">
        <v>2095</v>
      </c>
      <c r="K477" s="13"/>
      <c r="L477" s="13"/>
      <c r="M477" s="13"/>
      <c r="N477" s="13"/>
      <c r="O477" s="13"/>
      <c r="P477" s="13"/>
      <c r="Q477" s="13"/>
      <c r="R477" s="14" t="s">
        <v>75</v>
      </c>
      <c r="S477" s="10">
        <v>3</v>
      </c>
      <c r="T477" s="21">
        <v>2040000</v>
      </c>
      <c r="U477" s="16">
        <v>0</v>
      </c>
      <c r="V477" s="16">
        <v>0</v>
      </c>
      <c r="W477" s="16">
        <v>0</v>
      </c>
      <c r="X477" s="16">
        <v>3</v>
      </c>
      <c r="Y477" s="16">
        <v>0</v>
      </c>
      <c r="Z477" s="16">
        <v>0</v>
      </c>
      <c r="AA477" s="16">
        <v>0</v>
      </c>
      <c r="AB477" s="16">
        <v>0</v>
      </c>
      <c r="AC477" s="16">
        <v>0</v>
      </c>
      <c r="AD477" s="16">
        <v>0</v>
      </c>
      <c r="AE477" s="16">
        <v>0</v>
      </c>
      <c r="AF477" s="16">
        <v>0</v>
      </c>
      <c r="AG477" s="16">
        <v>10</v>
      </c>
      <c r="AH477" s="16">
        <v>0</v>
      </c>
      <c r="AI477" s="16">
        <v>0</v>
      </c>
      <c r="AJ477" s="16">
        <v>0</v>
      </c>
      <c r="AK477" s="16">
        <v>0</v>
      </c>
      <c r="AL477" s="16">
        <v>0</v>
      </c>
      <c r="AM477" s="16">
        <v>0</v>
      </c>
      <c r="AN477" s="16">
        <v>0</v>
      </c>
      <c r="AO477" s="16">
        <v>0</v>
      </c>
      <c r="AP477" s="17">
        <f t="shared" si="65"/>
        <v>13</v>
      </c>
      <c r="AQ477" s="18">
        <f t="shared" si="61"/>
        <v>26520000</v>
      </c>
      <c r="AR477" s="13"/>
      <c r="AS477" s="13"/>
      <c r="AT477" s="8"/>
      <c r="AU477" s="8"/>
      <c r="AV477" s="8"/>
      <c r="AW477" s="8"/>
    </row>
    <row r="478" spans="1:49" s="3" customFormat="1" ht="34.5" customHeight="1" x14ac:dyDescent="0.25">
      <c r="A478" s="33" t="s">
        <v>913</v>
      </c>
      <c r="B478" s="10">
        <f>IF(R478=0,"",SUBTOTAL(3,$R$7:R478))</f>
        <v>450</v>
      </c>
      <c r="C478" s="10" t="s">
        <v>580</v>
      </c>
      <c r="D478" s="10" t="s">
        <v>984</v>
      </c>
      <c r="E478" s="10" t="s">
        <v>984</v>
      </c>
      <c r="F478" s="10" t="s">
        <v>985</v>
      </c>
      <c r="G478" s="19">
        <v>3822</v>
      </c>
      <c r="H478" s="20" t="s">
        <v>986</v>
      </c>
      <c r="I478" s="13"/>
      <c r="J478" s="14" t="s">
        <v>2096</v>
      </c>
      <c r="K478" s="13"/>
      <c r="L478" s="13"/>
      <c r="M478" s="13"/>
      <c r="N478" s="13"/>
      <c r="O478" s="13"/>
      <c r="P478" s="13"/>
      <c r="Q478" s="13"/>
      <c r="R478" s="14" t="s">
        <v>75</v>
      </c>
      <c r="S478" s="10">
        <v>3</v>
      </c>
      <c r="T478" s="21">
        <v>3717000</v>
      </c>
      <c r="U478" s="16">
        <v>0</v>
      </c>
      <c r="V478" s="16">
        <v>0</v>
      </c>
      <c r="W478" s="16">
        <v>0</v>
      </c>
      <c r="X478" s="16">
        <v>0</v>
      </c>
      <c r="Y478" s="16">
        <v>0</v>
      </c>
      <c r="Z478" s="16">
        <v>0</v>
      </c>
      <c r="AA478" s="16">
        <v>0</v>
      </c>
      <c r="AB478" s="16">
        <v>0</v>
      </c>
      <c r="AC478" s="16">
        <v>0</v>
      </c>
      <c r="AD478" s="16">
        <v>0</v>
      </c>
      <c r="AE478" s="16">
        <v>0</v>
      </c>
      <c r="AF478" s="16">
        <v>0</v>
      </c>
      <c r="AG478" s="16">
        <v>7</v>
      </c>
      <c r="AH478" s="16">
        <v>0</v>
      </c>
      <c r="AI478" s="16">
        <v>0</v>
      </c>
      <c r="AJ478" s="16">
        <v>0</v>
      </c>
      <c r="AK478" s="16">
        <v>0</v>
      </c>
      <c r="AL478" s="16">
        <v>0</v>
      </c>
      <c r="AM478" s="16">
        <v>0</v>
      </c>
      <c r="AN478" s="16">
        <v>0</v>
      </c>
      <c r="AO478" s="16">
        <v>0</v>
      </c>
      <c r="AP478" s="17">
        <f t="shared" si="65"/>
        <v>7</v>
      </c>
      <c r="AQ478" s="18">
        <f t="shared" si="61"/>
        <v>26019000</v>
      </c>
      <c r="AR478" s="13"/>
      <c r="AS478" s="13"/>
      <c r="AT478" s="8"/>
      <c r="AU478" s="8"/>
      <c r="AV478" s="8"/>
      <c r="AW478" s="8"/>
    </row>
    <row r="479" spans="1:49" s="3" customFormat="1" ht="34.5" customHeight="1" x14ac:dyDescent="0.25">
      <c r="A479" s="33" t="s">
        <v>913</v>
      </c>
      <c r="B479" s="10">
        <f>IF(R479=0,"",SUBTOTAL(3,$R$7:R479))</f>
        <v>451</v>
      </c>
      <c r="C479" s="10" t="s">
        <v>584</v>
      </c>
      <c r="D479" s="10" t="s">
        <v>987</v>
      </c>
      <c r="E479" s="10" t="s">
        <v>987</v>
      </c>
      <c r="F479" s="10" t="s">
        <v>988</v>
      </c>
      <c r="G479" s="19">
        <v>3822</v>
      </c>
      <c r="H479" s="20" t="s">
        <v>989</v>
      </c>
      <c r="I479" s="13"/>
      <c r="J479" s="14" t="s">
        <v>2097</v>
      </c>
      <c r="K479" s="13"/>
      <c r="L479" s="13"/>
      <c r="M479" s="13"/>
      <c r="N479" s="13"/>
      <c r="O479" s="13"/>
      <c r="P479" s="13"/>
      <c r="Q479" s="13"/>
      <c r="R479" s="14" t="s">
        <v>75</v>
      </c>
      <c r="S479" s="10">
        <v>3</v>
      </c>
      <c r="T479" s="21">
        <v>13324000</v>
      </c>
      <c r="U479" s="16">
        <v>0</v>
      </c>
      <c r="V479" s="16">
        <v>0</v>
      </c>
      <c r="W479" s="16">
        <v>0</v>
      </c>
      <c r="X479" s="16">
        <v>2</v>
      </c>
      <c r="Y479" s="16">
        <v>0</v>
      </c>
      <c r="Z479" s="16">
        <v>0</v>
      </c>
      <c r="AA479" s="16">
        <v>0</v>
      </c>
      <c r="AB479" s="16">
        <v>0</v>
      </c>
      <c r="AC479" s="16">
        <v>0</v>
      </c>
      <c r="AD479" s="16">
        <v>0</v>
      </c>
      <c r="AE479" s="16">
        <v>0</v>
      </c>
      <c r="AF479" s="16">
        <v>0</v>
      </c>
      <c r="AG479" s="16">
        <v>2</v>
      </c>
      <c r="AH479" s="16">
        <v>0</v>
      </c>
      <c r="AI479" s="16">
        <v>0</v>
      </c>
      <c r="AJ479" s="16">
        <v>0</v>
      </c>
      <c r="AK479" s="16">
        <v>0</v>
      </c>
      <c r="AL479" s="16">
        <v>0</v>
      </c>
      <c r="AM479" s="16">
        <v>0</v>
      </c>
      <c r="AN479" s="16">
        <v>0</v>
      </c>
      <c r="AO479" s="16">
        <v>0</v>
      </c>
      <c r="AP479" s="17">
        <f t="shared" si="65"/>
        <v>4</v>
      </c>
      <c r="AQ479" s="18">
        <f t="shared" si="61"/>
        <v>53296000</v>
      </c>
      <c r="AR479" s="13"/>
      <c r="AS479" s="13"/>
      <c r="AT479" s="8"/>
      <c r="AU479" s="8"/>
      <c r="AV479" s="8"/>
      <c r="AW479" s="8"/>
    </row>
    <row r="480" spans="1:49" s="3" customFormat="1" ht="34.5" customHeight="1" x14ac:dyDescent="0.25">
      <c r="A480" s="33" t="s">
        <v>913</v>
      </c>
      <c r="B480" s="10">
        <f>IF(R480=0,"",SUBTOTAL(3,$R$7:R480))</f>
        <v>452</v>
      </c>
      <c r="C480" s="10" t="s">
        <v>586</v>
      </c>
      <c r="D480" s="10" t="s">
        <v>990</v>
      </c>
      <c r="E480" s="10" t="s">
        <v>990</v>
      </c>
      <c r="F480" s="10" t="s">
        <v>991</v>
      </c>
      <c r="G480" s="19">
        <v>3822</v>
      </c>
      <c r="H480" s="20" t="s">
        <v>992</v>
      </c>
      <c r="I480" s="13"/>
      <c r="J480" s="14" t="s">
        <v>2098</v>
      </c>
      <c r="K480" s="13"/>
      <c r="L480" s="13"/>
      <c r="M480" s="13"/>
      <c r="N480" s="13"/>
      <c r="O480" s="13"/>
      <c r="P480" s="13"/>
      <c r="Q480" s="13"/>
      <c r="R480" s="14" t="s">
        <v>75</v>
      </c>
      <c r="S480" s="10">
        <v>3</v>
      </c>
      <c r="T480" s="21">
        <v>3060750</v>
      </c>
      <c r="U480" s="16">
        <v>0</v>
      </c>
      <c r="V480" s="16">
        <v>0</v>
      </c>
      <c r="W480" s="16">
        <v>0</v>
      </c>
      <c r="X480" s="16">
        <v>1</v>
      </c>
      <c r="Y480" s="16">
        <v>0</v>
      </c>
      <c r="Z480" s="16">
        <v>0</v>
      </c>
      <c r="AA480" s="16">
        <v>0</v>
      </c>
      <c r="AB480" s="16">
        <v>0</v>
      </c>
      <c r="AC480" s="16">
        <v>0</v>
      </c>
      <c r="AD480" s="16">
        <v>0</v>
      </c>
      <c r="AE480" s="16">
        <v>0</v>
      </c>
      <c r="AF480" s="16">
        <v>0</v>
      </c>
      <c r="AG480" s="16">
        <v>2</v>
      </c>
      <c r="AH480" s="16">
        <v>0</v>
      </c>
      <c r="AI480" s="16">
        <v>0</v>
      </c>
      <c r="AJ480" s="16">
        <v>0</v>
      </c>
      <c r="AK480" s="16">
        <v>0</v>
      </c>
      <c r="AL480" s="16">
        <v>0</v>
      </c>
      <c r="AM480" s="16">
        <v>0</v>
      </c>
      <c r="AN480" s="16">
        <v>0</v>
      </c>
      <c r="AO480" s="16">
        <v>0</v>
      </c>
      <c r="AP480" s="17">
        <f t="shared" si="65"/>
        <v>3</v>
      </c>
      <c r="AQ480" s="18">
        <f t="shared" si="61"/>
        <v>9182250</v>
      </c>
      <c r="AR480" s="13"/>
      <c r="AS480" s="13"/>
      <c r="AT480" s="8"/>
      <c r="AU480" s="8"/>
      <c r="AV480" s="8"/>
      <c r="AW480" s="8"/>
    </row>
    <row r="481" spans="1:49" s="3" customFormat="1" ht="42" customHeight="1" x14ac:dyDescent="0.25">
      <c r="A481" s="33" t="s">
        <v>913</v>
      </c>
      <c r="B481" s="10">
        <f>IF(R481=0,"",SUBTOTAL(3,$R$7:R481))</f>
        <v>453</v>
      </c>
      <c r="C481" s="10" t="s">
        <v>589</v>
      </c>
      <c r="D481" s="10" t="s">
        <v>993</v>
      </c>
      <c r="E481" s="10" t="s">
        <v>993</v>
      </c>
      <c r="F481" s="10" t="s">
        <v>994</v>
      </c>
      <c r="G481" s="19">
        <v>3822</v>
      </c>
      <c r="H481" s="20" t="s">
        <v>995</v>
      </c>
      <c r="I481" s="13"/>
      <c r="J481" s="14" t="s">
        <v>2099</v>
      </c>
      <c r="K481" s="13"/>
      <c r="L481" s="13"/>
      <c r="M481" s="13"/>
      <c r="N481" s="13"/>
      <c r="O481" s="13"/>
      <c r="P481" s="13"/>
      <c r="Q481" s="13"/>
      <c r="R481" s="14" t="s">
        <v>75</v>
      </c>
      <c r="S481" s="10">
        <v>3</v>
      </c>
      <c r="T481" s="21">
        <v>2940000</v>
      </c>
      <c r="U481" s="16">
        <v>0</v>
      </c>
      <c r="V481" s="16">
        <v>0</v>
      </c>
      <c r="W481" s="16">
        <v>0</v>
      </c>
      <c r="X481" s="16">
        <v>0</v>
      </c>
      <c r="Y481" s="16">
        <v>0</v>
      </c>
      <c r="Z481" s="16">
        <v>0</v>
      </c>
      <c r="AA481" s="16">
        <v>0</v>
      </c>
      <c r="AB481" s="16">
        <v>0</v>
      </c>
      <c r="AC481" s="16">
        <v>0</v>
      </c>
      <c r="AD481" s="16">
        <v>0</v>
      </c>
      <c r="AE481" s="16">
        <v>0</v>
      </c>
      <c r="AF481" s="16">
        <v>0</v>
      </c>
      <c r="AG481" s="16">
        <v>9</v>
      </c>
      <c r="AH481" s="16">
        <v>0</v>
      </c>
      <c r="AI481" s="16">
        <v>0</v>
      </c>
      <c r="AJ481" s="16">
        <v>0</v>
      </c>
      <c r="AK481" s="16">
        <v>0</v>
      </c>
      <c r="AL481" s="16">
        <v>0</v>
      </c>
      <c r="AM481" s="16">
        <v>0</v>
      </c>
      <c r="AN481" s="16">
        <v>0</v>
      </c>
      <c r="AO481" s="16">
        <v>0</v>
      </c>
      <c r="AP481" s="17">
        <f t="shared" si="65"/>
        <v>9</v>
      </c>
      <c r="AQ481" s="18">
        <f t="shared" si="61"/>
        <v>26460000</v>
      </c>
      <c r="AR481" s="13"/>
      <c r="AS481" s="13"/>
      <c r="AT481" s="8"/>
      <c r="AU481" s="8"/>
      <c r="AV481" s="8"/>
      <c r="AW481" s="8"/>
    </row>
    <row r="482" spans="1:49" s="3" customFormat="1" ht="34.5" customHeight="1" x14ac:dyDescent="0.25">
      <c r="A482" s="33" t="s">
        <v>913</v>
      </c>
      <c r="B482" s="10">
        <f>IF(R482=0,"",SUBTOTAL(3,$R$7:R482))</f>
        <v>454</v>
      </c>
      <c r="C482" s="10" t="s">
        <v>591</v>
      </c>
      <c r="D482" s="10" t="s">
        <v>996</v>
      </c>
      <c r="E482" s="10" t="s">
        <v>996</v>
      </c>
      <c r="F482" s="10" t="s">
        <v>997</v>
      </c>
      <c r="G482" s="19">
        <v>3822</v>
      </c>
      <c r="H482" s="20" t="s">
        <v>998</v>
      </c>
      <c r="I482" s="13"/>
      <c r="J482" s="14" t="s">
        <v>2100</v>
      </c>
      <c r="K482" s="13"/>
      <c r="L482" s="13"/>
      <c r="M482" s="13"/>
      <c r="N482" s="13"/>
      <c r="O482" s="13"/>
      <c r="P482" s="13"/>
      <c r="Q482" s="13"/>
      <c r="R482" s="14" t="s">
        <v>75</v>
      </c>
      <c r="S482" s="10">
        <v>3</v>
      </c>
      <c r="T482" s="21">
        <v>1598100</v>
      </c>
      <c r="U482" s="16">
        <v>0</v>
      </c>
      <c r="V482" s="16">
        <v>0</v>
      </c>
      <c r="W482" s="16">
        <v>0</v>
      </c>
      <c r="X482" s="16">
        <v>0</v>
      </c>
      <c r="Y482" s="16">
        <v>0</v>
      </c>
      <c r="Z482" s="16">
        <v>0</v>
      </c>
      <c r="AA482" s="16">
        <v>0</v>
      </c>
      <c r="AB482" s="16">
        <v>0</v>
      </c>
      <c r="AC482" s="16">
        <v>0</v>
      </c>
      <c r="AD482" s="16">
        <v>0</v>
      </c>
      <c r="AE482" s="16">
        <v>0</v>
      </c>
      <c r="AF482" s="16">
        <v>0</v>
      </c>
      <c r="AG482" s="16">
        <v>8</v>
      </c>
      <c r="AH482" s="16">
        <v>0</v>
      </c>
      <c r="AI482" s="16">
        <v>0</v>
      </c>
      <c r="AJ482" s="16">
        <v>0</v>
      </c>
      <c r="AK482" s="16">
        <v>0</v>
      </c>
      <c r="AL482" s="16">
        <v>0</v>
      </c>
      <c r="AM482" s="16">
        <v>0</v>
      </c>
      <c r="AN482" s="16">
        <v>0</v>
      </c>
      <c r="AO482" s="16">
        <v>0</v>
      </c>
      <c r="AP482" s="17">
        <f t="shared" si="65"/>
        <v>8</v>
      </c>
      <c r="AQ482" s="18">
        <f t="shared" si="61"/>
        <v>12784800</v>
      </c>
      <c r="AR482" s="13"/>
      <c r="AS482" s="13"/>
      <c r="AT482" s="8"/>
      <c r="AU482" s="8"/>
      <c r="AV482" s="8"/>
      <c r="AW482" s="8"/>
    </row>
    <row r="483" spans="1:49" s="3" customFormat="1" ht="40.5" customHeight="1" x14ac:dyDescent="0.25">
      <c r="A483" s="33" t="s">
        <v>913</v>
      </c>
      <c r="B483" s="10">
        <f>IF(R483=0,"",SUBTOTAL(3,$R$7:R483))</f>
        <v>455</v>
      </c>
      <c r="C483" s="10" t="s">
        <v>593</v>
      </c>
      <c r="D483" s="10" t="s">
        <v>999</v>
      </c>
      <c r="E483" s="10" t="s">
        <v>999</v>
      </c>
      <c r="F483" s="10" t="s">
        <v>1000</v>
      </c>
      <c r="G483" s="19">
        <v>3822</v>
      </c>
      <c r="H483" s="20" t="s">
        <v>1001</v>
      </c>
      <c r="I483" s="13"/>
      <c r="J483" s="14" t="s">
        <v>2101</v>
      </c>
      <c r="K483" s="13"/>
      <c r="L483" s="13"/>
      <c r="M483" s="13"/>
      <c r="N483" s="13"/>
      <c r="O483" s="13"/>
      <c r="P483" s="13"/>
      <c r="Q483" s="13"/>
      <c r="R483" s="14" t="s">
        <v>75</v>
      </c>
      <c r="S483" s="10">
        <v>3</v>
      </c>
      <c r="T483" s="21">
        <v>2742267</v>
      </c>
      <c r="U483" s="16">
        <v>0</v>
      </c>
      <c r="V483" s="16">
        <v>0</v>
      </c>
      <c r="W483" s="16">
        <v>0</v>
      </c>
      <c r="X483" s="16">
        <v>0</v>
      </c>
      <c r="Y483" s="16">
        <v>0</v>
      </c>
      <c r="Z483" s="16">
        <v>0</v>
      </c>
      <c r="AA483" s="16">
        <v>0</v>
      </c>
      <c r="AB483" s="16">
        <v>0</v>
      </c>
      <c r="AC483" s="16">
        <v>0</v>
      </c>
      <c r="AD483" s="16">
        <v>0</v>
      </c>
      <c r="AE483" s="16">
        <v>0</v>
      </c>
      <c r="AF483" s="16">
        <v>0</v>
      </c>
      <c r="AG483" s="16">
        <v>10</v>
      </c>
      <c r="AH483" s="16">
        <v>0</v>
      </c>
      <c r="AI483" s="16">
        <v>0</v>
      </c>
      <c r="AJ483" s="16">
        <v>0</v>
      </c>
      <c r="AK483" s="16">
        <v>0</v>
      </c>
      <c r="AL483" s="16">
        <v>0</v>
      </c>
      <c r="AM483" s="16">
        <v>0</v>
      </c>
      <c r="AN483" s="16">
        <v>0</v>
      </c>
      <c r="AO483" s="16">
        <v>0</v>
      </c>
      <c r="AP483" s="17">
        <f t="shared" si="65"/>
        <v>10</v>
      </c>
      <c r="AQ483" s="18">
        <f t="shared" si="61"/>
        <v>27422670</v>
      </c>
      <c r="AR483" s="13"/>
      <c r="AS483" s="13"/>
      <c r="AT483" s="8"/>
      <c r="AU483" s="8"/>
      <c r="AV483" s="8"/>
      <c r="AW483" s="8"/>
    </row>
    <row r="484" spans="1:49" s="3" customFormat="1" ht="55.5" customHeight="1" x14ac:dyDescent="0.25">
      <c r="A484" s="33" t="s">
        <v>913</v>
      </c>
      <c r="B484" s="10">
        <f>IF(R484=0,"",SUBTOTAL(3,$R$7:R484))</f>
        <v>456</v>
      </c>
      <c r="C484" s="10" t="s">
        <v>595</v>
      </c>
      <c r="D484" s="10" t="s">
        <v>1002</v>
      </c>
      <c r="E484" s="10" t="s">
        <v>1002</v>
      </c>
      <c r="F484" s="10" t="s">
        <v>1003</v>
      </c>
      <c r="G484" s="19">
        <v>3822</v>
      </c>
      <c r="H484" s="20" t="s">
        <v>1004</v>
      </c>
      <c r="I484" s="13"/>
      <c r="J484" s="14" t="s">
        <v>2102</v>
      </c>
      <c r="K484" s="13"/>
      <c r="L484" s="13"/>
      <c r="M484" s="13"/>
      <c r="N484" s="13"/>
      <c r="O484" s="13"/>
      <c r="P484" s="13"/>
      <c r="Q484" s="13"/>
      <c r="R484" s="14" t="s">
        <v>75</v>
      </c>
      <c r="S484" s="10">
        <v>3</v>
      </c>
      <c r="T484" s="21">
        <v>2021822</v>
      </c>
      <c r="U484" s="16">
        <v>0</v>
      </c>
      <c r="V484" s="16">
        <v>0</v>
      </c>
      <c r="W484" s="16">
        <v>0</v>
      </c>
      <c r="X484" s="16">
        <v>6</v>
      </c>
      <c r="Y484" s="16">
        <v>0</v>
      </c>
      <c r="Z484" s="16">
        <v>0</v>
      </c>
      <c r="AA484" s="16">
        <v>0</v>
      </c>
      <c r="AB484" s="16">
        <v>0</v>
      </c>
      <c r="AC484" s="16">
        <v>0</v>
      </c>
      <c r="AD484" s="16">
        <v>0</v>
      </c>
      <c r="AE484" s="16">
        <v>0</v>
      </c>
      <c r="AF484" s="16">
        <v>0</v>
      </c>
      <c r="AG484" s="16">
        <v>15</v>
      </c>
      <c r="AH484" s="16">
        <v>0</v>
      </c>
      <c r="AI484" s="16">
        <v>0</v>
      </c>
      <c r="AJ484" s="16">
        <v>0</v>
      </c>
      <c r="AK484" s="16">
        <v>0</v>
      </c>
      <c r="AL484" s="16">
        <v>0</v>
      </c>
      <c r="AM484" s="16">
        <v>0</v>
      </c>
      <c r="AN484" s="16">
        <v>0</v>
      </c>
      <c r="AO484" s="16">
        <v>0</v>
      </c>
      <c r="AP484" s="17">
        <f t="shared" si="65"/>
        <v>21</v>
      </c>
      <c r="AQ484" s="18">
        <f t="shared" si="61"/>
        <v>42458262</v>
      </c>
      <c r="AR484" s="13"/>
      <c r="AS484" s="13"/>
      <c r="AT484" s="8"/>
      <c r="AU484" s="8"/>
      <c r="AV484" s="8"/>
      <c r="AW484" s="8"/>
    </row>
    <row r="485" spans="1:49" s="3" customFormat="1" ht="42.75" customHeight="1" x14ac:dyDescent="0.25">
      <c r="A485" s="33" t="s">
        <v>913</v>
      </c>
      <c r="B485" s="10">
        <f>IF(R485=0,"",SUBTOTAL(3,$R$7:R485))</f>
        <v>457</v>
      </c>
      <c r="C485" s="10" t="s">
        <v>597</v>
      </c>
      <c r="D485" s="10" t="s">
        <v>1005</v>
      </c>
      <c r="E485" s="10" t="s">
        <v>1005</v>
      </c>
      <c r="F485" s="10" t="s">
        <v>1006</v>
      </c>
      <c r="G485" s="19">
        <v>3822</v>
      </c>
      <c r="H485" s="20" t="s">
        <v>1007</v>
      </c>
      <c r="I485" s="13"/>
      <c r="J485" s="14" t="s">
        <v>2103</v>
      </c>
      <c r="K485" s="13"/>
      <c r="L485" s="13"/>
      <c r="M485" s="13"/>
      <c r="N485" s="13"/>
      <c r="O485" s="13"/>
      <c r="P485" s="13"/>
      <c r="Q485" s="13"/>
      <c r="R485" s="14" t="s">
        <v>75</v>
      </c>
      <c r="S485" s="10">
        <v>3</v>
      </c>
      <c r="T485" s="21">
        <v>3360000</v>
      </c>
      <c r="U485" s="16">
        <v>0</v>
      </c>
      <c r="V485" s="16">
        <v>0</v>
      </c>
      <c r="W485" s="16">
        <v>0</v>
      </c>
      <c r="X485" s="16">
        <v>0</v>
      </c>
      <c r="Y485" s="16">
        <v>0</v>
      </c>
      <c r="Z485" s="16">
        <v>0</v>
      </c>
      <c r="AA485" s="16">
        <v>0</v>
      </c>
      <c r="AB485" s="16">
        <v>0</v>
      </c>
      <c r="AC485" s="16">
        <v>0</v>
      </c>
      <c r="AD485" s="16">
        <v>0</v>
      </c>
      <c r="AE485" s="16">
        <v>0</v>
      </c>
      <c r="AF485" s="16">
        <v>0</v>
      </c>
      <c r="AG485" s="16">
        <v>2</v>
      </c>
      <c r="AH485" s="16">
        <v>0</v>
      </c>
      <c r="AI485" s="16">
        <v>0</v>
      </c>
      <c r="AJ485" s="16">
        <v>0</v>
      </c>
      <c r="AK485" s="16">
        <v>0</v>
      </c>
      <c r="AL485" s="16">
        <v>0</v>
      </c>
      <c r="AM485" s="16">
        <v>0</v>
      </c>
      <c r="AN485" s="16">
        <v>0</v>
      </c>
      <c r="AO485" s="16">
        <v>0</v>
      </c>
      <c r="AP485" s="17">
        <f t="shared" si="65"/>
        <v>2</v>
      </c>
      <c r="AQ485" s="18">
        <f t="shared" si="61"/>
        <v>6720000</v>
      </c>
      <c r="AR485" s="13"/>
      <c r="AS485" s="13"/>
      <c r="AT485" s="8"/>
      <c r="AU485" s="8"/>
      <c r="AV485" s="8"/>
      <c r="AW485" s="8"/>
    </row>
    <row r="486" spans="1:49" s="3" customFormat="1" ht="39" customHeight="1" x14ac:dyDescent="0.25">
      <c r="A486" s="33" t="s">
        <v>913</v>
      </c>
      <c r="B486" s="10">
        <f>IF(R486=0,"",SUBTOTAL(3,$R$7:R486))</f>
        <v>458</v>
      </c>
      <c r="C486" s="10" t="s">
        <v>599</v>
      </c>
      <c r="D486" s="10" t="s">
        <v>1008</v>
      </c>
      <c r="E486" s="10" t="s">
        <v>1008</v>
      </c>
      <c r="F486" s="10" t="s">
        <v>1009</v>
      </c>
      <c r="G486" s="19">
        <v>3822</v>
      </c>
      <c r="H486" s="20" t="s">
        <v>1010</v>
      </c>
      <c r="I486" s="13"/>
      <c r="J486" s="14" t="s">
        <v>2104</v>
      </c>
      <c r="K486" s="13"/>
      <c r="L486" s="13"/>
      <c r="M486" s="13"/>
      <c r="N486" s="13"/>
      <c r="O486" s="13"/>
      <c r="P486" s="13"/>
      <c r="Q486" s="13"/>
      <c r="R486" s="14" t="s">
        <v>75</v>
      </c>
      <c r="S486" s="10">
        <v>3</v>
      </c>
      <c r="T486" s="21">
        <v>15000000</v>
      </c>
      <c r="U486" s="16">
        <v>0</v>
      </c>
      <c r="V486" s="16">
        <v>0</v>
      </c>
      <c r="W486" s="16">
        <v>0</v>
      </c>
      <c r="X486" s="16">
        <v>0</v>
      </c>
      <c r="Y486" s="16">
        <v>0</v>
      </c>
      <c r="Z486" s="16">
        <v>0</v>
      </c>
      <c r="AA486" s="16">
        <v>0</v>
      </c>
      <c r="AB486" s="16">
        <v>0</v>
      </c>
      <c r="AC486" s="16">
        <v>0</v>
      </c>
      <c r="AD486" s="16">
        <v>0</v>
      </c>
      <c r="AE486" s="16">
        <v>0</v>
      </c>
      <c r="AF486" s="16">
        <v>0</v>
      </c>
      <c r="AG486" s="16">
        <v>2</v>
      </c>
      <c r="AH486" s="16">
        <v>0</v>
      </c>
      <c r="AI486" s="16">
        <v>0</v>
      </c>
      <c r="AJ486" s="16">
        <v>0</v>
      </c>
      <c r="AK486" s="16">
        <v>0</v>
      </c>
      <c r="AL486" s="16">
        <v>0</v>
      </c>
      <c r="AM486" s="16">
        <v>0</v>
      </c>
      <c r="AN486" s="16">
        <v>0</v>
      </c>
      <c r="AO486" s="16">
        <v>0</v>
      </c>
      <c r="AP486" s="17">
        <f t="shared" ref="AP486:AP489" si="66">SUM(U486:AO486)</f>
        <v>2</v>
      </c>
      <c r="AQ486" s="18">
        <f t="shared" si="61"/>
        <v>30000000</v>
      </c>
      <c r="AR486" s="13"/>
      <c r="AS486" s="13"/>
      <c r="AT486" s="8"/>
      <c r="AU486" s="8"/>
      <c r="AV486" s="8"/>
      <c r="AW486" s="8"/>
    </row>
    <row r="487" spans="1:49" s="3" customFormat="1" ht="42" customHeight="1" x14ac:dyDescent="0.25">
      <c r="A487" s="33" t="s">
        <v>913</v>
      </c>
      <c r="B487" s="10">
        <f>IF(R487=0,"",SUBTOTAL(3,$R$7:R487))</f>
        <v>459</v>
      </c>
      <c r="C487" s="10" t="s">
        <v>601</v>
      </c>
      <c r="D487" s="10" t="s">
        <v>1011</v>
      </c>
      <c r="E487" s="10" t="s">
        <v>1011</v>
      </c>
      <c r="F487" s="10" t="s">
        <v>1012</v>
      </c>
      <c r="G487" s="19">
        <v>3822</v>
      </c>
      <c r="H487" s="20" t="s">
        <v>1013</v>
      </c>
      <c r="I487" s="13"/>
      <c r="J487" s="14" t="s">
        <v>2105</v>
      </c>
      <c r="K487" s="13"/>
      <c r="L487" s="13"/>
      <c r="M487" s="13"/>
      <c r="N487" s="13"/>
      <c r="O487" s="13"/>
      <c r="P487" s="13"/>
      <c r="Q487" s="13"/>
      <c r="R487" s="14" t="s">
        <v>75</v>
      </c>
      <c r="S487" s="10">
        <v>3</v>
      </c>
      <c r="T487" s="21">
        <v>25845000</v>
      </c>
      <c r="U487" s="16">
        <v>0</v>
      </c>
      <c r="V487" s="16">
        <v>0</v>
      </c>
      <c r="W487" s="16">
        <v>0</v>
      </c>
      <c r="X487" s="16">
        <v>0</v>
      </c>
      <c r="Y487" s="16">
        <v>0</v>
      </c>
      <c r="Z487" s="16">
        <v>0</v>
      </c>
      <c r="AA487" s="16">
        <v>0</v>
      </c>
      <c r="AB487" s="16">
        <v>0</v>
      </c>
      <c r="AC487" s="16">
        <v>0</v>
      </c>
      <c r="AD487" s="16">
        <v>0</v>
      </c>
      <c r="AE487" s="16">
        <v>0</v>
      </c>
      <c r="AF487" s="16">
        <v>0</v>
      </c>
      <c r="AG487" s="16">
        <v>2</v>
      </c>
      <c r="AH487" s="16">
        <v>0</v>
      </c>
      <c r="AI487" s="16">
        <v>0</v>
      </c>
      <c r="AJ487" s="16">
        <v>0</v>
      </c>
      <c r="AK487" s="16">
        <v>0</v>
      </c>
      <c r="AL487" s="16">
        <v>0</v>
      </c>
      <c r="AM487" s="16">
        <v>0</v>
      </c>
      <c r="AN487" s="16">
        <v>0</v>
      </c>
      <c r="AO487" s="16">
        <v>0</v>
      </c>
      <c r="AP487" s="17">
        <f t="shared" si="66"/>
        <v>2</v>
      </c>
      <c r="AQ487" s="18">
        <f t="shared" si="61"/>
        <v>51690000</v>
      </c>
      <c r="AR487" s="13"/>
      <c r="AS487" s="13"/>
      <c r="AT487" s="8"/>
      <c r="AU487" s="8"/>
      <c r="AV487" s="8"/>
      <c r="AW487" s="8"/>
    </row>
    <row r="488" spans="1:49" s="3" customFormat="1" ht="38.25" customHeight="1" x14ac:dyDescent="0.25">
      <c r="A488" s="33" t="s">
        <v>913</v>
      </c>
      <c r="B488" s="10">
        <f>IF(R488=0,"",SUBTOTAL(3,$R$7:R488))</f>
        <v>460</v>
      </c>
      <c r="C488" s="10" t="s">
        <v>603</v>
      </c>
      <c r="D488" s="10" t="s">
        <v>1014</v>
      </c>
      <c r="E488" s="10" t="s">
        <v>1014</v>
      </c>
      <c r="F488" s="10" t="s">
        <v>1015</v>
      </c>
      <c r="G488" s="19">
        <v>3822</v>
      </c>
      <c r="H488" s="20" t="s">
        <v>1016</v>
      </c>
      <c r="I488" s="13"/>
      <c r="J488" s="14" t="s">
        <v>2106</v>
      </c>
      <c r="K488" s="13"/>
      <c r="L488" s="13"/>
      <c r="M488" s="13"/>
      <c r="N488" s="13"/>
      <c r="O488" s="13"/>
      <c r="P488" s="13"/>
      <c r="Q488" s="13"/>
      <c r="R488" s="14" t="s">
        <v>75</v>
      </c>
      <c r="S488" s="10">
        <v>3</v>
      </c>
      <c r="T488" s="21">
        <v>5201790</v>
      </c>
      <c r="U488" s="16">
        <v>0</v>
      </c>
      <c r="V488" s="16">
        <v>0</v>
      </c>
      <c r="W488" s="16">
        <v>0</v>
      </c>
      <c r="X488" s="16">
        <v>0</v>
      </c>
      <c r="Y488" s="16">
        <v>0</v>
      </c>
      <c r="Z488" s="16">
        <v>0</v>
      </c>
      <c r="AA488" s="16">
        <v>0</v>
      </c>
      <c r="AB488" s="16">
        <v>0</v>
      </c>
      <c r="AC488" s="16">
        <v>0</v>
      </c>
      <c r="AD488" s="16">
        <v>0</v>
      </c>
      <c r="AE488" s="16">
        <v>0</v>
      </c>
      <c r="AF488" s="16">
        <v>0</v>
      </c>
      <c r="AG488" s="16">
        <v>3</v>
      </c>
      <c r="AH488" s="16">
        <v>0</v>
      </c>
      <c r="AI488" s="16">
        <v>0</v>
      </c>
      <c r="AJ488" s="16">
        <v>0</v>
      </c>
      <c r="AK488" s="16">
        <v>0</v>
      </c>
      <c r="AL488" s="16">
        <v>0</v>
      </c>
      <c r="AM488" s="16">
        <v>0</v>
      </c>
      <c r="AN488" s="16">
        <v>0</v>
      </c>
      <c r="AO488" s="16">
        <v>0</v>
      </c>
      <c r="AP488" s="17">
        <f t="shared" si="66"/>
        <v>3</v>
      </c>
      <c r="AQ488" s="18">
        <f t="shared" si="61"/>
        <v>15605370</v>
      </c>
      <c r="AR488" s="13"/>
      <c r="AS488" s="13"/>
      <c r="AT488" s="8"/>
      <c r="AU488" s="8"/>
      <c r="AV488" s="8"/>
      <c r="AW488" s="8"/>
    </row>
    <row r="489" spans="1:49" s="3" customFormat="1" ht="43.5" customHeight="1" x14ac:dyDescent="0.25">
      <c r="A489" s="33" t="s">
        <v>913</v>
      </c>
      <c r="B489" s="10">
        <f>IF(R489=0,"",SUBTOTAL(3,$R$7:R489))</f>
        <v>461</v>
      </c>
      <c r="C489" s="10" t="s">
        <v>605</v>
      </c>
      <c r="D489" s="10" t="s">
        <v>1017</v>
      </c>
      <c r="E489" s="10" t="s">
        <v>1017</v>
      </c>
      <c r="F489" s="10" t="s">
        <v>1018</v>
      </c>
      <c r="G489" s="19">
        <v>3822</v>
      </c>
      <c r="H489" s="20" t="s">
        <v>1019</v>
      </c>
      <c r="I489" s="13"/>
      <c r="J489" s="14" t="s">
        <v>2107</v>
      </c>
      <c r="K489" s="13"/>
      <c r="L489" s="13"/>
      <c r="M489" s="13"/>
      <c r="N489" s="13"/>
      <c r="O489" s="13"/>
      <c r="P489" s="13"/>
      <c r="Q489" s="13"/>
      <c r="R489" s="14" t="s">
        <v>75</v>
      </c>
      <c r="S489" s="10">
        <v>3</v>
      </c>
      <c r="T489" s="21">
        <v>15001580</v>
      </c>
      <c r="U489" s="16">
        <v>0</v>
      </c>
      <c r="V489" s="16">
        <v>0</v>
      </c>
      <c r="W489" s="16">
        <v>0</v>
      </c>
      <c r="X489" s="16">
        <v>0</v>
      </c>
      <c r="Y489" s="16">
        <v>0</v>
      </c>
      <c r="Z489" s="16">
        <v>0</v>
      </c>
      <c r="AA489" s="16">
        <v>0</v>
      </c>
      <c r="AB489" s="16">
        <v>0</v>
      </c>
      <c r="AC489" s="16">
        <v>0</v>
      </c>
      <c r="AD489" s="16">
        <v>0</v>
      </c>
      <c r="AE489" s="16">
        <v>0</v>
      </c>
      <c r="AF489" s="16">
        <v>0</v>
      </c>
      <c r="AG489" s="16">
        <v>40</v>
      </c>
      <c r="AH489" s="16">
        <v>0</v>
      </c>
      <c r="AI489" s="16">
        <v>0</v>
      </c>
      <c r="AJ489" s="16">
        <v>0</v>
      </c>
      <c r="AK489" s="16">
        <v>0</v>
      </c>
      <c r="AL489" s="16">
        <v>0</v>
      </c>
      <c r="AM489" s="16">
        <v>0</v>
      </c>
      <c r="AN489" s="16">
        <v>0</v>
      </c>
      <c r="AO489" s="16">
        <v>0</v>
      </c>
      <c r="AP489" s="17">
        <f t="shared" si="66"/>
        <v>40</v>
      </c>
      <c r="AQ489" s="18">
        <f t="shared" si="61"/>
        <v>600063200</v>
      </c>
      <c r="AR489" s="13"/>
      <c r="AS489" s="13"/>
      <c r="AT489" s="8"/>
      <c r="AU489" s="8"/>
      <c r="AV489" s="8"/>
      <c r="AW489" s="8"/>
    </row>
    <row r="490" spans="1:49" s="3" customFormat="1" ht="40.5" customHeight="1" x14ac:dyDescent="0.25">
      <c r="A490" s="33" t="s">
        <v>913</v>
      </c>
      <c r="B490" s="10">
        <f>IF(R490=0,"",SUBTOTAL(3,$R$7:R490))</f>
        <v>462</v>
      </c>
      <c r="C490" s="10" t="s">
        <v>607</v>
      </c>
      <c r="D490" s="10" t="s">
        <v>1020</v>
      </c>
      <c r="E490" s="10" t="s">
        <v>1020</v>
      </c>
      <c r="F490" s="10" t="s">
        <v>1021</v>
      </c>
      <c r="G490" s="19">
        <v>3822</v>
      </c>
      <c r="H490" s="20" t="s">
        <v>1022</v>
      </c>
      <c r="I490" s="13"/>
      <c r="J490" s="14" t="s">
        <v>2108</v>
      </c>
      <c r="K490" s="13"/>
      <c r="L490" s="13"/>
      <c r="M490" s="13"/>
      <c r="N490" s="13"/>
      <c r="O490" s="13"/>
      <c r="P490" s="13"/>
      <c r="Q490" s="13"/>
      <c r="R490" s="14" t="s">
        <v>75</v>
      </c>
      <c r="S490" s="10">
        <v>3</v>
      </c>
      <c r="T490" s="21">
        <v>11393360</v>
      </c>
      <c r="U490" s="16">
        <v>0</v>
      </c>
      <c r="V490" s="16">
        <v>0</v>
      </c>
      <c r="W490" s="16">
        <v>0</v>
      </c>
      <c r="X490" s="16">
        <v>0</v>
      </c>
      <c r="Y490" s="16">
        <v>0</v>
      </c>
      <c r="Z490" s="16">
        <v>0</v>
      </c>
      <c r="AA490" s="16">
        <v>0</v>
      </c>
      <c r="AB490" s="16">
        <v>0</v>
      </c>
      <c r="AC490" s="16">
        <v>0</v>
      </c>
      <c r="AD490" s="16">
        <v>0</v>
      </c>
      <c r="AE490" s="16">
        <v>0</v>
      </c>
      <c r="AF490" s="16">
        <v>0</v>
      </c>
      <c r="AG490" s="16">
        <v>46</v>
      </c>
      <c r="AH490" s="16">
        <v>0</v>
      </c>
      <c r="AI490" s="16">
        <v>0</v>
      </c>
      <c r="AJ490" s="16">
        <v>0</v>
      </c>
      <c r="AK490" s="16">
        <v>0</v>
      </c>
      <c r="AL490" s="16">
        <v>0</v>
      </c>
      <c r="AM490" s="16">
        <v>0</v>
      </c>
      <c r="AN490" s="16">
        <v>0</v>
      </c>
      <c r="AO490" s="16">
        <v>0</v>
      </c>
      <c r="AP490" s="17">
        <f>SUM(U490:AO490)</f>
        <v>46</v>
      </c>
      <c r="AQ490" s="18">
        <f t="shared" si="61"/>
        <v>524094560</v>
      </c>
      <c r="AR490" s="13"/>
      <c r="AS490" s="13"/>
      <c r="AT490" s="8"/>
      <c r="AU490" s="8"/>
      <c r="AV490" s="8"/>
      <c r="AW490" s="8"/>
    </row>
    <row r="491" spans="1:49" s="3" customFormat="1" ht="63.75" x14ac:dyDescent="0.25">
      <c r="A491" s="33" t="s">
        <v>913</v>
      </c>
      <c r="B491" s="10">
        <f>IF(R491=0,"",SUBTOTAL(3,$R$7:R491))</f>
        <v>463</v>
      </c>
      <c r="C491" s="10" t="s">
        <v>610</v>
      </c>
      <c r="D491" s="10" t="s">
        <v>1023</v>
      </c>
      <c r="E491" s="10" t="s">
        <v>1023</v>
      </c>
      <c r="F491" s="10" t="s">
        <v>1024</v>
      </c>
      <c r="G491" s="19">
        <v>3822</v>
      </c>
      <c r="H491" s="20" t="s">
        <v>1025</v>
      </c>
      <c r="I491" s="13"/>
      <c r="J491" s="14" t="s">
        <v>2109</v>
      </c>
      <c r="K491" s="13"/>
      <c r="L491" s="13"/>
      <c r="M491" s="13"/>
      <c r="N491" s="13"/>
      <c r="O491" s="13"/>
      <c r="P491" s="13"/>
      <c r="Q491" s="13"/>
      <c r="R491" s="14" t="s">
        <v>75</v>
      </c>
      <c r="S491" s="10">
        <v>3</v>
      </c>
      <c r="T491" s="21">
        <v>7500000</v>
      </c>
      <c r="U491" s="16">
        <v>0</v>
      </c>
      <c r="V491" s="16">
        <v>0</v>
      </c>
      <c r="W491" s="16">
        <v>0</v>
      </c>
      <c r="X491" s="16">
        <v>0</v>
      </c>
      <c r="Y491" s="16">
        <v>0</v>
      </c>
      <c r="Z491" s="16">
        <v>0</v>
      </c>
      <c r="AA491" s="16">
        <v>0</v>
      </c>
      <c r="AB491" s="16">
        <v>0</v>
      </c>
      <c r="AC491" s="16">
        <v>0</v>
      </c>
      <c r="AD491" s="16">
        <v>0</v>
      </c>
      <c r="AE491" s="16">
        <v>0</v>
      </c>
      <c r="AF491" s="16">
        <v>0</v>
      </c>
      <c r="AG491" s="16">
        <v>2</v>
      </c>
      <c r="AH491" s="16">
        <v>0</v>
      </c>
      <c r="AI491" s="16">
        <v>0</v>
      </c>
      <c r="AJ491" s="16">
        <v>0</v>
      </c>
      <c r="AK491" s="16">
        <v>0</v>
      </c>
      <c r="AL491" s="16">
        <v>0</v>
      </c>
      <c r="AM491" s="16">
        <v>0</v>
      </c>
      <c r="AN491" s="16">
        <v>0</v>
      </c>
      <c r="AO491" s="16">
        <v>0</v>
      </c>
      <c r="AP491" s="17">
        <f>SUM(U491:AO491)</f>
        <v>2</v>
      </c>
      <c r="AQ491" s="18">
        <f t="shared" si="61"/>
        <v>15000000</v>
      </c>
      <c r="AR491" s="13"/>
      <c r="AS491" s="13"/>
      <c r="AT491" s="8"/>
      <c r="AU491" s="8"/>
      <c r="AV491" s="8"/>
      <c r="AW491" s="8"/>
    </row>
    <row r="492" spans="1:49" s="3" customFormat="1" ht="63.75" x14ac:dyDescent="0.25">
      <c r="A492" s="33" t="s">
        <v>913</v>
      </c>
      <c r="B492" s="10">
        <f>IF(R492=0,"",SUBTOTAL(3,$R$7:R492))</f>
        <v>464</v>
      </c>
      <c r="C492" s="10" t="s">
        <v>612</v>
      </c>
      <c r="D492" s="10" t="s">
        <v>1026</v>
      </c>
      <c r="E492" s="10" t="s">
        <v>1026</v>
      </c>
      <c r="F492" s="10" t="s">
        <v>1027</v>
      </c>
      <c r="G492" s="19">
        <v>3822</v>
      </c>
      <c r="H492" s="20" t="s">
        <v>1028</v>
      </c>
      <c r="I492" s="13"/>
      <c r="J492" s="14" t="s">
        <v>2110</v>
      </c>
      <c r="K492" s="13"/>
      <c r="L492" s="13"/>
      <c r="M492" s="13"/>
      <c r="N492" s="13"/>
      <c r="O492" s="13"/>
      <c r="P492" s="13"/>
      <c r="Q492" s="13"/>
      <c r="R492" s="14" t="s">
        <v>75</v>
      </c>
      <c r="S492" s="10">
        <v>3</v>
      </c>
      <c r="T492" s="21">
        <v>7500000</v>
      </c>
      <c r="U492" s="16">
        <v>0</v>
      </c>
      <c r="V492" s="16">
        <v>0</v>
      </c>
      <c r="W492" s="16">
        <v>0</v>
      </c>
      <c r="X492" s="16">
        <v>0</v>
      </c>
      <c r="Y492" s="16">
        <v>0</v>
      </c>
      <c r="Z492" s="16">
        <v>0</v>
      </c>
      <c r="AA492" s="16">
        <v>0</v>
      </c>
      <c r="AB492" s="16">
        <v>0</v>
      </c>
      <c r="AC492" s="16">
        <v>0</v>
      </c>
      <c r="AD492" s="16">
        <v>0</v>
      </c>
      <c r="AE492" s="16">
        <v>0</v>
      </c>
      <c r="AF492" s="16">
        <v>0</v>
      </c>
      <c r="AG492" s="16">
        <v>2</v>
      </c>
      <c r="AH492" s="16">
        <v>0</v>
      </c>
      <c r="AI492" s="16">
        <v>0</v>
      </c>
      <c r="AJ492" s="16">
        <v>0</v>
      </c>
      <c r="AK492" s="16">
        <v>0</v>
      </c>
      <c r="AL492" s="16">
        <v>0</v>
      </c>
      <c r="AM492" s="16">
        <v>0</v>
      </c>
      <c r="AN492" s="16">
        <v>0</v>
      </c>
      <c r="AO492" s="16">
        <v>0</v>
      </c>
      <c r="AP492" s="17">
        <f>SUM(U492:AO492)</f>
        <v>2</v>
      </c>
      <c r="AQ492" s="18">
        <f t="shared" si="61"/>
        <v>15000000</v>
      </c>
      <c r="AR492" s="13"/>
      <c r="AS492" s="13"/>
      <c r="AT492" s="8"/>
      <c r="AU492" s="8"/>
      <c r="AV492" s="8"/>
      <c r="AW492" s="8"/>
    </row>
    <row r="493" spans="1:49" s="3" customFormat="1" ht="30" customHeight="1" x14ac:dyDescent="0.25">
      <c r="A493" s="33" t="s">
        <v>913</v>
      </c>
      <c r="B493" s="10">
        <f>IF(R493=0,"",SUBTOTAL(3,$R$7:R493))</f>
        <v>465</v>
      </c>
      <c r="C493" s="10" t="s">
        <v>615</v>
      </c>
      <c r="D493" s="10" t="s">
        <v>1029</v>
      </c>
      <c r="E493" s="10" t="s">
        <v>1029</v>
      </c>
      <c r="F493" s="10" t="s">
        <v>1030</v>
      </c>
      <c r="G493" s="19">
        <v>3822</v>
      </c>
      <c r="H493" s="20" t="s">
        <v>1031</v>
      </c>
      <c r="I493" s="13"/>
      <c r="J493" s="14" t="s">
        <v>2111</v>
      </c>
      <c r="K493" s="13"/>
      <c r="L493" s="13"/>
      <c r="M493" s="13"/>
      <c r="N493" s="13"/>
      <c r="O493" s="13"/>
      <c r="P493" s="13"/>
      <c r="Q493" s="13"/>
      <c r="R493" s="14" t="s">
        <v>75</v>
      </c>
      <c r="S493" s="10">
        <v>3</v>
      </c>
      <c r="T493" s="21">
        <v>11847300</v>
      </c>
      <c r="U493" s="16">
        <v>0</v>
      </c>
      <c r="V493" s="16">
        <v>0</v>
      </c>
      <c r="W493" s="16">
        <v>0</v>
      </c>
      <c r="X493" s="16">
        <v>0</v>
      </c>
      <c r="Y493" s="16">
        <v>0</v>
      </c>
      <c r="Z493" s="16">
        <v>0</v>
      </c>
      <c r="AA493" s="16">
        <v>0</v>
      </c>
      <c r="AB493" s="16">
        <v>0</v>
      </c>
      <c r="AC493" s="16">
        <v>0</v>
      </c>
      <c r="AD493" s="16">
        <v>0</v>
      </c>
      <c r="AE493" s="16">
        <v>0</v>
      </c>
      <c r="AF493" s="16">
        <v>0</v>
      </c>
      <c r="AG493" s="16">
        <v>1</v>
      </c>
      <c r="AH493" s="16">
        <v>0</v>
      </c>
      <c r="AI493" s="16">
        <v>0</v>
      </c>
      <c r="AJ493" s="16">
        <v>0</v>
      </c>
      <c r="AK493" s="16">
        <v>0</v>
      </c>
      <c r="AL493" s="16">
        <v>0</v>
      </c>
      <c r="AM493" s="16">
        <v>0</v>
      </c>
      <c r="AN493" s="16">
        <v>0</v>
      </c>
      <c r="AO493" s="16">
        <v>0</v>
      </c>
      <c r="AP493" s="17">
        <f>SUM(U493:AO493)</f>
        <v>1</v>
      </c>
      <c r="AQ493" s="18">
        <f t="shared" si="61"/>
        <v>11847300</v>
      </c>
      <c r="AR493" s="13"/>
      <c r="AS493" s="13"/>
      <c r="AT493" s="8"/>
      <c r="AU493" s="8"/>
      <c r="AV493" s="8"/>
      <c r="AW493" s="8"/>
    </row>
    <row r="494" spans="1:49" s="3" customFormat="1" ht="38.25" customHeight="1" x14ac:dyDescent="0.25">
      <c r="A494" s="33" t="s">
        <v>913</v>
      </c>
      <c r="B494" s="10">
        <f>IF(R494=0,"",SUBTOTAL(3,$R$7:R494))</f>
        <v>466</v>
      </c>
      <c r="C494" s="10" t="s">
        <v>618</v>
      </c>
      <c r="D494" s="10" t="s">
        <v>1032</v>
      </c>
      <c r="E494" s="10" t="s">
        <v>1032</v>
      </c>
      <c r="F494" s="10" t="s">
        <v>1033</v>
      </c>
      <c r="G494" s="19">
        <v>3822</v>
      </c>
      <c r="H494" s="20" t="s">
        <v>1034</v>
      </c>
      <c r="I494" s="13"/>
      <c r="J494" s="14" t="s">
        <v>2112</v>
      </c>
      <c r="K494" s="13"/>
      <c r="L494" s="13"/>
      <c r="M494" s="13"/>
      <c r="N494" s="13"/>
      <c r="O494" s="13"/>
      <c r="P494" s="13"/>
      <c r="Q494" s="13"/>
      <c r="R494" s="14" t="s">
        <v>75</v>
      </c>
      <c r="S494" s="10" t="s">
        <v>269</v>
      </c>
      <c r="T494" s="21">
        <v>17941725</v>
      </c>
      <c r="U494" s="16">
        <v>0</v>
      </c>
      <c r="V494" s="16">
        <v>0</v>
      </c>
      <c r="W494" s="16">
        <v>0</v>
      </c>
      <c r="X494" s="16">
        <v>0</v>
      </c>
      <c r="Y494" s="16">
        <v>0</v>
      </c>
      <c r="Z494" s="16">
        <v>0</v>
      </c>
      <c r="AA494" s="16">
        <v>0</v>
      </c>
      <c r="AB494" s="16">
        <v>0</v>
      </c>
      <c r="AC494" s="16">
        <v>0</v>
      </c>
      <c r="AD494" s="16">
        <v>0</v>
      </c>
      <c r="AE494" s="16">
        <v>0</v>
      </c>
      <c r="AF494" s="16">
        <v>0</v>
      </c>
      <c r="AG494" s="16">
        <v>1</v>
      </c>
      <c r="AH494" s="16">
        <v>0</v>
      </c>
      <c r="AI494" s="16">
        <v>0</v>
      </c>
      <c r="AJ494" s="16">
        <v>0</v>
      </c>
      <c r="AK494" s="16">
        <v>0</v>
      </c>
      <c r="AL494" s="16">
        <v>0</v>
      </c>
      <c r="AM494" s="16">
        <v>0</v>
      </c>
      <c r="AN494" s="16">
        <v>0</v>
      </c>
      <c r="AO494" s="16">
        <v>0</v>
      </c>
      <c r="AP494" s="17">
        <f>SUM(U494:AO494)</f>
        <v>1</v>
      </c>
      <c r="AQ494" s="18">
        <f t="shared" si="61"/>
        <v>17941725</v>
      </c>
      <c r="AR494" s="13"/>
      <c r="AS494" s="13"/>
      <c r="AT494" s="8"/>
      <c r="AU494" s="8"/>
      <c r="AV494" s="8"/>
      <c r="AW494" s="8"/>
    </row>
    <row r="495" spans="1:49" s="3" customFormat="1" ht="51" x14ac:dyDescent="0.25">
      <c r="A495" s="33" t="s">
        <v>913</v>
      </c>
      <c r="B495" s="10">
        <f>IF(R495=0,"",SUBTOTAL(3,$R$7:R495))</f>
        <v>467</v>
      </c>
      <c r="C495" s="10" t="s">
        <v>622</v>
      </c>
      <c r="D495" s="10" t="s">
        <v>1035</v>
      </c>
      <c r="E495" s="10" t="s">
        <v>1035</v>
      </c>
      <c r="F495" s="10" t="s">
        <v>1036</v>
      </c>
      <c r="G495" s="19">
        <v>3822</v>
      </c>
      <c r="H495" s="20" t="s">
        <v>1037</v>
      </c>
      <c r="I495" s="13"/>
      <c r="J495" s="14" t="s">
        <v>2113</v>
      </c>
      <c r="K495" s="13"/>
      <c r="L495" s="13"/>
      <c r="M495" s="13"/>
      <c r="N495" s="13"/>
      <c r="O495" s="13"/>
      <c r="P495" s="13"/>
      <c r="Q495" s="13"/>
      <c r="R495" s="14" t="s">
        <v>75</v>
      </c>
      <c r="S495" s="10" t="s">
        <v>269</v>
      </c>
      <c r="T495" s="21">
        <v>7857000</v>
      </c>
      <c r="U495" s="16">
        <v>0</v>
      </c>
      <c r="V495" s="16">
        <v>0</v>
      </c>
      <c r="W495" s="16">
        <v>0</v>
      </c>
      <c r="X495" s="16">
        <v>0</v>
      </c>
      <c r="Y495" s="16">
        <v>0</v>
      </c>
      <c r="Z495" s="16">
        <v>0</v>
      </c>
      <c r="AA495" s="16">
        <v>0</v>
      </c>
      <c r="AB495" s="16">
        <v>0</v>
      </c>
      <c r="AC495" s="16">
        <v>0</v>
      </c>
      <c r="AD495" s="16">
        <v>0</v>
      </c>
      <c r="AE495" s="16">
        <v>0</v>
      </c>
      <c r="AF495" s="16">
        <v>0</v>
      </c>
      <c r="AG495" s="16">
        <v>1</v>
      </c>
      <c r="AH495" s="16">
        <v>0</v>
      </c>
      <c r="AI495" s="16">
        <v>0</v>
      </c>
      <c r="AJ495" s="16">
        <v>0</v>
      </c>
      <c r="AK495" s="16">
        <v>0</v>
      </c>
      <c r="AL495" s="16">
        <v>0</v>
      </c>
      <c r="AM495" s="16">
        <v>0</v>
      </c>
      <c r="AN495" s="16">
        <v>0</v>
      </c>
      <c r="AO495" s="16">
        <v>0</v>
      </c>
      <c r="AP495" s="17">
        <f t="shared" ref="AP495:AP502" si="67">SUM(U495:AO495)</f>
        <v>1</v>
      </c>
      <c r="AQ495" s="18">
        <f t="shared" si="61"/>
        <v>7857000</v>
      </c>
      <c r="AR495" s="13"/>
      <c r="AS495" s="13"/>
      <c r="AT495" s="8"/>
      <c r="AU495" s="8"/>
      <c r="AV495" s="8"/>
      <c r="AW495" s="8"/>
    </row>
    <row r="496" spans="1:49" s="3" customFormat="1" ht="39" customHeight="1" x14ac:dyDescent="0.25">
      <c r="A496" s="33" t="s">
        <v>913</v>
      </c>
      <c r="B496" s="10">
        <f>IF(R496=0,"",SUBTOTAL(3,$R$7:R496))</f>
        <v>468</v>
      </c>
      <c r="C496" s="10" t="s">
        <v>626</v>
      </c>
      <c r="D496" s="10" t="s">
        <v>1038</v>
      </c>
      <c r="E496" s="10" t="s">
        <v>1038</v>
      </c>
      <c r="F496" s="10" t="s">
        <v>1039</v>
      </c>
      <c r="G496" s="19">
        <v>3822</v>
      </c>
      <c r="H496" s="20" t="s">
        <v>1040</v>
      </c>
      <c r="I496" s="13"/>
      <c r="J496" s="14" t="s">
        <v>2114</v>
      </c>
      <c r="K496" s="13"/>
      <c r="L496" s="13"/>
      <c r="M496" s="13"/>
      <c r="N496" s="13"/>
      <c r="O496" s="13"/>
      <c r="P496" s="13"/>
      <c r="Q496" s="13"/>
      <c r="R496" s="14" t="s">
        <v>75</v>
      </c>
      <c r="S496" s="10" t="s">
        <v>269</v>
      </c>
      <c r="T496" s="21">
        <v>5190000</v>
      </c>
      <c r="U496" s="16">
        <v>0</v>
      </c>
      <c r="V496" s="16">
        <v>0</v>
      </c>
      <c r="W496" s="16">
        <v>0</v>
      </c>
      <c r="X496" s="16">
        <v>0</v>
      </c>
      <c r="Y496" s="16">
        <v>0</v>
      </c>
      <c r="Z496" s="16">
        <v>0</v>
      </c>
      <c r="AA496" s="16">
        <v>0</v>
      </c>
      <c r="AB496" s="16">
        <v>0</v>
      </c>
      <c r="AC496" s="16">
        <v>0</v>
      </c>
      <c r="AD496" s="16">
        <v>0</v>
      </c>
      <c r="AE496" s="16">
        <v>0</v>
      </c>
      <c r="AF496" s="16">
        <v>0</v>
      </c>
      <c r="AG496" s="16">
        <v>2</v>
      </c>
      <c r="AH496" s="16">
        <v>0</v>
      </c>
      <c r="AI496" s="16">
        <v>0</v>
      </c>
      <c r="AJ496" s="16">
        <v>0</v>
      </c>
      <c r="AK496" s="16">
        <v>0</v>
      </c>
      <c r="AL496" s="16">
        <v>0</v>
      </c>
      <c r="AM496" s="16">
        <v>0</v>
      </c>
      <c r="AN496" s="16">
        <v>0</v>
      </c>
      <c r="AO496" s="16">
        <v>0</v>
      </c>
      <c r="AP496" s="17">
        <f t="shared" si="67"/>
        <v>2</v>
      </c>
      <c r="AQ496" s="18">
        <f t="shared" si="61"/>
        <v>10380000</v>
      </c>
      <c r="AR496" s="13"/>
      <c r="AS496" s="13"/>
      <c r="AT496" s="8"/>
      <c r="AU496" s="8"/>
      <c r="AV496" s="8"/>
      <c r="AW496" s="8"/>
    </row>
    <row r="497" spans="1:49" s="3" customFormat="1" ht="39" customHeight="1" x14ac:dyDescent="0.25">
      <c r="A497" s="33" t="s">
        <v>913</v>
      </c>
      <c r="B497" s="10">
        <f>IF(R497=0,"",SUBTOTAL(3,$R$7:R497))</f>
        <v>469</v>
      </c>
      <c r="C497" s="10" t="s">
        <v>630</v>
      </c>
      <c r="D497" s="10" t="s">
        <v>1041</v>
      </c>
      <c r="E497" s="10" t="s">
        <v>1041</v>
      </c>
      <c r="F497" s="10" t="s">
        <v>1042</v>
      </c>
      <c r="G497" s="19">
        <v>3822</v>
      </c>
      <c r="H497" s="20" t="s">
        <v>1043</v>
      </c>
      <c r="I497" s="13"/>
      <c r="J497" s="14" t="s">
        <v>2115</v>
      </c>
      <c r="K497" s="13"/>
      <c r="L497" s="13"/>
      <c r="M497" s="13"/>
      <c r="N497" s="13"/>
      <c r="O497" s="13"/>
      <c r="P497" s="13"/>
      <c r="Q497" s="13"/>
      <c r="R497" s="14" t="s">
        <v>75</v>
      </c>
      <c r="S497" s="10" t="s">
        <v>269</v>
      </c>
      <c r="T497" s="21">
        <v>4300000</v>
      </c>
      <c r="U497" s="16">
        <v>0</v>
      </c>
      <c r="V497" s="16">
        <v>0</v>
      </c>
      <c r="W497" s="16">
        <v>0</v>
      </c>
      <c r="X497" s="16">
        <v>0</v>
      </c>
      <c r="Y497" s="16">
        <v>0</v>
      </c>
      <c r="Z497" s="16">
        <v>0</v>
      </c>
      <c r="AA497" s="16">
        <v>0</v>
      </c>
      <c r="AB497" s="16">
        <v>0</v>
      </c>
      <c r="AC497" s="16">
        <v>0</v>
      </c>
      <c r="AD497" s="16">
        <v>0</v>
      </c>
      <c r="AE497" s="16">
        <v>0</v>
      </c>
      <c r="AF497" s="16">
        <v>0</v>
      </c>
      <c r="AG497" s="16">
        <v>1</v>
      </c>
      <c r="AH497" s="16">
        <v>0</v>
      </c>
      <c r="AI497" s="16">
        <v>0</v>
      </c>
      <c r="AJ497" s="16">
        <v>0</v>
      </c>
      <c r="AK497" s="16">
        <v>0</v>
      </c>
      <c r="AL497" s="16">
        <v>0</v>
      </c>
      <c r="AM497" s="16">
        <v>0</v>
      </c>
      <c r="AN497" s="16">
        <v>0</v>
      </c>
      <c r="AO497" s="16">
        <v>0</v>
      </c>
      <c r="AP497" s="17">
        <f t="shared" si="67"/>
        <v>1</v>
      </c>
      <c r="AQ497" s="18">
        <f t="shared" si="61"/>
        <v>4300000</v>
      </c>
      <c r="AR497" s="13"/>
      <c r="AS497" s="13"/>
      <c r="AT497" s="8"/>
      <c r="AU497" s="8"/>
      <c r="AV497" s="8"/>
      <c r="AW497" s="8"/>
    </row>
    <row r="498" spans="1:49" s="3" customFormat="1" ht="39" customHeight="1" x14ac:dyDescent="0.25">
      <c r="A498" s="33" t="s">
        <v>913</v>
      </c>
      <c r="B498" s="10">
        <f>IF(R498=0,"",SUBTOTAL(3,$R$7:R498))</f>
        <v>470</v>
      </c>
      <c r="C498" s="10" t="s">
        <v>633</v>
      </c>
      <c r="D498" s="10" t="s">
        <v>1044</v>
      </c>
      <c r="E498" s="10" t="s">
        <v>1044</v>
      </c>
      <c r="F498" s="10" t="s">
        <v>1045</v>
      </c>
      <c r="G498" s="19">
        <v>3822</v>
      </c>
      <c r="H498" s="20" t="s">
        <v>1046</v>
      </c>
      <c r="I498" s="13"/>
      <c r="J498" s="14" t="s">
        <v>2116</v>
      </c>
      <c r="K498" s="13"/>
      <c r="L498" s="13"/>
      <c r="M498" s="13"/>
      <c r="N498" s="13"/>
      <c r="O498" s="13"/>
      <c r="P498" s="13"/>
      <c r="Q498" s="13"/>
      <c r="R498" s="14" t="s">
        <v>75</v>
      </c>
      <c r="S498" s="10" t="s">
        <v>269</v>
      </c>
      <c r="T498" s="21">
        <v>2660000</v>
      </c>
      <c r="U498" s="16">
        <v>0</v>
      </c>
      <c r="V498" s="16">
        <v>0</v>
      </c>
      <c r="W498" s="16">
        <v>0</v>
      </c>
      <c r="X498" s="16">
        <v>0</v>
      </c>
      <c r="Y498" s="16">
        <v>0</v>
      </c>
      <c r="Z498" s="16">
        <v>0</v>
      </c>
      <c r="AA498" s="16">
        <v>0</v>
      </c>
      <c r="AB498" s="16">
        <v>0</v>
      </c>
      <c r="AC498" s="16">
        <v>0</v>
      </c>
      <c r="AD498" s="16">
        <v>0</v>
      </c>
      <c r="AE498" s="16">
        <v>0</v>
      </c>
      <c r="AF498" s="16">
        <v>0</v>
      </c>
      <c r="AG498" s="16">
        <v>2</v>
      </c>
      <c r="AH498" s="16">
        <v>0</v>
      </c>
      <c r="AI498" s="16">
        <v>0</v>
      </c>
      <c r="AJ498" s="16">
        <v>0</v>
      </c>
      <c r="AK498" s="16">
        <v>0</v>
      </c>
      <c r="AL498" s="16">
        <v>0</v>
      </c>
      <c r="AM498" s="16">
        <v>0</v>
      </c>
      <c r="AN498" s="16">
        <v>0</v>
      </c>
      <c r="AO498" s="16">
        <v>0</v>
      </c>
      <c r="AP498" s="17">
        <f t="shared" si="67"/>
        <v>2</v>
      </c>
      <c r="AQ498" s="18">
        <f t="shared" si="61"/>
        <v>5320000</v>
      </c>
      <c r="AR498" s="13"/>
      <c r="AS498" s="13"/>
      <c r="AT498" s="8"/>
      <c r="AU498" s="8"/>
      <c r="AV498" s="8"/>
      <c r="AW498" s="8"/>
    </row>
    <row r="499" spans="1:49" s="3" customFormat="1" ht="39" customHeight="1" x14ac:dyDescent="0.25">
      <c r="A499" s="33" t="s">
        <v>913</v>
      </c>
      <c r="B499" s="10">
        <f>IF(R499=0,"",SUBTOTAL(3,$R$7:R499))</f>
        <v>471</v>
      </c>
      <c r="C499" s="10" t="s">
        <v>636</v>
      </c>
      <c r="D499" s="10" t="s">
        <v>1047</v>
      </c>
      <c r="E499" s="10" t="s">
        <v>1047</v>
      </c>
      <c r="F499" s="10" t="s">
        <v>1048</v>
      </c>
      <c r="G499" s="19">
        <v>3822</v>
      </c>
      <c r="H499" s="20" t="s">
        <v>1049</v>
      </c>
      <c r="I499" s="13"/>
      <c r="J499" s="14" t="s">
        <v>2117</v>
      </c>
      <c r="K499" s="13"/>
      <c r="L499" s="13"/>
      <c r="M499" s="13"/>
      <c r="N499" s="13"/>
      <c r="O499" s="13"/>
      <c r="P499" s="13"/>
      <c r="Q499" s="13"/>
      <c r="R499" s="14" t="s">
        <v>75</v>
      </c>
      <c r="S499" s="10" t="s">
        <v>269</v>
      </c>
      <c r="T499" s="21">
        <v>2660000</v>
      </c>
      <c r="U499" s="16">
        <v>0</v>
      </c>
      <c r="V499" s="16">
        <v>0</v>
      </c>
      <c r="W499" s="16">
        <v>0</v>
      </c>
      <c r="X499" s="16">
        <v>0</v>
      </c>
      <c r="Y499" s="16">
        <v>0</v>
      </c>
      <c r="Z499" s="16">
        <v>0</v>
      </c>
      <c r="AA499" s="16">
        <v>0</v>
      </c>
      <c r="AB499" s="16">
        <v>0</v>
      </c>
      <c r="AC499" s="16">
        <v>0</v>
      </c>
      <c r="AD499" s="16">
        <v>0</v>
      </c>
      <c r="AE499" s="16">
        <v>0</v>
      </c>
      <c r="AF499" s="16">
        <v>0</v>
      </c>
      <c r="AG499" s="16">
        <v>2</v>
      </c>
      <c r="AH499" s="16">
        <v>0</v>
      </c>
      <c r="AI499" s="16">
        <v>0</v>
      </c>
      <c r="AJ499" s="16">
        <v>0</v>
      </c>
      <c r="AK499" s="16">
        <v>0</v>
      </c>
      <c r="AL499" s="16">
        <v>0</v>
      </c>
      <c r="AM499" s="16">
        <v>0</v>
      </c>
      <c r="AN499" s="16">
        <v>0</v>
      </c>
      <c r="AO499" s="16">
        <v>0</v>
      </c>
      <c r="AP499" s="17">
        <f t="shared" si="67"/>
        <v>2</v>
      </c>
      <c r="AQ499" s="18">
        <f t="shared" si="61"/>
        <v>5320000</v>
      </c>
      <c r="AR499" s="13"/>
      <c r="AS499" s="13"/>
      <c r="AT499" s="8"/>
      <c r="AU499" s="8"/>
      <c r="AV499" s="8"/>
      <c r="AW499" s="8"/>
    </row>
    <row r="500" spans="1:49" s="3" customFormat="1" ht="39" customHeight="1" x14ac:dyDescent="0.25">
      <c r="A500" s="33" t="s">
        <v>913</v>
      </c>
      <c r="B500" s="10">
        <f>IF(R500=0,"",SUBTOTAL(3,$R$7:R500))</f>
        <v>472</v>
      </c>
      <c r="C500" s="10" t="s">
        <v>638</v>
      </c>
      <c r="D500" s="10" t="s">
        <v>1050</v>
      </c>
      <c r="E500" s="10" t="s">
        <v>1050</v>
      </c>
      <c r="F500" s="10" t="s">
        <v>1051</v>
      </c>
      <c r="G500" s="19">
        <v>3822</v>
      </c>
      <c r="H500" s="20" t="s">
        <v>1052</v>
      </c>
      <c r="I500" s="13"/>
      <c r="J500" s="14" t="s">
        <v>2118</v>
      </c>
      <c r="K500" s="13"/>
      <c r="L500" s="13"/>
      <c r="M500" s="13"/>
      <c r="N500" s="13"/>
      <c r="O500" s="13"/>
      <c r="P500" s="13"/>
      <c r="Q500" s="13"/>
      <c r="R500" s="14" t="s">
        <v>75</v>
      </c>
      <c r="S500" s="10" t="s">
        <v>269</v>
      </c>
      <c r="T500" s="21">
        <v>2660000</v>
      </c>
      <c r="U500" s="16">
        <v>0</v>
      </c>
      <c r="V500" s="16">
        <v>0</v>
      </c>
      <c r="W500" s="16">
        <v>0</v>
      </c>
      <c r="X500" s="16">
        <v>0</v>
      </c>
      <c r="Y500" s="16">
        <v>0</v>
      </c>
      <c r="Z500" s="16">
        <v>0</v>
      </c>
      <c r="AA500" s="16">
        <v>0</v>
      </c>
      <c r="AB500" s="16">
        <v>0</v>
      </c>
      <c r="AC500" s="16">
        <v>0</v>
      </c>
      <c r="AD500" s="16">
        <v>0</v>
      </c>
      <c r="AE500" s="16">
        <v>0</v>
      </c>
      <c r="AF500" s="16">
        <v>0</v>
      </c>
      <c r="AG500" s="16">
        <v>2</v>
      </c>
      <c r="AH500" s="16">
        <v>0</v>
      </c>
      <c r="AI500" s="16">
        <v>0</v>
      </c>
      <c r="AJ500" s="16">
        <v>0</v>
      </c>
      <c r="AK500" s="16">
        <v>0</v>
      </c>
      <c r="AL500" s="16">
        <v>0</v>
      </c>
      <c r="AM500" s="16">
        <v>0</v>
      </c>
      <c r="AN500" s="16">
        <v>0</v>
      </c>
      <c r="AO500" s="16">
        <v>0</v>
      </c>
      <c r="AP500" s="17">
        <f t="shared" si="67"/>
        <v>2</v>
      </c>
      <c r="AQ500" s="18">
        <f t="shared" si="61"/>
        <v>5320000</v>
      </c>
      <c r="AR500" s="13"/>
      <c r="AS500" s="13"/>
      <c r="AT500" s="8"/>
      <c r="AU500" s="8"/>
      <c r="AV500" s="8"/>
      <c r="AW500" s="8"/>
    </row>
    <row r="501" spans="1:49" s="3" customFormat="1" ht="39" customHeight="1" x14ac:dyDescent="0.25">
      <c r="A501" s="33" t="s">
        <v>913</v>
      </c>
      <c r="B501" s="10">
        <f>IF(R501=0,"",SUBTOTAL(3,$R$7:R501))</f>
        <v>473</v>
      </c>
      <c r="C501" s="10" t="s">
        <v>641</v>
      </c>
      <c r="D501" s="10" t="s">
        <v>977</v>
      </c>
      <c r="E501" s="10" t="s">
        <v>977</v>
      </c>
      <c r="F501" s="10" t="s">
        <v>1053</v>
      </c>
      <c r="G501" s="19">
        <v>3822</v>
      </c>
      <c r="H501" s="20" t="s">
        <v>1054</v>
      </c>
      <c r="I501" s="13"/>
      <c r="J501" s="14" t="s">
        <v>2119</v>
      </c>
      <c r="K501" s="13"/>
      <c r="L501" s="13"/>
      <c r="M501" s="13"/>
      <c r="N501" s="13"/>
      <c r="O501" s="13"/>
      <c r="P501" s="13"/>
      <c r="Q501" s="13"/>
      <c r="R501" s="14" t="s">
        <v>75</v>
      </c>
      <c r="S501" s="10">
        <v>3</v>
      </c>
      <c r="T501" s="21">
        <v>10720600</v>
      </c>
      <c r="U501" s="16">
        <v>0</v>
      </c>
      <c r="V501" s="16">
        <v>0</v>
      </c>
      <c r="W501" s="16">
        <v>0</v>
      </c>
      <c r="X501" s="16">
        <v>0</v>
      </c>
      <c r="Y501" s="16">
        <v>0</v>
      </c>
      <c r="Z501" s="16">
        <v>0</v>
      </c>
      <c r="AA501" s="16">
        <v>0</v>
      </c>
      <c r="AB501" s="16">
        <v>0</v>
      </c>
      <c r="AC501" s="16">
        <v>0</v>
      </c>
      <c r="AD501" s="16">
        <v>0</v>
      </c>
      <c r="AE501" s="16">
        <v>0</v>
      </c>
      <c r="AF501" s="16">
        <v>0</v>
      </c>
      <c r="AG501" s="16">
        <v>1</v>
      </c>
      <c r="AH501" s="16">
        <v>0</v>
      </c>
      <c r="AI501" s="16">
        <v>0</v>
      </c>
      <c r="AJ501" s="16">
        <v>0</v>
      </c>
      <c r="AK501" s="16">
        <v>0</v>
      </c>
      <c r="AL501" s="16">
        <v>0</v>
      </c>
      <c r="AM501" s="16">
        <v>0</v>
      </c>
      <c r="AN501" s="16">
        <v>0</v>
      </c>
      <c r="AO501" s="16">
        <v>0</v>
      </c>
      <c r="AP501" s="17">
        <f t="shared" si="67"/>
        <v>1</v>
      </c>
      <c r="AQ501" s="18">
        <f t="shared" si="61"/>
        <v>10720600</v>
      </c>
      <c r="AR501" s="13"/>
      <c r="AS501" s="13"/>
      <c r="AT501" s="8"/>
      <c r="AU501" s="8"/>
      <c r="AV501" s="8"/>
      <c r="AW501" s="8"/>
    </row>
    <row r="502" spans="1:49" s="3" customFormat="1" ht="39" customHeight="1" x14ac:dyDescent="0.25">
      <c r="A502" s="33" t="s">
        <v>913</v>
      </c>
      <c r="B502" s="10">
        <f>IF(R502=0,"",SUBTOTAL(3,$R$7:R502))</f>
        <v>474</v>
      </c>
      <c r="C502" s="10" t="s">
        <v>644</v>
      </c>
      <c r="D502" s="10" t="s">
        <v>982</v>
      </c>
      <c r="E502" s="10" t="s">
        <v>982</v>
      </c>
      <c r="F502" s="10" t="s">
        <v>1055</v>
      </c>
      <c r="G502" s="19">
        <v>3822</v>
      </c>
      <c r="H502" s="20" t="s">
        <v>1056</v>
      </c>
      <c r="I502" s="13"/>
      <c r="J502" s="14" t="s">
        <v>2120</v>
      </c>
      <c r="K502" s="13"/>
      <c r="L502" s="13"/>
      <c r="M502" s="13"/>
      <c r="N502" s="13"/>
      <c r="O502" s="13"/>
      <c r="P502" s="13"/>
      <c r="Q502" s="13"/>
      <c r="R502" s="14" t="s">
        <v>75</v>
      </c>
      <c r="S502" s="10">
        <v>3</v>
      </c>
      <c r="T502" s="21">
        <v>9452000</v>
      </c>
      <c r="U502" s="16">
        <v>0</v>
      </c>
      <c r="V502" s="16">
        <v>0</v>
      </c>
      <c r="W502" s="16">
        <v>0</v>
      </c>
      <c r="X502" s="16">
        <v>0</v>
      </c>
      <c r="Y502" s="16">
        <v>0</v>
      </c>
      <c r="Z502" s="16">
        <v>0</v>
      </c>
      <c r="AA502" s="16">
        <v>0</v>
      </c>
      <c r="AB502" s="16">
        <v>0</v>
      </c>
      <c r="AC502" s="16">
        <v>0</v>
      </c>
      <c r="AD502" s="16">
        <v>0</v>
      </c>
      <c r="AE502" s="16">
        <v>0</v>
      </c>
      <c r="AF502" s="16">
        <v>0</v>
      </c>
      <c r="AG502" s="16">
        <v>2</v>
      </c>
      <c r="AH502" s="16">
        <v>0</v>
      </c>
      <c r="AI502" s="16">
        <v>0</v>
      </c>
      <c r="AJ502" s="16">
        <v>0</v>
      </c>
      <c r="AK502" s="16">
        <v>0</v>
      </c>
      <c r="AL502" s="16">
        <v>0</v>
      </c>
      <c r="AM502" s="16">
        <v>0</v>
      </c>
      <c r="AN502" s="16">
        <v>0</v>
      </c>
      <c r="AO502" s="16">
        <v>0</v>
      </c>
      <c r="AP502" s="17">
        <f t="shared" si="67"/>
        <v>2</v>
      </c>
      <c r="AQ502" s="18">
        <f t="shared" si="61"/>
        <v>18904000</v>
      </c>
      <c r="AR502" s="13"/>
      <c r="AS502" s="13"/>
      <c r="AT502" s="8"/>
      <c r="AU502" s="8"/>
      <c r="AV502" s="8"/>
      <c r="AW502" s="8"/>
    </row>
    <row r="503" spans="1:49" s="3" customFormat="1" ht="36.75" customHeight="1" x14ac:dyDescent="0.25">
      <c r="A503" s="33" t="s">
        <v>913</v>
      </c>
      <c r="B503" s="10">
        <f>IF(R503=0,"",SUBTOTAL(3,$R$7:R503))</f>
        <v>475</v>
      </c>
      <c r="C503" s="10" t="s">
        <v>647</v>
      </c>
      <c r="D503" s="10" t="s">
        <v>2122</v>
      </c>
      <c r="E503" s="10"/>
      <c r="F503" s="10"/>
      <c r="G503" s="19">
        <v>3822</v>
      </c>
      <c r="H503" s="20" t="s">
        <v>1057</v>
      </c>
      <c r="I503" s="13"/>
      <c r="J503" s="24" t="s">
        <v>2121</v>
      </c>
      <c r="K503" s="13"/>
      <c r="L503" s="13"/>
      <c r="M503" s="13"/>
      <c r="N503" s="13"/>
      <c r="O503" s="13"/>
      <c r="P503" s="13"/>
      <c r="Q503" s="13"/>
      <c r="R503" s="28" t="s">
        <v>75</v>
      </c>
      <c r="S503" s="10">
        <v>1</v>
      </c>
      <c r="T503" s="21">
        <v>8483310</v>
      </c>
      <c r="U503" s="16"/>
      <c r="V503" s="16"/>
      <c r="W503" s="16"/>
      <c r="X503" s="16"/>
      <c r="Y503" s="16"/>
      <c r="Z503" s="16"/>
      <c r="AA503" s="16"/>
      <c r="AB503" s="16"/>
      <c r="AC503" s="16"/>
      <c r="AD503" s="16"/>
      <c r="AE503" s="16"/>
      <c r="AF503" s="16"/>
      <c r="AG503" s="16">
        <v>1</v>
      </c>
      <c r="AH503" s="16"/>
      <c r="AI503" s="16"/>
      <c r="AJ503" s="16"/>
      <c r="AK503" s="16"/>
      <c r="AL503" s="16"/>
      <c r="AM503" s="16"/>
      <c r="AN503" s="16"/>
      <c r="AO503" s="16"/>
      <c r="AP503" s="17">
        <f t="shared" ref="AP503:AP508" si="68">SUM(U503:AO503)</f>
        <v>1</v>
      </c>
      <c r="AQ503" s="18">
        <f t="shared" si="61"/>
        <v>8483310</v>
      </c>
      <c r="AR503" s="13"/>
      <c r="AS503" s="13"/>
      <c r="AT503" s="8"/>
      <c r="AU503" s="8"/>
      <c r="AV503" s="8"/>
      <c r="AW503" s="8"/>
    </row>
    <row r="504" spans="1:49" s="3" customFormat="1" ht="36.75" customHeight="1" x14ac:dyDescent="0.25">
      <c r="A504" s="33" t="s">
        <v>913</v>
      </c>
      <c r="B504" s="10">
        <f>IF(R504=0,"",SUBTOTAL(3,$R$7:R504))</f>
        <v>476</v>
      </c>
      <c r="C504" s="10" t="s">
        <v>650</v>
      </c>
      <c r="D504" s="10" t="s">
        <v>2124</v>
      </c>
      <c r="E504" s="10"/>
      <c r="F504" s="10"/>
      <c r="G504" s="19">
        <v>3822</v>
      </c>
      <c r="H504" s="26" t="s">
        <v>1058</v>
      </c>
      <c r="I504" s="13"/>
      <c r="J504" s="24" t="s">
        <v>2123</v>
      </c>
      <c r="K504" s="13"/>
      <c r="L504" s="13"/>
      <c r="M504" s="13"/>
      <c r="N504" s="13"/>
      <c r="O504" s="13"/>
      <c r="P504" s="13"/>
      <c r="Q504" s="13"/>
      <c r="R504" s="28" t="s">
        <v>75</v>
      </c>
      <c r="S504" s="10">
        <v>1</v>
      </c>
      <c r="T504" s="21">
        <v>4900500</v>
      </c>
      <c r="U504" s="16"/>
      <c r="V504" s="16"/>
      <c r="W504" s="16"/>
      <c r="X504" s="16"/>
      <c r="Y504" s="16"/>
      <c r="Z504" s="16"/>
      <c r="AA504" s="16"/>
      <c r="AB504" s="16"/>
      <c r="AC504" s="16"/>
      <c r="AD504" s="16"/>
      <c r="AE504" s="16"/>
      <c r="AF504" s="16"/>
      <c r="AG504" s="16">
        <v>1</v>
      </c>
      <c r="AH504" s="16"/>
      <c r="AI504" s="16"/>
      <c r="AJ504" s="16"/>
      <c r="AK504" s="16"/>
      <c r="AL504" s="16"/>
      <c r="AM504" s="16"/>
      <c r="AN504" s="16"/>
      <c r="AO504" s="16"/>
      <c r="AP504" s="17">
        <f t="shared" si="68"/>
        <v>1</v>
      </c>
      <c r="AQ504" s="18">
        <f t="shared" si="61"/>
        <v>4900500</v>
      </c>
      <c r="AR504" s="13"/>
      <c r="AS504" s="13"/>
      <c r="AT504" s="8"/>
      <c r="AU504" s="8"/>
      <c r="AV504" s="8"/>
      <c r="AW504" s="8"/>
    </row>
    <row r="505" spans="1:49" s="3" customFormat="1" ht="36.75" customHeight="1" x14ac:dyDescent="0.25">
      <c r="A505" s="33" t="s">
        <v>913</v>
      </c>
      <c r="B505" s="10">
        <f>IF(R505=0,"",SUBTOTAL(3,$R$7:R505))</f>
        <v>477</v>
      </c>
      <c r="C505" s="10" t="s">
        <v>653</v>
      </c>
      <c r="D505" s="10" t="s">
        <v>2126</v>
      </c>
      <c r="E505" s="10"/>
      <c r="F505" s="10"/>
      <c r="G505" s="19">
        <v>3822</v>
      </c>
      <c r="H505" s="26" t="s">
        <v>1059</v>
      </c>
      <c r="I505" s="13"/>
      <c r="J505" s="24" t="s">
        <v>2125</v>
      </c>
      <c r="K505" s="13"/>
      <c r="L505" s="13"/>
      <c r="M505" s="13"/>
      <c r="N505" s="13"/>
      <c r="O505" s="13"/>
      <c r="P505" s="13"/>
      <c r="Q505" s="13"/>
      <c r="R505" s="28" t="s">
        <v>75</v>
      </c>
      <c r="S505" s="10">
        <v>1</v>
      </c>
      <c r="T505" s="21">
        <v>4725000</v>
      </c>
      <c r="U505" s="16"/>
      <c r="V505" s="16"/>
      <c r="W505" s="16"/>
      <c r="X505" s="16"/>
      <c r="Y505" s="16"/>
      <c r="Z505" s="16"/>
      <c r="AA505" s="16"/>
      <c r="AB505" s="16"/>
      <c r="AC505" s="16"/>
      <c r="AD505" s="16"/>
      <c r="AE505" s="16"/>
      <c r="AF505" s="16"/>
      <c r="AG505" s="16">
        <v>1</v>
      </c>
      <c r="AH505" s="16"/>
      <c r="AI505" s="16"/>
      <c r="AJ505" s="16"/>
      <c r="AK505" s="16"/>
      <c r="AL505" s="16"/>
      <c r="AM505" s="16"/>
      <c r="AN505" s="16"/>
      <c r="AO505" s="16"/>
      <c r="AP505" s="17">
        <f t="shared" si="68"/>
        <v>1</v>
      </c>
      <c r="AQ505" s="18">
        <f t="shared" si="61"/>
        <v>4725000</v>
      </c>
      <c r="AR505" s="13"/>
      <c r="AS505" s="13"/>
      <c r="AT505" s="8"/>
      <c r="AU505" s="8"/>
      <c r="AV505" s="8"/>
      <c r="AW505" s="8"/>
    </row>
    <row r="506" spans="1:49" s="3" customFormat="1" ht="36.75" customHeight="1" x14ac:dyDescent="0.25">
      <c r="A506" s="33" t="s">
        <v>913</v>
      </c>
      <c r="B506" s="10">
        <f>IF(R506=0,"",SUBTOTAL(3,$R$7:R506))</f>
        <v>478</v>
      </c>
      <c r="C506" s="10" t="s">
        <v>656</v>
      </c>
      <c r="D506" s="10" t="s">
        <v>2128</v>
      </c>
      <c r="E506" s="10"/>
      <c r="F506" s="10"/>
      <c r="G506" s="19">
        <v>3822</v>
      </c>
      <c r="H506" s="26" t="s">
        <v>1060</v>
      </c>
      <c r="I506" s="13"/>
      <c r="J506" s="24" t="s">
        <v>2127</v>
      </c>
      <c r="K506" s="13"/>
      <c r="L506" s="13"/>
      <c r="M506" s="13"/>
      <c r="N506" s="13"/>
      <c r="O506" s="13"/>
      <c r="P506" s="13"/>
      <c r="Q506" s="13"/>
      <c r="R506" s="28" t="s">
        <v>75</v>
      </c>
      <c r="S506" s="10">
        <v>1</v>
      </c>
      <c r="T506" s="21">
        <v>4725000</v>
      </c>
      <c r="U506" s="16"/>
      <c r="V506" s="16"/>
      <c r="W506" s="16"/>
      <c r="X506" s="16"/>
      <c r="Y506" s="16"/>
      <c r="Z506" s="16"/>
      <c r="AA506" s="16"/>
      <c r="AB506" s="16"/>
      <c r="AC506" s="16"/>
      <c r="AD506" s="16"/>
      <c r="AE506" s="16"/>
      <c r="AF506" s="16"/>
      <c r="AG506" s="16">
        <v>1</v>
      </c>
      <c r="AH506" s="16"/>
      <c r="AI506" s="16"/>
      <c r="AJ506" s="16"/>
      <c r="AK506" s="16"/>
      <c r="AL506" s="16"/>
      <c r="AM506" s="16"/>
      <c r="AN506" s="16"/>
      <c r="AO506" s="16"/>
      <c r="AP506" s="17">
        <f t="shared" si="68"/>
        <v>1</v>
      </c>
      <c r="AQ506" s="18">
        <f t="shared" si="61"/>
        <v>4725000</v>
      </c>
      <c r="AR506" s="13"/>
      <c r="AS506" s="13"/>
      <c r="AT506" s="8"/>
      <c r="AU506" s="8"/>
      <c r="AV506" s="8"/>
      <c r="AW506" s="8"/>
    </row>
    <row r="507" spans="1:49" s="3" customFormat="1" x14ac:dyDescent="0.25">
      <c r="A507" s="33" t="s">
        <v>913</v>
      </c>
      <c r="B507" s="10" t="str">
        <f>IF(R507=0,"",SUBTOTAL(3,$R$7:R507))</f>
        <v/>
      </c>
      <c r="C507" s="10"/>
      <c r="D507" s="11"/>
      <c r="E507" s="11"/>
      <c r="F507" s="10"/>
      <c r="G507" s="11"/>
      <c r="H507" s="12" t="s">
        <v>2429</v>
      </c>
      <c r="I507" s="13"/>
      <c r="J507" s="14"/>
      <c r="K507" s="13"/>
      <c r="L507" s="13"/>
      <c r="M507" s="13"/>
      <c r="N507" s="13"/>
      <c r="O507" s="13"/>
      <c r="P507" s="13"/>
      <c r="Q507" s="13"/>
      <c r="R507" s="14"/>
      <c r="S507" s="10"/>
      <c r="T507" s="21">
        <v>0</v>
      </c>
      <c r="U507" s="16"/>
      <c r="V507" s="16"/>
      <c r="W507" s="16"/>
      <c r="X507" s="16"/>
      <c r="Y507" s="16"/>
      <c r="Z507" s="16"/>
      <c r="AA507" s="16"/>
      <c r="AB507" s="16"/>
      <c r="AC507" s="16"/>
      <c r="AD507" s="16"/>
      <c r="AE507" s="16"/>
      <c r="AF507" s="16"/>
      <c r="AG507" s="16"/>
      <c r="AH507" s="16"/>
      <c r="AI507" s="16"/>
      <c r="AJ507" s="16"/>
      <c r="AK507" s="16"/>
      <c r="AL507" s="16"/>
      <c r="AM507" s="16"/>
      <c r="AN507" s="16"/>
      <c r="AO507" s="16"/>
      <c r="AP507" s="17">
        <f t="shared" si="68"/>
        <v>0</v>
      </c>
      <c r="AQ507" s="18">
        <f t="shared" si="61"/>
        <v>0</v>
      </c>
      <c r="AR507" s="13"/>
      <c r="AS507" s="13"/>
      <c r="AT507" s="8"/>
      <c r="AU507" s="8"/>
      <c r="AV507" s="8"/>
      <c r="AW507" s="8"/>
    </row>
    <row r="508" spans="1:49" s="3" customFormat="1" ht="39" customHeight="1" x14ac:dyDescent="0.25">
      <c r="A508" s="33" t="s">
        <v>913</v>
      </c>
      <c r="B508" s="10">
        <f>IF(R508=0,"",SUBTOTAL(3,$R$7:R508))</f>
        <v>479</v>
      </c>
      <c r="C508" s="10" t="s">
        <v>659</v>
      </c>
      <c r="D508" s="10" t="s">
        <v>1006</v>
      </c>
      <c r="E508" s="10" t="s">
        <v>1006</v>
      </c>
      <c r="F508" s="10"/>
      <c r="G508" s="19">
        <v>3822</v>
      </c>
      <c r="H508" s="26" t="s">
        <v>973</v>
      </c>
      <c r="I508" s="13"/>
      <c r="J508" s="24" t="s">
        <v>2129</v>
      </c>
      <c r="K508" s="13"/>
      <c r="L508" s="13"/>
      <c r="M508" s="13"/>
      <c r="N508" s="13"/>
      <c r="O508" s="13"/>
      <c r="P508" s="13"/>
      <c r="Q508" s="13"/>
      <c r="R508" s="14" t="s">
        <v>75</v>
      </c>
      <c r="S508" s="10">
        <v>3</v>
      </c>
      <c r="T508" s="21">
        <v>2604000</v>
      </c>
      <c r="U508" s="16">
        <v>0</v>
      </c>
      <c r="V508" s="16">
        <v>0</v>
      </c>
      <c r="W508" s="16">
        <v>0</v>
      </c>
      <c r="X508" s="16">
        <v>0</v>
      </c>
      <c r="Y508" s="16">
        <v>0</v>
      </c>
      <c r="Z508" s="16">
        <v>0</v>
      </c>
      <c r="AA508" s="16">
        <v>0</v>
      </c>
      <c r="AB508" s="16">
        <v>0</v>
      </c>
      <c r="AC508" s="16">
        <v>0</v>
      </c>
      <c r="AD508" s="16">
        <v>0</v>
      </c>
      <c r="AE508" s="16">
        <v>0</v>
      </c>
      <c r="AF508" s="16">
        <v>0</v>
      </c>
      <c r="AG508" s="16">
        <v>1</v>
      </c>
      <c r="AH508" s="16">
        <v>0</v>
      </c>
      <c r="AI508" s="16">
        <v>0</v>
      </c>
      <c r="AJ508" s="16">
        <v>0</v>
      </c>
      <c r="AK508" s="16">
        <v>0</v>
      </c>
      <c r="AL508" s="16">
        <v>0</v>
      </c>
      <c r="AM508" s="16">
        <v>0</v>
      </c>
      <c r="AN508" s="16">
        <v>0</v>
      </c>
      <c r="AO508" s="16">
        <v>0</v>
      </c>
      <c r="AP508" s="17">
        <f t="shared" si="68"/>
        <v>1</v>
      </c>
      <c r="AQ508" s="18">
        <f t="shared" si="61"/>
        <v>2604000</v>
      </c>
      <c r="AR508" s="13"/>
      <c r="AS508" s="13"/>
      <c r="AT508" s="8"/>
      <c r="AU508" s="8"/>
      <c r="AV508" s="8"/>
      <c r="AW508" s="8"/>
    </row>
    <row r="509" spans="1:49" s="3" customFormat="1" ht="42" customHeight="1" x14ac:dyDescent="0.25">
      <c r="A509" s="33" t="s">
        <v>913</v>
      </c>
      <c r="B509" s="10">
        <f>IF(R509=0,"",SUBTOTAL(3,$R$7:R509))</f>
        <v>480</v>
      </c>
      <c r="C509" s="10" t="s">
        <v>662</v>
      </c>
      <c r="D509" s="10" t="s">
        <v>988</v>
      </c>
      <c r="E509" s="10" t="s">
        <v>988</v>
      </c>
      <c r="F509" s="10" t="s">
        <v>1061</v>
      </c>
      <c r="G509" s="19">
        <v>3822</v>
      </c>
      <c r="H509" s="20" t="s">
        <v>1062</v>
      </c>
      <c r="I509" s="13"/>
      <c r="J509" s="24" t="s">
        <v>2130</v>
      </c>
      <c r="K509" s="13"/>
      <c r="L509" s="13"/>
      <c r="M509" s="13"/>
      <c r="N509" s="13"/>
      <c r="O509" s="13"/>
      <c r="P509" s="13"/>
      <c r="Q509" s="13"/>
      <c r="R509" s="14" t="s">
        <v>75</v>
      </c>
      <c r="S509" s="10">
        <v>3</v>
      </c>
      <c r="T509" s="21">
        <v>5103000</v>
      </c>
      <c r="U509" s="16">
        <v>0</v>
      </c>
      <c r="V509" s="16">
        <v>0</v>
      </c>
      <c r="W509" s="16">
        <v>0</v>
      </c>
      <c r="X509" s="16">
        <v>7</v>
      </c>
      <c r="Y509" s="16">
        <v>0</v>
      </c>
      <c r="Z509" s="16">
        <v>0</v>
      </c>
      <c r="AA509" s="16">
        <v>0</v>
      </c>
      <c r="AB509" s="16">
        <v>0</v>
      </c>
      <c r="AC509" s="16">
        <v>0</v>
      </c>
      <c r="AD509" s="16">
        <v>0</v>
      </c>
      <c r="AE509" s="16">
        <v>0</v>
      </c>
      <c r="AF509" s="16">
        <v>0</v>
      </c>
      <c r="AG509" s="16">
        <v>4</v>
      </c>
      <c r="AH509" s="16">
        <v>0</v>
      </c>
      <c r="AI509" s="16">
        <v>0</v>
      </c>
      <c r="AJ509" s="16">
        <v>0</v>
      </c>
      <c r="AK509" s="16">
        <v>0</v>
      </c>
      <c r="AL509" s="16">
        <v>0</v>
      </c>
      <c r="AM509" s="16">
        <v>0</v>
      </c>
      <c r="AN509" s="16">
        <v>0</v>
      </c>
      <c r="AO509" s="16">
        <v>0</v>
      </c>
      <c r="AP509" s="17">
        <f>SUM(U509:AO509)</f>
        <v>11</v>
      </c>
      <c r="AQ509" s="18">
        <f t="shared" si="61"/>
        <v>56133000</v>
      </c>
      <c r="AR509" s="13"/>
      <c r="AS509" s="13"/>
      <c r="AT509" s="8"/>
      <c r="AU509" s="8"/>
      <c r="AV509" s="8"/>
      <c r="AW509" s="8"/>
    </row>
    <row r="510" spans="1:49" s="3" customFormat="1" ht="51" x14ac:dyDescent="0.25">
      <c r="A510" s="33" t="s">
        <v>913</v>
      </c>
      <c r="B510" s="10">
        <f>IF(R510=0,"",SUBTOTAL(3,$R$7:R510))</f>
        <v>481</v>
      </c>
      <c r="C510" s="10" t="s">
        <v>665</v>
      </c>
      <c r="D510" s="10" t="s">
        <v>991</v>
      </c>
      <c r="E510" s="10" t="s">
        <v>991</v>
      </c>
      <c r="F510" s="10" t="s">
        <v>1063</v>
      </c>
      <c r="G510" s="19">
        <v>3822</v>
      </c>
      <c r="H510" s="20" t="s">
        <v>563</v>
      </c>
      <c r="I510" s="13"/>
      <c r="J510" s="24" t="s">
        <v>2131</v>
      </c>
      <c r="K510" s="13"/>
      <c r="L510" s="13"/>
      <c r="M510" s="13"/>
      <c r="N510" s="13"/>
      <c r="O510" s="13"/>
      <c r="P510" s="13"/>
      <c r="Q510" s="13"/>
      <c r="R510" s="14" t="s">
        <v>75</v>
      </c>
      <c r="S510" s="10">
        <v>3</v>
      </c>
      <c r="T510" s="21">
        <v>3630000</v>
      </c>
      <c r="U510" s="16">
        <v>0</v>
      </c>
      <c r="V510" s="16">
        <v>0</v>
      </c>
      <c r="W510" s="16">
        <v>0</v>
      </c>
      <c r="X510" s="16">
        <v>2</v>
      </c>
      <c r="Y510" s="16">
        <v>0</v>
      </c>
      <c r="Z510" s="16">
        <v>0</v>
      </c>
      <c r="AA510" s="16">
        <v>0</v>
      </c>
      <c r="AB510" s="16">
        <v>0</v>
      </c>
      <c r="AC510" s="16">
        <v>0</v>
      </c>
      <c r="AD510" s="16">
        <v>0</v>
      </c>
      <c r="AE510" s="16">
        <v>0</v>
      </c>
      <c r="AF510" s="16">
        <v>0</v>
      </c>
      <c r="AG510" s="16">
        <v>7</v>
      </c>
      <c r="AH510" s="16">
        <v>0</v>
      </c>
      <c r="AI510" s="16">
        <v>0</v>
      </c>
      <c r="AJ510" s="16">
        <v>0</v>
      </c>
      <c r="AK510" s="16">
        <v>0</v>
      </c>
      <c r="AL510" s="16">
        <v>0</v>
      </c>
      <c r="AM510" s="16">
        <v>0</v>
      </c>
      <c r="AN510" s="16">
        <v>0</v>
      </c>
      <c r="AO510" s="16">
        <v>0</v>
      </c>
      <c r="AP510" s="17">
        <f>SUM(U510:AO510)</f>
        <v>9</v>
      </c>
      <c r="AQ510" s="18">
        <f t="shared" si="61"/>
        <v>32670000</v>
      </c>
      <c r="AR510" s="13"/>
      <c r="AS510" s="13"/>
      <c r="AT510" s="8"/>
      <c r="AU510" s="8"/>
      <c r="AV510" s="8"/>
      <c r="AW510" s="8"/>
    </row>
    <row r="511" spans="1:49" s="3" customFormat="1" ht="45.75" customHeight="1" x14ac:dyDescent="0.25">
      <c r="A511" s="33" t="s">
        <v>913</v>
      </c>
      <c r="B511" s="10">
        <f>IF(R511=0,"",SUBTOTAL(3,$R$7:R511))</f>
        <v>482</v>
      </c>
      <c r="C511" s="10" t="s">
        <v>668</v>
      </c>
      <c r="D511" s="10" t="s">
        <v>997</v>
      </c>
      <c r="E511" s="10" t="s">
        <v>997</v>
      </c>
      <c r="F511" s="10" t="s">
        <v>1064</v>
      </c>
      <c r="G511" s="19">
        <v>3822</v>
      </c>
      <c r="H511" s="20" t="s">
        <v>585</v>
      </c>
      <c r="I511" s="13"/>
      <c r="J511" s="24" t="s">
        <v>2132</v>
      </c>
      <c r="K511" s="13"/>
      <c r="L511" s="13"/>
      <c r="M511" s="13"/>
      <c r="N511" s="13"/>
      <c r="O511" s="13"/>
      <c r="P511" s="13"/>
      <c r="Q511" s="13"/>
      <c r="R511" s="14" t="s">
        <v>75</v>
      </c>
      <c r="S511" s="10">
        <v>3</v>
      </c>
      <c r="T511" s="21">
        <v>3630000</v>
      </c>
      <c r="U511" s="16">
        <v>0</v>
      </c>
      <c r="V511" s="16">
        <v>0</v>
      </c>
      <c r="W511" s="16">
        <v>0</v>
      </c>
      <c r="X511" s="16">
        <v>2</v>
      </c>
      <c r="Y511" s="16">
        <v>0</v>
      </c>
      <c r="Z511" s="16">
        <v>0</v>
      </c>
      <c r="AA511" s="16">
        <v>0</v>
      </c>
      <c r="AB511" s="16">
        <v>0</v>
      </c>
      <c r="AC511" s="16">
        <v>0</v>
      </c>
      <c r="AD511" s="16">
        <v>0</v>
      </c>
      <c r="AE511" s="16">
        <v>0</v>
      </c>
      <c r="AF511" s="16">
        <v>0</v>
      </c>
      <c r="AG511" s="16">
        <v>6</v>
      </c>
      <c r="AH511" s="16">
        <v>0</v>
      </c>
      <c r="AI511" s="16">
        <v>0</v>
      </c>
      <c r="AJ511" s="16">
        <v>0</v>
      </c>
      <c r="AK511" s="16">
        <v>0</v>
      </c>
      <c r="AL511" s="16">
        <v>0</v>
      </c>
      <c r="AM511" s="16">
        <v>0</v>
      </c>
      <c r="AN511" s="16">
        <v>0</v>
      </c>
      <c r="AO511" s="16">
        <v>0</v>
      </c>
      <c r="AP511" s="17">
        <f>SUM(U511:AO511)</f>
        <v>8</v>
      </c>
      <c r="AQ511" s="18">
        <f t="shared" si="61"/>
        <v>29040000</v>
      </c>
      <c r="AR511" s="13"/>
      <c r="AS511" s="13"/>
      <c r="AT511" s="8"/>
      <c r="AU511" s="8"/>
      <c r="AV511" s="8"/>
      <c r="AW511" s="8"/>
    </row>
    <row r="512" spans="1:49" s="3" customFormat="1" ht="45.75" customHeight="1" x14ac:dyDescent="0.25">
      <c r="A512" s="33" t="s">
        <v>913</v>
      </c>
      <c r="B512" s="10">
        <f>IF(R512=0,"",SUBTOTAL(3,$R$7:R512))</f>
        <v>483</v>
      </c>
      <c r="C512" s="10" t="s">
        <v>671</v>
      </c>
      <c r="D512" s="10" t="s">
        <v>1000</v>
      </c>
      <c r="E512" s="10" t="s">
        <v>1000</v>
      </c>
      <c r="F512" s="10" t="s">
        <v>1065</v>
      </c>
      <c r="G512" s="19">
        <v>3822</v>
      </c>
      <c r="H512" s="20" t="s">
        <v>1066</v>
      </c>
      <c r="I512" s="13"/>
      <c r="J512" s="10" t="s">
        <v>2133</v>
      </c>
      <c r="K512" s="13"/>
      <c r="L512" s="13"/>
      <c r="M512" s="13"/>
      <c r="N512" s="13"/>
      <c r="O512" s="13"/>
      <c r="P512" s="13"/>
      <c r="Q512" s="13"/>
      <c r="R512" s="14" t="s">
        <v>75</v>
      </c>
      <c r="S512" s="10">
        <v>3</v>
      </c>
      <c r="T512" s="21">
        <v>3811500</v>
      </c>
      <c r="U512" s="16">
        <v>0</v>
      </c>
      <c r="V512" s="16">
        <v>0</v>
      </c>
      <c r="W512" s="16">
        <v>0</v>
      </c>
      <c r="X512" s="16">
        <v>2</v>
      </c>
      <c r="Y512" s="16">
        <v>0</v>
      </c>
      <c r="Z512" s="16">
        <v>0</v>
      </c>
      <c r="AA512" s="16">
        <v>0</v>
      </c>
      <c r="AB512" s="16">
        <v>0</v>
      </c>
      <c r="AC512" s="16">
        <v>0</v>
      </c>
      <c r="AD512" s="16">
        <v>0</v>
      </c>
      <c r="AE512" s="16">
        <v>0</v>
      </c>
      <c r="AF512" s="16">
        <v>0</v>
      </c>
      <c r="AG512" s="16">
        <v>7</v>
      </c>
      <c r="AH512" s="16">
        <v>0</v>
      </c>
      <c r="AI512" s="16">
        <v>0</v>
      </c>
      <c r="AJ512" s="16">
        <v>0</v>
      </c>
      <c r="AK512" s="16">
        <v>0</v>
      </c>
      <c r="AL512" s="16">
        <v>0</v>
      </c>
      <c r="AM512" s="16">
        <v>0</v>
      </c>
      <c r="AN512" s="16">
        <v>0</v>
      </c>
      <c r="AO512" s="16">
        <v>0</v>
      </c>
      <c r="AP512" s="17">
        <f t="shared" ref="AP512:AP515" si="69">SUM(U512:AO512)</f>
        <v>9</v>
      </c>
      <c r="AQ512" s="18">
        <f t="shared" si="61"/>
        <v>34303500</v>
      </c>
      <c r="AR512" s="13"/>
      <c r="AS512" s="13"/>
      <c r="AT512" s="8"/>
      <c r="AU512" s="8"/>
      <c r="AV512" s="8"/>
      <c r="AW512" s="8"/>
    </row>
    <row r="513" spans="1:49" s="3" customFormat="1" ht="45.75" customHeight="1" x14ac:dyDescent="0.25">
      <c r="A513" s="33" t="s">
        <v>913</v>
      </c>
      <c r="B513" s="10">
        <f>IF(R513=0,"",SUBTOTAL(3,$R$7:R513))</f>
        <v>484</v>
      </c>
      <c r="C513" s="10" t="s">
        <v>674</v>
      </c>
      <c r="D513" s="10" t="s">
        <v>1067</v>
      </c>
      <c r="E513" s="10" t="s">
        <v>1067</v>
      </c>
      <c r="F513" s="10" t="s">
        <v>1068</v>
      </c>
      <c r="G513" s="19">
        <v>3822</v>
      </c>
      <c r="H513" s="20" t="s">
        <v>1069</v>
      </c>
      <c r="I513" s="13"/>
      <c r="J513" s="24" t="s">
        <v>2134</v>
      </c>
      <c r="K513" s="13"/>
      <c r="L513" s="13"/>
      <c r="M513" s="13"/>
      <c r="N513" s="13"/>
      <c r="O513" s="13"/>
      <c r="P513" s="13"/>
      <c r="Q513" s="13"/>
      <c r="R513" s="14" t="s">
        <v>75</v>
      </c>
      <c r="S513" s="10">
        <v>3</v>
      </c>
      <c r="T513" s="21">
        <v>5617500</v>
      </c>
      <c r="U513" s="16">
        <v>0</v>
      </c>
      <c r="V513" s="16">
        <v>0</v>
      </c>
      <c r="W513" s="16">
        <v>0</v>
      </c>
      <c r="X513" s="16">
        <v>5</v>
      </c>
      <c r="Y513" s="16">
        <v>0</v>
      </c>
      <c r="Z513" s="16">
        <v>0</v>
      </c>
      <c r="AA513" s="16">
        <v>0</v>
      </c>
      <c r="AB513" s="16">
        <v>0</v>
      </c>
      <c r="AC513" s="16">
        <v>0</v>
      </c>
      <c r="AD513" s="16">
        <v>0</v>
      </c>
      <c r="AE513" s="16">
        <v>0</v>
      </c>
      <c r="AF513" s="16">
        <v>0</v>
      </c>
      <c r="AG513" s="16">
        <v>10</v>
      </c>
      <c r="AH513" s="16">
        <v>0</v>
      </c>
      <c r="AI513" s="16">
        <v>0</v>
      </c>
      <c r="AJ513" s="16">
        <v>0</v>
      </c>
      <c r="AK513" s="16">
        <v>0</v>
      </c>
      <c r="AL513" s="16">
        <v>0</v>
      </c>
      <c r="AM513" s="16">
        <v>0</v>
      </c>
      <c r="AN513" s="16">
        <v>0</v>
      </c>
      <c r="AO513" s="16">
        <v>0</v>
      </c>
      <c r="AP513" s="17">
        <f t="shared" si="69"/>
        <v>15</v>
      </c>
      <c r="AQ513" s="18">
        <f t="shared" si="61"/>
        <v>84262500</v>
      </c>
      <c r="AR513" s="13"/>
      <c r="AS513" s="13"/>
      <c r="AT513" s="8"/>
      <c r="AU513" s="8"/>
      <c r="AV513" s="8"/>
      <c r="AW513" s="8"/>
    </row>
    <row r="514" spans="1:49" s="3" customFormat="1" ht="45.75" customHeight="1" x14ac:dyDescent="0.25">
      <c r="A514" s="33" t="s">
        <v>913</v>
      </c>
      <c r="B514" s="10">
        <f>IF(R514=0,"",SUBTOTAL(3,$R$7:R514))</f>
        <v>485</v>
      </c>
      <c r="C514" s="10" t="s">
        <v>882</v>
      </c>
      <c r="D514" s="10" t="s">
        <v>1009</v>
      </c>
      <c r="E514" s="10" t="s">
        <v>1009</v>
      </c>
      <c r="F514" s="10" t="s">
        <v>1070</v>
      </c>
      <c r="G514" s="19">
        <v>3822</v>
      </c>
      <c r="H514" s="20" t="s">
        <v>1071</v>
      </c>
      <c r="I514" s="13"/>
      <c r="J514" s="24" t="s">
        <v>2575</v>
      </c>
      <c r="K514" s="13"/>
      <c r="L514" s="13"/>
      <c r="M514" s="13"/>
      <c r="N514" s="13"/>
      <c r="O514" s="13"/>
      <c r="P514" s="13"/>
      <c r="Q514" s="13"/>
      <c r="R514" s="14" t="s">
        <v>75</v>
      </c>
      <c r="S514" s="10">
        <v>3</v>
      </c>
      <c r="T514" s="21">
        <v>7675500</v>
      </c>
      <c r="U514" s="16">
        <v>0</v>
      </c>
      <c r="V514" s="16">
        <v>0</v>
      </c>
      <c r="W514" s="16">
        <v>0</v>
      </c>
      <c r="X514" s="16">
        <v>32</v>
      </c>
      <c r="Y514" s="16">
        <v>0</v>
      </c>
      <c r="Z514" s="16">
        <v>0</v>
      </c>
      <c r="AA514" s="16">
        <v>0</v>
      </c>
      <c r="AB514" s="16">
        <v>0</v>
      </c>
      <c r="AC514" s="16">
        <v>0</v>
      </c>
      <c r="AD514" s="16">
        <v>0</v>
      </c>
      <c r="AE514" s="16">
        <v>0</v>
      </c>
      <c r="AF514" s="16">
        <v>0</v>
      </c>
      <c r="AG514" s="16">
        <v>50</v>
      </c>
      <c r="AH514" s="16">
        <v>0</v>
      </c>
      <c r="AI514" s="16">
        <v>0</v>
      </c>
      <c r="AJ514" s="16">
        <v>0</v>
      </c>
      <c r="AK514" s="16">
        <v>0</v>
      </c>
      <c r="AL514" s="16">
        <v>0</v>
      </c>
      <c r="AM514" s="16">
        <v>0</v>
      </c>
      <c r="AN514" s="16">
        <v>0</v>
      </c>
      <c r="AO514" s="16">
        <v>0</v>
      </c>
      <c r="AP514" s="17">
        <f t="shared" si="69"/>
        <v>82</v>
      </c>
      <c r="AQ514" s="18">
        <f t="shared" si="61"/>
        <v>629391000</v>
      </c>
      <c r="AR514" s="13"/>
      <c r="AS514" s="13"/>
      <c r="AT514" s="8"/>
      <c r="AU514" s="8"/>
      <c r="AV514" s="8"/>
      <c r="AW514" s="8"/>
    </row>
    <row r="515" spans="1:49" s="3" customFormat="1" ht="45.75" customHeight="1" x14ac:dyDescent="0.25">
      <c r="A515" s="33" t="s">
        <v>913</v>
      </c>
      <c r="B515" s="10">
        <f>IF(R515=0,"",SUBTOTAL(3,$R$7:R515))</f>
        <v>486</v>
      </c>
      <c r="C515" s="10" t="s">
        <v>677</v>
      </c>
      <c r="D515" s="10" t="s">
        <v>1003</v>
      </c>
      <c r="E515" s="10" t="s">
        <v>1003</v>
      </c>
      <c r="F515" s="10" t="s">
        <v>1072</v>
      </c>
      <c r="G515" s="19">
        <v>3822</v>
      </c>
      <c r="H515" s="20" t="s">
        <v>624</v>
      </c>
      <c r="I515" s="13"/>
      <c r="J515" s="24" t="s">
        <v>2136</v>
      </c>
      <c r="K515" s="13"/>
      <c r="L515" s="13"/>
      <c r="M515" s="13"/>
      <c r="N515" s="13"/>
      <c r="O515" s="13"/>
      <c r="P515" s="13"/>
      <c r="Q515" s="13"/>
      <c r="R515" s="14" t="s">
        <v>75</v>
      </c>
      <c r="S515" s="10">
        <v>3</v>
      </c>
      <c r="T515" s="21">
        <v>3400000</v>
      </c>
      <c r="U515" s="16">
        <v>0</v>
      </c>
      <c r="V515" s="16">
        <v>0</v>
      </c>
      <c r="W515" s="16">
        <v>0</v>
      </c>
      <c r="X515" s="16">
        <v>5</v>
      </c>
      <c r="Y515" s="16">
        <v>0</v>
      </c>
      <c r="Z515" s="16">
        <v>0</v>
      </c>
      <c r="AA515" s="16">
        <v>0</v>
      </c>
      <c r="AB515" s="16">
        <v>0</v>
      </c>
      <c r="AC515" s="16">
        <v>0</v>
      </c>
      <c r="AD515" s="16">
        <v>0</v>
      </c>
      <c r="AE515" s="16">
        <v>0</v>
      </c>
      <c r="AF515" s="16">
        <v>0</v>
      </c>
      <c r="AG515" s="16">
        <v>4</v>
      </c>
      <c r="AH515" s="16">
        <v>0</v>
      </c>
      <c r="AI515" s="16">
        <v>0</v>
      </c>
      <c r="AJ515" s="16">
        <v>0</v>
      </c>
      <c r="AK515" s="16">
        <v>0</v>
      </c>
      <c r="AL515" s="16">
        <v>0</v>
      </c>
      <c r="AM515" s="16">
        <v>0</v>
      </c>
      <c r="AN515" s="16">
        <v>0</v>
      </c>
      <c r="AO515" s="16">
        <v>0</v>
      </c>
      <c r="AP515" s="17">
        <f t="shared" si="69"/>
        <v>9</v>
      </c>
      <c r="AQ515" s="18">
        <f t="shared" si="61"/>
        <v>30600000</v>
      </c>
      <c r="AR515" s="13"/>
      <c r="AS515" s="13"/>
      <c r="AT515" s="8"/>
      <c r="AU515" s="8"/>
      <c r="AV515" s="8"/>
      <c r="AW515" s="8"/>
    </row>
    <row r="516" spans="1:49" s="3" customFormat="1" ht="45.75" customHeight="1" x14ac:dyDescent="0.25">
      <c r="A516" s="33" t="s">
        <v>913</v>
      </c>
      <c r="B516" s="10">
        <f>IF(R516=0,"",SUBTOTAL(3,$R$7:R516))</f>
        <v>487</v>
      </c>
      <c r="C516" s="10" t="s">
        <v>680</v>
      </c>
      <c r="D516" s="10" t="s">
        <v>1015</v>
      </c>
      <c r="E516" s="10" t="s">
        <v>1015</v>
      </c>
      <c r="F516" s="10"/>
      <c r="G516" s="19">
        <v>3822</v>
      </c>
      <c r="H516" s="26" t="s">
        <v>1073</v>
      </c>
      <c r="I516" s="13"/>
      <c r="J516" s="24" t="s">
        <v>2137</v>
      </c>
      <c r="K516" s="13"/>
      <c r="L516" s="13"/>
      <c r="M516" s="13"/>
      <c r="N516" s="13"/>
      <c r="O516" s="13"/>
      <c r="P516" s="13"/>
      <c r="Q516" s="13"/>
      <c r="R516" s="14" t="s">
        <v>75</v>
      </c>
      <c r="S516" s="10">
        <v>3</v>
      </c>
      <c r="T516" s="21">
        <v>1900500</v>
      </c>
      <c r="U516" s="16">
        <v>0</v>
      </c>
      <c r="V516" s="16">
        <v>0</v>
      </c>
      <c r="W516" s="16">
        <v>0</v>
      </c>
      <c r="X516" s="16">
        <v>0</v>
      </c>
      <c r="Y516" s="16">
        <v>0</v>
      </c>
      <c r="Z516" s="16">
        <v>0</v>
      </c>
      <c r="AA516" s="16">
        <v>0</v>
      </c>
      <c r="AB516" s="16">
        <v>0</v>
      </c>
      <c r="AC516" s="16">
        <v>0</v>
      </c>
      <c r="AD516" s="16">
        <v>0</v>
      </c>
      <c r="AE516" s="16">
        <v>0</v>
      </c>
      <c r="AF516" s="16">
        <v>0</v>
      </c>
      <c r="AG516" s="16">
        <v>1</v>
      </c>
      <c r="AH516" s="16">
        <v>0</v>
      </c>
      <c r="AI516" s="16">
        <v>0</v>
      </c>
      <c r="AJ516" s="16">
        <v>0</v>
      </c>
      <c r="AK516" s="16">
        <v>0</v>
      </c>
      <c r="AL516" s="16">
        <v>0</v>
      </c>
      <c r="AM516" s="16">
        <v>0</v>
      </c>
      <c r="AN516" s="16">
        <v>0</v>
      </c>
      <c r="AO516" s="16">
        <v>0</v>
      </c>
      <c r="AP516" s="17">
        <f>SUM(U516:AO516)</f>
        <v>1</v>
      </c>
      <c r="AQ516" s="18">
        <f t="shared" si="61"/>
        <v>1900500</v>
      </c>
      <c r="AR516" s="13"/>
      <c r="AS516" s="13"/>
      <c r="AT516" s="8"/>
      <c r="AU516" s="8"/>
      <c r="AV516" s="8"/>
      <c r="AW516" s="8"/>
    </row>
    <row r="517" spans="1:49" s="3" customFormat="1" ht="45.75" customHeight="1" x14ac:dyDescent="0.25">
      <c r="A517" s="33" t="s">
        <v>913</v>
      </c>
      <c r="B517" s="10">
        <f>IF(R517=0,"",SUBTOTAL(3,$R$7:R517))</f>
        <v>488</v>
      </c>
      <c r="C517" s="10" t="s">
        <v>683</v>
      </c>
      <c r="D517" s="10" t="s">
        <v>994</v>
      </c>
      <c r="E517" s="10" t="s">
        <v>994</v>
      </c>
      <c r="F517" s="10"/>
      <c r="G517" s="19">
        <v>3822</v>
      </c>
      <c r="H517" s="26" t="s">
        <v>1074</v>
      </c>
      <c r="I517" s="13"/>
      <c r="J517" s="24" t="s">
        <v>2138</v>
      </c>
      <c r="K517" s="13"/>
      <c r="L517" s="13"/>
      <c r="M517" s="13"/>
      <c r="N517" s="13"/>
      <c r="O517" s="13"/>
      <c r="P517" s="13"/>
      <c r="Q517" s="13"/>
      <c r="R517" s="14" t="s">
        <v>75</v>
      </c>
      <c r="S517" s="10">
        <v>3</v>
      </c>
      <c r="T517" s="21">
        <v>4095000</v>
      </c>
      <c r="U517" s="16">
        <v>0</v>
      </c>
      <c r="V517" s="16">
        <v>0</v>
      </c>
      <c r="W517" s="16">
        <v>0</v>
      </c>
      <c r="X517" s="16">
        <v>0</v>
      </c>
      <c r="Y517" s="16">
        <v>0</v>
      </c>
      <c r="Z517" s="16">
        <v>0</v>
      </c>
      <c r="AA517" s="16">
        <v>0</v>
      </c>
      <c r="AB517" s="16">
        <v>0</v>
      </c>
      <c r="AC517" s="16">
        <v>0</v>
      </c>
      <c r="AD517" s="16">
        <v>0</v>
      </c>
      <c r="AE517" s="16">
        <v>0</v>
      </c>
      <c r="AF517" s="16">
        <v>0</v>
      </c>
      <c r="AG517" s="16">
        <v>1</v>
      </c>
      <c r="AH517" s="16">
        <v>0</v>
      </c>
      <c r="AI517" s="16">
        <v>0</v>
      </c>
      <c r="AJ517" s="16">
        <v>0</v>
      </c>
      <c r="AK517" s="16">
        <v>0</v>
      </c>
      <c r="AL517" s="16">
        <v>0</v>
      </c>
      <c r="AM517" s="16">
        <v>0</v>
      </c>
      <c r="AN517" s="16">
        <v>0</v>
      </c>
      <c r="AO517" s="16">
        <v>0</v>
      </c>
      <c r="AP517" s="17">
        <f t="shared" ref="AP517:AP520" si="70">SUM(U517:AO517)</f>
        <v>1</v>
      </c>
      <c r="AQ517" s="18">
        <f t="shared" si="61"/>
        <v>4095000</v>
      </c>
      <c r="AR517" s="13"/>
      <c r="AS517" s="13"/>
      <c r="AT517" s="8"/>
      <c r="AU517" s="8"/>
      <c r="AV517" s="8"/>
      <c r="AW517" s="8"/>
    </row>
    <row r="518" spans="1:49" s="3" customFormat="1" ht="45.75" customHeight="1" x14ac:dyDescent="0.25">
      <c r="A518" s="33" t="s">
        <v>913</v>
      </c>
      <c r="B518" s="10">
        <f>IF(R518=0,"",SUBTOTAL(3,$R$7:R518))</f>
        <v>489</v>
      </c>
      <c r="C518" s="10" t="s">
        <v>686</v>
      </c>
      <c r="D518" s="10" t="s">
        <v>1018</v>
      </c>
      <c r="E518" s="10" t="s">
        <v>1018</v>
      </c>
      <c r="F518" s="10"/>
      <c r="G518" s="19">
        <v>3822</v>
      </c>
      <c r="H518" s="26" t="s">
        <v>1075</v>
      </c>
      <c r="I518" s="13"/>
      <c r="J518" s="24" t="s">
        <v>2139</v>
      </c>
      <c r="K518" s="13"/>
      <c r="L518" s="13"/>
      <c r="M518" s="13"/>
      <c r="N518" s="13"/>
      <c r="O518" s="13"/>
      <c r="P518" s="13"/>
      <c r="Q518" s="13"/>
      <c r="R518" s="14" t="s">
        <v>75</v>
      </c>
      <c r="S518" s="10">
        <v>3</v>
      </c>
      <c r="T518" s="21">
        <v>4095000</v>
      </c>
      <c r="U518" s="16">
        <v>0</v>
      </c>
      <c r="V518" s="16">
        <v>0</v>
      </c>
      <c r="W518" s="16">
        <v>0</v>
      </c>
      <c r="X518" s="16">
        <v>0</v>
      </c>
      <c r="Y518" s="16">
        <v>0</v>
      </c>
      <c r="Z518" s="16">
        <v>0</v>
      </c>
      <c r="AA518" s="16">
        <v>0</v>
      </c>
      <c r="AB518" s="16">
        <v>0</v>
      </c>
      <c r="AC518" s="16">
        <v>0</v>
      </c>
      <c r="AD518" s="16">
        <v>0</v>
      </c>
      <c r="AE518" s="16">
        <v>0</v>
      </c>
      <c r="AF518" s="16">
        <v>0</v>
      </c>
      <c r="AG518" s="16">
        <v>1</v>
      </c>
      <c r="AH518" s="16">
        <v>0</v>
      </c>
      <c r="AI518" s="16">
        <v>0</v>
      </c>
      <c r="AJ518" s="16">
        <v>0</v>
      </c>
      <c r="AK518" s="16">
        <v>0</v>
      </c>
      <c r="AL518" s="16">
        <v>0</v>
      </c>
      <c r="AM518" s="16">
        <v>0</v>
      </c>
      <c r="AN518" s="16">
        <v>0</v>
      </c>
      <c r="AO518" s="16">
        <v>0</v>
      </c>
      <c r="AP518" s="17">
        <f t="shared" si="70"/>
        <v>1</v>
      </c>
      <c r="AQ518" s="18">
        <f t="shared" si="61"/>
        <v>4095000</v>
      </c>
      <c r="AR518" s="13"/>
      <c r="AS518" s="13"/>
      <c r="AT518" s="8"/>
      <c r="AU518" s="8"/>
      <c r="AV518" s="8"/>
      <c r="AW518" s="8"/>
    </row>
    <row r="519" spans="1:49" s="3" customFormat="1" ht="45.75" customHeight="1" x14ac:dyDescent="0.25">
      <c r="A519" s="33" t="s">
        <v>913</v>
      </c>
      <c r="B519" s="10">
        <f>IF(R519=0,"",SUBTOTAL(3,$R$7:R519))</f>
        <v>490</v>
      </c>
      <c r="C519" s="10" t="s">
        <v>689</v>
      </c>
      <c r="D519" s="10" t="s">
        <v>1024</v>
      </c>
      <c r="E519" s="10" t="s">
        <v>1024</v>
      </c>
      <c r="F519" s="10"/>
      <c r="G519" s="19">
        <v>3822</v>
      </c>
      <c r="H519" s="26" t="s">
        <v>1077</v>
      </c>
      <c r="I519" s="13"/>
      <c r="J519" s="24" t="s">
        <v>2140</v>
      </c>
      <c r="K519" s="13"/>
      <c r="L519" s="13"/>
      <c r="M519" s="13"/>
      <c r="N519" s="13"/>
      <c r="O519" s="13"/>
      <c r="P519" s="13"/>
      <c r="Q519" s="13"/>
      <c r="R519" s="14" t="s">
        <v>75</v>
      </c>
      <c r="S519" s="10">
        <v>3</v>
      </c>
      <c r="T519" s="21">
        <v>10300500</v>
      </c>
      <c r="U519" s="16">
        <v>0</v>
      </c>
      <c r="V519" s="16">
        <v>0</v>
      </c>
      <c r="W519" s="16">
        <v>0</v>
      </c>
      <c r="X519" s="16">
        <v>0</v>
      </c>
      <c r="Y519" s="16">
        <v>0</v>
      </c>
      <c r="Z519" s="16">
        <v>0</v>
      </c>
      <c r="AA519" s="16">
        <v>0</v>
      </c>
      <c r="AB519" s="16">
        <v>0</v>
      </c>
      <c r="AC519" s="16">
        <v>0</v>
      </c>
      <c r="AD519" s="16">
        <v>0</v>
      </c>
      <c r="AE519" s="16">
        <v>0</v>
      </c>
      <c r="AF519" s="16">
        <v>0</v>
      </c>
      <c r="AG519" s="16">
        <v>1</v>
      </c>
      <c r="AH519" s="16">
        <v>0</v>
      </c>
      <c r="AI519" s="16">
        <v>0</v>
      </c>
      <c r="AJ519" s="16">
        <v>0</v>
      </c>
      <c r="AK519" s="16">
        <v>0</v>
      </c>
      <c r="AL519" s="16">
        <v>0</v>
      </c>
      <c r="AM519" s="16">
        <v>0</v>
      </c>
      <c r="AN519" s="16">
        <v>0</v>
      </c>
      <c r="AO519" s="16">
        <v>0</v>
      </c>
      <c r="AP519" s="17">
        <f t="shared" si="70"/>
        <v>1</v>
      </c>
      <c r="AQ519" s="18">
        <f t="shared" ref="AQ519:AQ582" si="71">AP519*T519</f>
        <v>10300500</v>
      </c>
      <c r="AR519" s="13"/>
      <c r="AS519" s="13"/>
      <c r="AT519" s="8"/>
      <c r="AU519" s="8"/>
      <c r="AV519" s="8"/>
      <c r="AW519" s="8"/>
    </row>
    <row r="520" spans="1:49" s="3" customFormat="1" ht="45.75" customHeight="1" x14ac:dyDescent="0.25">
      <c r="A520" s="33" t="s">
        <v>913</v>
      </c>
      <c r="B520" s="10">
        <f>IF(R520=0,"",SUBTOTAL(3,$R$7:R520))</f>
        <v>491</v>
      </c>
      <c r="C520" s="10" t="s">
        <v>692</v>
      </c>
      <c r="D520" s="10" t="s">
        <v>1027</v>
      </c>
      <c r="E520" s="10" t="s">
        <v>1027</v>
      </c>
      <c r="F520" s="10"/>
      <c r="G520" s="19">
        <v>3822</v>
      </c>
      <c r="H520" s="26" t="s">
        <v>1078</v>
      </c>
      <c r="I520" s="13"/>
      <c r="J520" s="24" t="s">
        <v>2141</v>
      </c>
      <c r="K520" s="13"/>
      <c r="L520" s="13"/>
      <c r="M520" s="13"/>
      <c r="N520" s="13"/>
      <c r="O520" s="13"/>
      <c r="P520" s="13"/>
      <c r="Q520" s="13"/>
      <c r="R520" s="14" t="s">
        <v>75</v>
      </c>
      <c r="S520" s="10">
        <v>3</v>
      </c>
      <c r="T520" s="21">
        <v>5040000</v>
      </c>
      <c r="U520" s="16">
        <v>0</v>
      </c>
      <c r="V520" s="16">
        <v>0</v>
      </c>
      <c r="W520" s="16">
        <v>0</v>
      </c>
      <c r="X520" s="16">
        <v>0</v>
      </c>
      <c r="Y520" s="16">
        <v>0</v>
      </c>
      <c r="Z520" s="16">
        <v>0</v>
      </c>
      <c r="AA520" s="16">
        <v>0</v>
      </c>
      <c r="AB520" s="16">
        <v>0</v>
      </c>
      <c r="AC520" s="16">
        <v>0</v>
      </c>
      <c r="AD520" s="16">
        <v>0</v>
      </c>
      <c r="AE520" s="16">
        <v>0</v>
      </c>
      <c r="AF520" s="16">
        <v>0</v>
      </c>
      <c r="AG520" s="16">
        <v>1</v>
      </c>
      <c r="AH520" s="16">
        <v>0</v>
      </c>
      <c r="AI520" s="16">
        <v>0</v>
      </c>
      <c r="AJ520" s="16">
        <v>0</v>
      </c>
      <c r="AK520" s="16">
        <v>0</v>
      </c>
      <c r="AL520" s="16">
        <v>0</v>
      </c>
      <c r="AM520" s="16">
        <v>0</v>
      </c>
      <c r="AN520" s="16">
        <v>0</v>
      </c>
      <c r="AO520" s="16">
        <v>0</v>
      </c>
      <c r="AP520" s="17">
        <f t="shared" si="70"/>
        <v>1</v>
      </c>
      <c r="AQ520" s="18">
        <f t="shared" si="71"/>
        <v>5040000</v>
      </c>
      <c r="AR520" s="13"/>
      <c r="AS520" s="13"/>
      <c r="AT520" s="8"/>
      <c r="AU520" s="8"/>
      <c r="AV520" s="8"/>
      <c r="AW520" s="8"/>
    </row>
    <row r="521" spans="1:49" s="3" customFormat="1" ht="45.75" customHeight="1" x14ac:dyDescent="0.25">
      <c r="A521" s="33" t="s">
        <v>913</v>
      </c>
      <c r="B521" s="10">
        <f>IF(R521=0,"",SUBTOTAL(3,$R$7:R521))</f>
        <v>492</v>
      </c>
      <c r="C521" s="10" t="s">
        <v>888</v>
      </c>
      <c r="D521" s="10" t="s">
        <v>1030</v>
      </c>
      <c r="E521" s="10" t="s">
        <v>1030</v>
      </c>
      <c r="F521" s="10"/>
      <c r="G521" s="19">
        <v>3822</v>
      </c>
      <c r="H521" s="26" t="s">
        <v>1079</v>
      </c>
      <c r="I521" s="13"/>
      <c r="J521" s="24" t="s">
        <v>2142</v>
      </c>
      <c r="K521" s="13"/>
      <c r="L521" s="13"/>
      <c r="M521" s="13"/>
      <c r="N521" s="13"/>
      <c r="O521" s="13"/>
      <c r="P521" s="13"/>
      <c r="Q521" s="13"/>
      <c r="R521" s="14" t="s">
        <v>75</v>
      </c>
      <c r="S521" s="10">
        <v>3</v>
      </c>
      <c r="T521" s="21">
        <v>3706500</v>
      </c>
      <c r="U521" s="16">
        <v>0</v>
      </c>
      <c r="V521" s="16">
        <v>0</v>
      </c>
      <c r="W521" s="16">
        <v>0</v>
      </c>
      <c r="X521" s="16">
        <v>3</v>
      </c>
      <c r="Y521" s="16">
        <v>0</v>
      </c>
      <c r="Z521" s="16">
        <v>0</v>
      </c>
      <c r="AA521" s="16">
        <v>0</v>
      </c>
      <c r="AB521" s="16">
        <v>0</v>
      </c>
      <c r="AC521" s="16">
        <v>0</v>
      </c>
      <c r="AD521" s="16">
        <v>0</v>
      </c>
      <c r="AE521" s="16">
        <v>0</v>
      </c>
      <c r="AF521" s="16">
        <v>0</v>
      </c>
      <c r="AG521" s="16">
        <v>2</v>
      </c>
      <c r="AH521" s="16">
        <v>0</v>
      </c>
      <c r="AI521" s="16">
        <v>0</v>
      </c>
      <c r="AJ521" s="16">
        <v>0</v>
      </c>
      <c r="AK521" s="16">
        <v>0</v>
      </c>
      <c r="AL521" s="16">
        <v>0</v>
      </c>
      <c r="AM521" s="16">
        <v>0</v>
      </c>
      <c r="AN521" s="16">
        <v>0</v>
      </c>
      <c r="AO521" s="16">
        <v>0</v>
      </c>
      <c r="AP521" s="17">
        <f>SUM(U521:AO521)</f>
        <v>5</v>
      </c>
      <c r="AQ521" s="18">
        <f t="shared" si="71"/>
        <v>18532500</v>
      </c>
      <c r="AR521" s="13"/>
      <c r="AS521" s="13"/>
      <c r="AT521" s="8"/>
      <c r="AU521" s="8"/>
      <c r="AV521" s="8"/>
      <c r="AW521" s="8"/>
    </row>
    <row r="522" spans="1:49" s="3" customFormat="1" ht="45.75" customHeight="1" x14ac:dyDescent="0.25">
      <c r="A522" s="33" t="s">
        <v>913</v>
      </c>
      <c r="B522" s="10">
        <f>IF(R522=0,"",SUBTOTAL(3,$R$7:R522))</f>
        <v>493</v>
      </c>
      <c r="C522" s="10" t="s">
        <v>890</v>
      </c>
      <c r="D522" s="10" t="s">
        <v>1033</v>
      </c>
      <c r="E522" s="10" t="s">
        <v>1033</v>
      </c>
      <c r="F522" s="10" t="s">
        <v>1080</v>
      </c>
      <c r="G522" s="19">
        <v>3822</v>
      </c>
      <c r="H522" s="20" t="s">
        <v>1081</v>
      </c>
      <c r="I522" s="13"/>
      <c r="J522" s="24" t="s">
        <v>2143</v>
      </c>
      <c r="K522" s="13"/>
      <c r="L522" s="13"/>
      <c r="M522" s="13"/>
      <c r="N522" s="13"/>
      <c r="O522" s="13"/>
      <c r="P522" s="13"/>
      <c r="Q522" s="13"/>
      <c r="R522" s="14" t="s">
        <v>75</v>
      </c>
      <c r="S522" s="10">
        <v>3</v>
      </c>
      <c r="T522" s="21">
        <v>17860500</v>
      </c>
      <c r="U522" s="16">
        <v>0</v>
      </c>
      <c r="V522" s="16">
        <v>0</v>
      </c>
      <c r="W522" s="16">
        <v>0</v>
      </c>
      <c r="X522" s="16">
        <v>5</v>
      </c>
      <c r="Y522" s="16">
        <v>0</v>
      </c>
      <c r="Z522" s="16">
        <v>0</v>
      </c>
      <c r="AA522" s="16">
        <v>0</v>
      </c>
      <c r="AB522" s="16">
        <v>0</v>
      </c>
      <c r="AC522" s="16">
        <v>0</v>
      </c>
      <c r="AD522" s="16">
        <v>0</v>
      </c>
      <c r="AE522" s="16">
        <v>0</v>
      </c>
      <c r="AF522" s="16">
        <v>0</v>
      </c>
      <c r="AG522" s="16">
        <v>3</v>
      </c>
      <c r="AH522" s="16">
        <v>0</v>
      </c>
      <c r="AI522" s="16">
        <v>0</v>
      </c>
      <c r="AJ522" s="16">
        <v>0</v>
      </c>
      <c r="AK522" s="16">
        <v>0</v>
      </c>
      <c r="AL522" s="16">
        <v>0</v>
      </c>
      <c r="AM522" s="16">
        <v>0</v>
      </c>
      <c r="AN522" s="16">
        <v>0</v>
      </c>
      <c r="AO522" s="16">
        <v>0</v>
      </c>
      <c r="AP522" s="17">
        <f t="shared" ref="AP522:AP523" si="72">SUM(U522:AO522)</f>
        <v>8</v>
      </c>
      <c r="AQ522" s="18">
        <f t="shared" si="71"/>
        <v>142884000</v>
      </c>
      <c r="AR522" s="13"/>
      <c r="AS522" s="13"/>
      <c r="AT522" s="8"/>
      <c r="AU522" s="8"/>
      <c r="AV522" s="8"/>
      <c r="AW522" s="8"/>
    </row>
    <row r="523" spans="1:49" s="3" customFormat="1" ht="45.75" customHeight="1" x14ac:dyDescent="0.25">
      <c r="A523" s="33" t="s">
        <v>913</v>
      </c>
      <c r="B523" s="10">
        <f>IF(R523=0,"",SUBTOTAL(3,$R$7:R523))</f>
        <v>494</v>
      </c>
      <c r="C523" s="10" t="s">
        <v>892</v>
      </c>
      <c r="D523" s="10" t="s">
        <v>1036</v>
      </c>
      <c r="E523" s="10" t="s">
        <v>1036</v>
      </c>
      <c r="F523" s="10" t="s">
        <v>1082</v>
      </c>
      <c r="G523" s="19">
        <v>3822</v>
      </c>
      <c r="H523" s="20" t="s">
        <v>1083</v>
      </c>
      <c r="I523" s="13"/>
      <c r="J523" s="24" t="s">
        <v>2144</v>
      </c>
      <c r="K523" s="13"/>
      <c r="L523" s="13"/>
      <c r="M523" s="13"/>
      <c r="N523" s="13"/>
      <c r="O523" s="13"/>
      <c r="P523" s="13"/>
      <c r="Q523" s="13"/>
      <c r="R523" s="14" t="s">
        <v>75</v>
      </c>
      <c r="S523" s="10">
        <v>3</v>
      </c>
      <c r="T523" s="21">
        <v>19750500</v>
      </c>
      <c r="U523" s="16">
        <v>0</v>
      </c>
      <c r="V523" s="16">
        <v>0</v>
      </c>
      <c r="W523" s="16">
        <v>0</v>
      </c>
      <c r="X523" s="16">
        <v>2</v>
      </c>
      <c r="Y523" s="16">
        <v>0</v>
      </c>
      <c r="Z523" s="16">
        <v>0</v>
      </c>
      <c r="AA523" s="16">
        <v>0</v>
      </c>
      <c r="AB523" s="16">
        <v>0</v>
      </c>
      <c r="AC523" s="16">
        <v>0</v>
      </c>
      <c r="AD523" s="16">
        <v>0</v>
      </c>
      <c r="AE523" s="16">
        <v>0</v>
      </c>
      <c r="AF523" s="16">
        <v>0</v>
      </c>
      <c r="AG523" s="16">
        <v>1</v>
      </c>
      <c r="AH523" s="16">
        <v>0</v>
      </c>
      <c r="AI523" s="16">
        <v>0</v>
      </c>
      <c r="AJ523" s="16">
        <v>0</v>
      </c>
      <c r="AK523" s="16">
        <v>0</v>
      </c>
      <c r="AL523" s="16">
        <v>0</v>
      </c>
      <c r="AM523" s="16">
        <v>0</v>
      </c>
      <c r="AN523" s="16">
        <v>0</v>
      </c>
      <c r="AO523" s="16">
        <v>0</v>
      </c>
      <c r="AP523" s="17">
        <f t="shared" si="72"/>
        <v>3</v>
      </c>
      <c r="AQ523" s="18">
        <f t="shared" si="71"/>
        <v>59251500</v>
      </c>
      <c r="AR523" s="13"/>
      <c r="AS523" s="13"/>
      <c r="AT523" s="8"/>
      <c r="AU523" s="8"/>
      <c r="AV523" s="8"/>
      <c r="AW523" s="8"/>
    </row>
    <row r="524" spans="1:49" s="3" customFormat="1" ht="45.75" customHeight="1" x14ac:dyDescent="0.25">
      <c r="A524" s="33" t="s">
        <v>913</v>
      </c>
      <c r="B524" s="10">
        <f>IF(R524=0,"",SUBTOTAL(3,$R$7:R524))</f>
        <v>495</v>
      </c>
      <c r="C524" s="10" t="s">
        <v>894</v>
      </c>
      <c r="D524" s="10" t="s">
        <v>1039</v>
      </c>
      <c r="E524" s="10" t="s">
        <v>1039</v>
      </c>
      <c r="F524" s="10" t="s">
        <v>1084</v>
      </c>
      <c r="G524" s="19">
        <v>3822</v>
      </c>
      <c r="H524" s="20" t="s">
        <v>1085</v>
      </c>
      <c r="I524" s="13"/>
      <c r="J524" s="24" t="s">
        <v>2145</v>
      </c>
      <c r="K524" s="13"/>
      <c r="L524" s="13"/>
      <c r="M524" s="13"/>
      <c r="N524" s="13"/>
      <c r="O524" s="13"/>
      <c r="P524" s="13"/>
      <c r="Q524" s="13"/>
      <c r="R524" s="14" t="s">
        <v>75</v>
      </c>
      <c r="S524" s="10">
        <v>3</v>
      </c>
      <c r="T524" s="21">
        <v>1470000</v>
      </c>
      <c r="U524" s="16">
        <v>0</v>
      </c>
      <c r="V524" s="16">
        <v>0</v>
      </c>
      <c r="W524" s="16">
        <v>0</v>
      </c>
      <c r="X524" s="16">
        <v>2</v>
      </c>
      <c r="Y524" s="16">
        <v>0</v>
      </c>
      <c r="Z524" s="16">
        <v>0</v>
      </c>
      <c r="AA524" s="16">
        <v>0</v>
      </c>
      <c r="AB524" s="16">
        <v>0</v>
      </c>
      <c r="AC524" s="16">
        <v>0</v>
      </c>
      <c r="AD524" s="16">
        <v>0</v>
      </c>
      <c r="AE524" s="16">
        <v>0</v>
      </c>
      <c r="AF524" s="16">
        <v>0</v>
      </c>
      <c r="AG524" s="16">
        <v>5</v>
      </c>
      <c r="AH524" s="16">
        <v>0</v>
      </c>
      <c r="AI524" s="16">
        <v>0</v>
      </c>
      <c r="AJ524" s="16">
        <v>0</v>
      </c>
      <c r="AK524" s="16">
        <v>0</v>
      </c>
      <c r="AL524" s="16">
        <v>0</v>
      </c>
      <c r="AM524" s="16">
        <v>0</v>
      </c>
      <c r="AN524" s="16">
        <v>0</v>
      </c>
      <c r="AO524" s="16">
        <v>0</v>
      </c>
      <c r="AP524" s="17">
        <f>SUM(U524:AO524)</f>
        <v>7</v>
      </c>
      <c r="AQ524" s="18">
        <f t="shared" si="71"/>
        <v>10290000</v>
      </c>
      <c r="AR524" s="13"/>
      <c r="AS524" s="13"/>
      <c r="AT524" s="8"/>
      <c r="AU524" s="8"/>
      <c r="AV524" s="8"/>
      <c r="AW524" s="8"/>
    </row>
    <row r="525" spans="1:49" s="3" customFormat="1" ht="45.75" customHeight="1" x14ac:dyDescent="0.25">
      <c r="A525" s="33" t="s">
        <v>913</v>
      </c>
      <c r="B525" s="10">
        <f>IF(R525=0,"",SUBTOTAL(3,$R$7:R525))</f>
        <v>496</v>
      </c>
      <c r="C525" s="10" t="s">
        <v>896</v>
      </c>
      <c r="D525" s="10" t="s">
        <v>1042</v>
      </c>
      <c r="E525" s="10" t="s">
        <v>1042</v>
      </c>
      <c r="F525" s="10" t="s">
        <v>1086</v>
      </c>
      <c r="G525" s="19">
        <v>3822</v>
      </c>
      <c r="H525" s="20" t="s">
        <v>1087</v>
      </c>
      <c r="I525" s="13"/>
      <c r="J525" s="10" t="s">
        <v>2146</v>
      </c>
      <c r="K525" s="13"/>
      <c r="L525" s="13"/>
      <c r="M525" s="13"/>
      <c r="N525" s="13"/>
      <c r="O525" s="13"/>
      <c r="P525" s="13"/>
      <c r="Q525" s="13"/>
      <c r="R525" s="14" t="s">
        <v>75</v>
      </c>
      <c r="S525" s="10">
        <v>3</v>
      </c>
      <c r="T525" s="21">
        <v>4210500</v>
      </c>
      <c r="U525" s="16">
        <v>0</v>
      </c>
      <c r="V525" s="16">
        <v>0</v>
      </c>
      <c r="W525" s="16">
        <v>0</v>
      </c>
      <c r="X525" s="16">
        <v>12</v>
      </c>
      <c r="Y525" s="16">
        <v>0</v>
      </c>
      <c r="Z525" s="16">
        <v>0</v>
      </c>
      <c r="AA525" s="16">
        <v>0</v>
      </c>
      <c r="AB525" s="16">
        <v>0</v>
      </c>
      <c r="AC525" s="16">
        <v>0</v>
      </c>
      <c r="AD525" s="16">
        <v>0</v>
      </c>
      <c r="AE525" s="16">
        <v>0</v>
      </c>
      <c r="AF525" s="16">
        <v>0</v>
      </c>
      <c r="AG525" s="16">
        <v>5</v>
      </c>
      <c r="AH525" s="16">
        <v>0</v>
      </c>
      <c r="AI525" s="16">
        <v>0</v>
      </c>
      <c r="AJ525" s="16">
        <v>0</v>
      </c>
      <c r="AK525" s="16">
        <v>0</v>
      </c>
      <c r="AL525" s="16">
        <v>0</v>
      </c>
      <c r="AM525" s="16">
        <v>0</v>
      </c>
      <c r="AN525" s="16">
        <v>0</v>
      </c>
      <c r="AO525" s="16">
        <v>0</v>
      </c>
      <c r="AP525" s="17">
        <f>SUM(U525:AO525)</f>
        <v>17</v>
      </c>
      <c r="AQ525" s="18">
        <f t="shared" si="71"/>
        <v>71578500</v>
      </c>
      <c r="AR525" s="13"/>
      <c r="AS525" s="13"/>
      <c r="AT525" s="8"/>
      <c r="AU525" s="8"/>
      <c r="AV525" s="8"/>
      <c r="AW525" s="8"/>
    </row>
    <row r="526" spans="1:49" s="3" customFormat="1" ht="45.75" customHeight="1" x14ac:dyDescent="0.25">
      <c r="A526" s="33" t="s">
        <v>913</v>
      </c>
      <c r="B526" s="10">
        <f>IF(R526=0,"",SUBTOTAL(3,$R$7:R526))</f>
        <v>497</v>
      </c>
      <c r="C526" s="10" t="s">
        <v>898</v>
      </c>
      <c r="D526" s="10" t="s">
        <v>1045</v>
      </c>
      <c r="E526" s="10" t="s">
        <v>1045</v>
      </c>
      <c r="F526" s="10" t="s">
        <v>1088</v>
      </c>
      <c r="G526" s="19">
        <v>3822</v>
      </c>
      <c r="H526" s="20" t="s">
        <v>1089</v>
      </c>
      <c r="I526" s="13"/>
      <c r="J526" s="10" t="s">
        <v>2147</v>
      </c>
      <c r="K526" s="13"/>
      <c r="L526" s="13"/>
      <c r="M526" s="13"/>
      <c r="N526" s="13"/>
      <c r="O526" s="13"/>
      <c r="P526" s="13"/>
      <c r="Q526" s="13"/>
      <c r="R526" s="14" t="s">
        <v>75</v>
      </c>
      <c r="S526" s="10">
        <v>3</v>
      </c>
      <c r="T526" s="21">
        <v>2614500</v>
      </c>
      <c r="U526" s="16">
        <v>0</v>
      </c>
      <c r="V526" s="16">
        <v>0</v>
      </c>
      <c r="W526" s="16">
        <v>0</v>
      </c>
      <c r="X526" s="16">
        <v>3</v>
      </c>
      <c r="Y526" s="16">
        <v>0</v>
      </c>
      <c r="Z526" s="16">
        <v>0</v>
      </c>
      <c r="AA526" s="16">
        <v>0</v>
      </c>
      <c r="AB526" s="16">
        <v>0</v>
      </c>
      <c r="AC526" s="16">
        <v>0</v>
      </c>
      <c r="AD526" s="16">
        <v>0</v>
      </c>
      <c r="AE526" s="16">
        <v>0</v>
      </c>
      <c r="AF526" s="16">
        <v>0</v>
      </c>
      <c r="AG526" s="16">
        <v>1</v>
      </c>
      <c r="AH526" s="16">
        <v>0</v>
      </c>
      <c r="AI526" s="16">
        <v>0</v>
      </c>
      <c r="AJ526" s="16">
        <v>0</v>
      </c>
      <c r="AK526" s="16">
        <v>0</v>
      </c>
      <c r="AL526" s="16">
        <v>0</v>
      </c>
      <c r="AM526" s="16">
        <v>0</v>
      </c>
      <c r="AN526" s="16">
        <v>0</v>
      </c>
      <c r="AO526" s="16">
        <v>0</v>
      </c>
      <c r="AP526" s="17">
        <f t="shared" ref="AP526:AP527" si="73">SUM(U526:AO526)</f>
        <v>4</v>
      </c>
      <c r="AQ526" s="18">
        <f t="shared" si="71"/>
        <v>10458000</v>
      </c>
      <c r="AR526" s="13"/>
      <c r="AS526" s="13"/>
      <c r="AT526" s="8"/>
      <c r="AU526" s="8"/>
      <c r="AV526" s="8"/>
      <c r="AW526" s="8"/>
    </row>
    <row r="527" spans="1:49" s="3" customFormat="1" ht="45.75" customHeight="1" x14ac:dyDescent="0.25">
      <c r="A527" s="33" t="s">
        <v>913</v>
      </c>
      <c r="B527" s="10">
        <f>IF(R527=0,"",SUBTOTAL(3,$R$7:R527))</f>
        <v>498</v>
      </c>
      <c r="C527" s="10" t="s">
        <v>900</v>
      </c>
      <c r="D527" s="10" t="s">
        <v>1048</v>
      </c>
      <c r="E527" s="10" t="s">
        <v>1048</v>
      </c>
      <c r="F527" s="10" t="s">
        <v>1090</v>
      </c>
      <c r="G527" s="19">
        <v>3822</v>
      </c>
      <c r="H527" s="20" t="s">
        <v>1091</v>
      </c>
      <c r="I527" s="13"/>
      <c r="J527" s="10" t="s">
        <v>2148</v>
      </c>
      <c r="K527" s="13"/>
      <c r="L527" s="13"/>
      <c r="M527" s="13"/>
      <c r="N527" s="13"/>
      <c r="O527" s="13"/>
      <c r="P527" s="13"/>
      <c r="Q527" s="13"/>
      <c r="R527" s="14" t="s">
        <v>75</v>
      </c>
      <c r="S527" s="10">
        <v>3</v>
      </c>
      <c r="T527" s="21">
        <v>6300000</v>
      </c>
      <c r="U527" s="16">
        <v>0</v>
      </c>
      <c r="V527" s="16">
        <v>0</v>
      </c>
      <c r="W527" s="16">
        <v>0</v>
      </c>
      <c r="X527" s="16">
        <v>3</v>
      </c>
      <c r="Y527" s="16">
        <v>0</v>
      </c>
      <c r="Z527" s="16">
        <v>0</v>
      </c>
      <c r="AA527" s="16">
        <v>0</v>
      </c>
      <c r="AB527" s="16">
        <v>0</v>
      </c>
      <c r="AC527" s="16">
        <v>0</v>
      </c>
      <c r="AD527" s="16">
        <v>0</v>
      </c>
      <c r="AE527" s="16">
        <v>0</v>
      </c>
      <c r="AF527" s="16">
        <v>0</v>
      </c>
      <c r="AG527" s="16">
        <v>1</v>
      </c>
      <c r="AH527" s="16">
        <v>0</v>
      </c>
      <c r="AI527" s="16">
        <v>0</v>
      </c>
      <c r="AJ527" s="16">
        <v>0</v>
      </c>
      <c r="AK527" s="16">
        <v>0</v>
      </c>
      <c r="AL527" s="16">
        <v>0</v>
      </c>
      <c r="AM527" s="16">
        <v>0</v>
      </c>
      <c r="AN527" s="16">
        <v>0</v>
      </c>
      <c r="AO527" s="16">
        <v>0</v>
      </c>
      <c r="AP527" s="17">
        <f t="shared" si="73"/>
        <v>4</v>
      </c>
      <c r="AQ527" s="18">
        <f t="shared" si="71"/>
        <v>25200000</v>
      </c>
      <c r="AR527" s="13"/>
      <c r="AS527" s="13"/>
      <c r="AT527" s="8"/>
      <c r="AU527" s="8"/>
      <c r="AV527" s="8"/>
      <c r="AW527" s="8"/>
    </row>
    <row r="528" spans="1:49" s="3" customFormat="1" ht="45.75" customHeight="1" x14ac:dyDescent="0.25">
      <c r="A528" s="33" t="s">
        <v>913</v>
      </c>
      <c r="B528" s="10">
        <f>IF(R528=0,"",SUBTOTAL(3,$R$7:R528))</f>
        <v>499</v>
      </c>
      <c r="C528" s="10" t="s">
        <v>902</v>
      </c>
      <c r="D528" s="10" t="s">
        <v>1051</v>
      </c>
      <c r="E528" s="10" t="s">
        <v>1051</v>
      </c>
      <c r="F528" s="10" t="s">
        <v>1092</v>
      </c>
      <c r="G528" s="19">
        <v>3822</v>
      </c>
      <c r="H528" s="20" t="s">
        <v>1093</v>
      </c>
      <c r="I528" s="13"/>
      <c r="J528" s="10" t="s">
        <v>2149</v>
      </c>
      <c r="K528" s="13"/>
      <c r="L528" s="13"/>
      <c r="M528" s="13"/>
      <c r="N528" s="13"/>
      <c r="O528" s="13"/>
      <c r="P528" s="13"/>
      <c r="Q528" s="13"/>
      <c r="R528" s="14" t="s">
        <v>145</v>
      </c>
      <c r="S528" s="10">
        <v>3</v>
      </c>
      <c r="T528" s="21">
        <v>5000000</v>
      </c>
      <c r="U528" s="16">
        <v>0</v>
      </c>
      <c r="V528" s="16">
        <v>0</v>
      </c>
      <c r="W528" s="16">
        <v>0</v>
      </c>
      <c r="X528" s="16">
        <v>2</v>
      </c>
      <c r="Y528" s="16">
        <v>0</v>
      </c>
      <c r="Z528" s="16">
        <v>0</v>
      </c>
      <c r="AA528" s="16">
        <v>0</v>
      </c>
      <c r="AB528" s="16">
        <v>0</v>
      </c>
      <c r="AC528" s="16">
        <v>0</v>
      </c>
      <c r="AD528" s="16">
        <v>0</v>
      </c>
      <c r="AE528" s="16">
        <v>0</v>
      </c>
      <c r="AF528" s="16">
        <v>0</v>
      </c>
      <c r="AG528" s="16">
        <v>2</v>
      </c>
      <c r="AH528" s="16">
        <v>0</v>
      </c>
      <c r="AI528" s="16">
        <v>0</v>
      </c>
      <c r="AJ528" s="16">
        <v>0</v>
      </c>
      <c r="AK528" s="16">
        <v>0</v>
      </c>
      <c r="AL528" s="16">
        <v>0</v>
      </c>
      <c r="AM528" s="16">
        <v>0</v>
      </c>
      <c r="AN528" s="16">
        <v>0</v>
      </c>
      <c r="AO528" s="16">
        <v>0</v>
      </c>
      <c r="AP528" s="17">
        <f t="shared" ref="AP528:AP536" si="74">SUM(U528:AO528)</f>
        <v>4</v>
      </c>
      <c r="AQ528" s="18">
        <f t="shared" si="71"/>
        <v>20000000</v>
      </c>
      <c r="AR528" s="13"/>
      <c r="AS528" s="13"/>
      <c r="AT528" s="8"/>
      <c r="AU528" s="8"/>
      <c r="AV528" s="8"/>
      <c r="AW528" s="8"/>
    </row>
    <row r="529" spans="1:49" s="3" customFormat="1" ht="45.75" customHeight="1" x14ac:dyDescent="0.25">
      <c r="A529" s="33" t="s">
        <v>913</v>
      </c>
      <c r="B529" s="10">
        <f>IF(R529=0,"",SUBTOTAL(3,$R$7:R529))</f>
        <v>500</v>
      </c>
      <c r="C529" s="10" t="s">
        <v>904</v>
      </c>
      <c r="D529" s="10" t="s">
        <v>1094</v>
      </c>
      <c r="E529" s="10" t="s">
        <v>1094</v>
      </c>
      <c r="F529" s="10" t="s">
        <v>1095</v>
      </c>
      <c r="G529" s="19">
        <v>3822</v>
      </c>
      <c r="H529" s="20" t="s">
        <v>1096</v>
      </c>
      <c r="I529" s="13"/>
      <c r="J529" s="10" t="s">
        <v>2150</v>
      </c>
      <c r="K529" s="13"/>
      <c r="L529" s="13"/>
      <c r="M529" s="13"/>
      <c r="N529" s="13"/>
      <c r="O529" s="13"/>
      <c r="P529" s="13"/>
      <c r="Q529" s="13"/>
      <c r="R529" s="14" t="s">
        <v>145</v>
      </c>
      <c r="S529" s="10">
        <v>3</v>
      </c>
      <c r="T529" s="21">
        <v>3507000</v>
      </c>
      <c r="U529" s="16">
        <v>0</v>
      </c>
      <c r="V529" s="16">
        <v>0</v>
      </c>
      <c r="W529" s="16">
        <v>0</v>
      </c>
      <c r="X529" s="16">
        <v>4</v>
      </c>
      <c r="Y529" s="16">
        <v>0</v>
      </c>
      <c r="Z529" s="16">
        <v>0</v>
      </c>
      <c r="AA529" s="16">
        <v>0</v>
      </c>
      <c r="AB529" s="16">
        <v>0</v>
      </c>
      <c r="AC529" s="16">
        <v>0</v>
      </c>
      <c r="AD529" s="16">
        <v>0</v>
      </c>
      <c r="AE529" s="16">
        <v>0</v>
      </c>
      <c r="AF529" s="16">
        <v>0</v>
      </c>
      <c r="AG529" s="16">
        <v>4</v>
      </c>
      <c r="AH529" s="16">
        <v>0</v>
      </c>
      <c r="AI529" s="16">
        <v>0</v>
      </c>
      <c r="AJ529" s="16">
        <v>0</v>
      </c>
      <c r="AK529" s="16">
        <v>0</v>
      </c>
      <c r="AL529" s="16">
        <v>0</v>
      </c>
      <c r="AM529" s="16">
        <v>0</v>
      </c>
      <c r="AN529" s="16">
        <v>0</v>
      </c>
      <c r="AO529" s="16">
        <v>0</v>
      </c>
      <c r="AP529" s="17">
        <f t="shared" si="74"/>
        <v>8</v>
      </c>
      <c r="AQ529" s="18">
        <f t="shared" si="71"/>
        <v>28056000</v>
      </c>
      <c r="AR529" s="13"/>
      <c r="AS529" s="13"/>
      <c r="AT529" s="8"/>
      <c r="AU529" s="8"/>
      <c r="AV529" s="8"/>
      <c r="AW529" s="8"/>
    </row>
    <row r="530" spans="1:49" s="3" customFormat="1" ht="63.75" x14ac:dyDescent="0.25">
      <c r="A530" s="33" t="s">
        <v>913</v>
      </c>
      <c r="B530" s="10">
        <f>IF(R530=0,"",SUBTOTAL(3,$R$7:R530))</f>
        <v>501</v>
      </c>
      <c r="C530" s="10" t="s">
        <v>906</v>
      </c>
      <c r="D530" s="10" t="s">
        <v>1097</v>
      </c>
      <c r="E530" s="10" t="s">
        <v>1097</v>
      </c>
      <c r="F530" s="10" t="s">
        <v>1098</v>
      </c>
      <c r="G530" s="19">
        <v>3822</v>
      </c>
      <c r="H530" s="20" t="s">
        <v>1099</v>
      </c>
      <c r="I530" s="13"/>
      <c r="J530" s="10" t="s">
        <v>2151</v>
      </c>
      <c r="K530" s="13"/>
      <c r="L530" s="13"/>
      <c r="M530" s="13"/>
      <c r="N530" s="13"/>
      <c r="O530" s="13"/>
      <c r="P530" s="13"/>
      <c r="Q530" s="13"/>
      <c r="R530" s="14" t="s">
        <v>57</v>
      </c>
      <c r="S530" s="10">
        <v>3</v>
      </c>
      <c r="T530" s="21">
        <v>640500</v>
      </c>
      <c r="U530" s="16">
        <v>0</v>
      </c>
      <c r="V530" s="16">
        <v>0</v>
      </c>
      <c r="W530" s="16">
        <v>0</v>
      </c>
      <c r="X530" s="16">
        <v>0</v>
      </c>
      <c r="Y530" s="16">
        <v>0</v>
      </c>
      <c r="Z530" s="16">
        <v>0</v>
      </c>
      <c r="AA530" s="16">
        <v>0</v>
      </c>
      <c r="AB530" s="16">
        <v>0</v>
      </c>
      <c r="AC530" s="16">
        <v>0</v>
      </c>
      <c r="AD530" s="16">
        <v>0</v>
      </c>
      <c r="AE530" s="16">
        <v>0</v>
      </c>
      <c r="AF530" s="16">
        <v>0</v>
      </c>
      <c r="AG530" s="16">
        <v>8</v>
      </c>
      <c r="AH530" s="16">
        <v>0</v>
      </c>
      <c r="AI530" s="16">
        <v>0</v>
      </c>
      <c r="AJ530" s="16">
        <v>0</v>
      </c>
      <c r="AK530" s="16">
        <v>0</v>
      </c>
      <c r="AL530" s="16">
        <v>0</v>
      </c>
      <c r="AM530" s="16">
        <v>0</v>
      </c>
      <c r="AN530" s="16">
        <v>0</v>
      </c>
      <c r="AO530" s="16">
        <v>0</v>
      </c>
      <c r="AP530" s="17">
        <f t="shared" si="74"/>
        <v>8</v>
      </c>
      <c r="AQ530" s="18">
        <f t="shared" si="71"/>
        <v>5124000</v>
      </c>
      <c r="AR530" s="13"/>
      <c r="AS530" s="13"/>
      <c r="AT530" s="8"/>
      <c r="AU530" s="8"/>
      <c r="AV530" s="8"/>
      <c r="AW530" s="8"/>
    </row>
    <row r="531" spans="1:49" s="3" customFormat="1" ht="60" customHeight="1" x14ac:dyDescent="0.25">
      <c r="A531" s="33" t="s">
        <v>913</v>
      </c>
      <c r="B531" s="10">
        <f>IF(R531=0,"",SUBTOTAL(3,$R$7:R531))</f>
        <v>502</v>
      </c>
      <c r="C531" s="10" t="s">
        <v>914</v>
      </c>
      <c r="D531" s="10" t="s">
        <v>1101</v>
      </c>
      <c r="E531" s="10" t="s">
        <v>1101</v>
      </c>
      <c r="F531" s="10" t="s">
        <v>1102</v>
      </c>
      <c r="G531" s="19">
        <v>3822</v>
      </c>
      <c r="H531" s="20" t="s">
        <v>1103</v>
      </c>
      <c r="I531" s="13"/>
      <c r="J531" s="10" t="s">
        <v>2152</v>
      </c>
      <c r="K531" s="13"/>
      <c r="L531" s="13"/>
      <c r="M531" s="13"/>
      <c r="N531" s="13"/>
      <c r="O531" s="13"/>
      <c r="P531" s="13"/>
      <c r="Q531" s="13"/>
      <c r="R531" s="14" t="s">
        <v>57</v>
      </c>
      <c r="S531" s="10">
        <v>3</v>
      </c>
      <c r="T531" s="21">
        <v>640500</v>
      </c>
      <c r="U531" s="16">
        <v>0</v>
      </c>
      <c r="V531" s="16">
        <v>0</v>
      </c>
      <c r="W531" s="16">
        <v>0</v>
      </c>
      <c r="X531" s="16">
        <v>0</v>
      </c>
      <c r="Y531" s="16">
        <v>0</v>
      </c>
      <c r="Z531" s="16">
        <v>0</v>
      </c>
      <c r="AA531" s="16">
        <v>0</v>
      </c>
      <c r="AB531" s="16">
        <v>0</v>
      </c>
      <c r="AC531" s="16">
        <v>0</v>
      </c>
      <c r="AD531" s="16">
        <v>0</v>
      </c>
      <c r="AE531" s="16">
        <v>0</v>
      </c>
      <c r="AF531" s="16">
        <v>0</v>
      </c>
      <c r="AG531" s="16">
        <v>8</v>
      </c>
      <c r="AH531" s="16">
        <v>0</v>
      </c>
      <c r="AI531" s="16">
        <v>0</v>
      </c>
      <c r="AJ531" s="16">
        <v>0</v>
      </c>
      <c r="AK531" s="16">
        <v>0</v>
      </c>
      <c r="AL531" s="16">
        <v>0</v>
      </c>
      <c r="AM531" s="16">
        <v>0</v>
      </c>
      <c r="AN531" s="16">
        <v>0</v>
      </c>
      <c r="AO531" s="16">
        <v>0</v>
      </c>
      <c r="AP531" s="17">
        <f t="shared" si="74"/>
        <v>8</v>
      </c>
      <c r="AQ531" s="18">
        <f t="shared" si="71"/>
        <v>5124000</v>
      </c>
      <c r="AR531" s="13"/>
      <c r="AS531" s="13"/>
      <c r="AT531" s="8"/>
      <c r="AU531" s="8"/>
      <c r="AV531" s="8"/>
      <c r="AW531" s="8"/>
    </row>
    <row r="532" spans="1:49" s="3" customFormat="1" ht="47.25" customHeight="1" x14ac:dyDescent="0.25">
      <c r="A532" s="33" t="s">
        <v>913</v>
      </c>
      <c r="B532" s="10">
        <f>IF(R532=0,"",SUBTOTAL(3,$R$7:R532))</f>
        <v>503</v>
      </c>
      <c r="C532" s="10" t="s">
        <v>918</v>
      </c>
      <c r="D532" s="10" t="s">
        <v>1104</v>
      </c>
      <c r="E532" s="10" t="s">
        <v>1104</v>
      </c>
      <c r="F532" s="10" t="s">
        <v>1105</v>
      </c>
      <c r="G532" s="19">
        <v>3822</v>
      </c>
      <c r="H532" s="20" t="s">
        <v>1106</v>
      </c>
      <c r="I532" s="13"/>
      <c r="J532" s="10" t="s">
        <v>2153</v>
      </c>
      <c r="K532" s="13"/>
      <c r="L532" s="13"/>
      <c r="M532" s="13"/>
      <c r="N532" s="13"/>
      <c r="O532" s="13"/>
      <c r="P532" s="13"/>
      <c r="Q532" s="13"/>
      <c r="R532" s="14" t="s">
        <v>145</v>
      </c>
      <c r="S532" s="10">
        <v>3</v>
      </c>
      <c r="T532" s="21">
        <v>2436000</v>
      </c>
      <c r="U532" s="16">
        <v>0</v>
      </c>
      <c r="V532" s="16">
        <v>0</v>
      </c>
      <c r="W532" s="16">
        <v>0</v>
      </c>
      <c r="X532" s="16">
        <v>0</v>
      </c>
      <c r="Y532" s="16">
        <v>0</v>
      </c>
      <c r="Z532" s="16">
        <v>0</v>
      </c>
      <c r="AA532" s="16">
        <v>0</v>
      </c>
      <c r="AB532" s="16">
        <v>0</v>
      </c>
      <c r="AC532" s="16">
        <v>0</v>
      </c>
      <c r="AD532" s="16">
        <v>0</v>
      </c>
      <c r="AE532" s="16">
        <v>0</v>
      </c>
      <c r="AF532" s="16">
        <v>0</v>
      </c>
      <c r="AG532" s="16">
        <v>9</v>
      </c>
      <c r="AH532" s="16">
        <v>0</v>
      </c>
      <c r="AI532" s="16">
        <v>0</v>
      </c>
      <c r="AJ532" s="16">
        <v>0</v>
      </c>
      <c r="AK532" s="16">
        <v>0</v>
      </c>
      <c r="AL532" s="16">
        <v>0</v>
      </c>
      <c r="AM532" s="16">
        <v>0</v>
      </c>
      <c r="AN532" s="16">
        <v>0</v>
      </c>
      <c r="AO532" s="16">
        <v>0</v>
      </c>
      <c r="AP532" s="17">
        <f t="shared" si="74"/>
        <v>9</v>
      </c>
      <c r="AQ532" s="18">
        <f t="shared" si="71"/>
        <v>21924000</v>
      </c>
      <c r="AR532" s="13"/>
      <c r="AS532" s="13"/>
      <c r="AT532" s="8"/>
      <c r="AU532" s="8"/>
      <c r="AV532" s="8"/>
      <c r="AW532" s="8"/>
    </row>
    <row r="533" spans="1:49" s="3" customFormat="1" ht="47.25" customHeight="1" x14ac:dyDescent="0.25">
      <c r="A533" s="33" t="s">
        <v>913</v>
      </c>
      <c r="B533" s="10">
        <f>IF(R533=0,"",SUBTOTAL(3,$R$7:R533))</f>
        <v>504</v>
      </c>
      <c r="C533" s="10" t="s">
        <v>921</v>
      </c>
      <c r="D533" s="10" t="s">
        <v>1107</v>
      </c>
      <c r="E533" s="10" t="s">
        <v>1107</v>
      </c>
      <c r="F533" s="10" t="s">
        <v>1108</v>
      </c>
      <c r="G533" s="19">
        <v>3822</v>
      </c>
      <c r="H533" s="20" t="s">
        <v>1109</v>
      </c>
      <c r="I533" s="13"/>
      <c r="J533" s="10" t="s">
        <v>2154</v>
      </c>
      <c r="K533" s="13"/>
      <c r="L533" s="13"/>
      <c r="M533" s="13"/>
      <c r="N533" s="13"/>
      <c r="O533" s="13"/>
      <c r="P533" s="13"/>
      <c r="Q533" s="13"/>
      <c r="R533" s="14" t="s">
        <v>145</v>
      </c>
      <c r="S533" s="10">
        <v>3</v>
      </c>
      <c r="T533" s="21">
        <v>1890000</v>
      </c>
      <c r="U533" s="16">
        <v>0</v>
      </c>
      <c r="V533" s="16">
        <v>0</v>
      </c>
      <c r="W533" s="16">
        <v>0</v>
      </c>
      <c r="X533" s="16">
        <v>2</v>
      </c>
      <c r="Y533" s="16">
        <v>0</v>
      </c>
      <c r="Z533" s="16">
        <v>0</v>
      </c>
      <c r="AA533" s="16">
        <v>0</v>
      </c>
      <c r="AB533" s="16">
        <v>0</v>
      </c>
      <c r="AC533" s="16">
        <v>0</v>
      </c>
      <c r="AD533" s="16">
        <v>0</v>
      </c>
      <c r="AE533" s="16">
        <v>0</v>
      </c>
      <c r="AF533" s="16">
        <v>0</v>
      </c>
      <c r="AG533" s="16">
        <v>3</v>
      </c>
      <c r="AH533" s="16">
        <v>0</v>
      </c>
      <c r="AI533" s="16">
        <v>0</v>
      </c>
      <c r="AJ533" s="16">
        <v>0</v>
      </c>
      <c r="AK533" s="16">
        <v>0</v>
      </c>
      <c r="AL533" s="16">
        <v>0</v>
      </c>
      <c r="AM533" s="16">
        <v>0</v>
      </c>
      <c r="AN533" s="16">
        <v>0</v>
      </c>
      <c r="AO533" s="16">
        <v>0</v>
      </c>
      <c r="AP533" s="17">
        <f t="shared" si="74"/>
        <v>5</v>
      </c>
      <c r="AQ533" s="18">
        <f t="shared" si="71"/>
        <v>9450000</v>
      </c>
      <c r="AR533" s="13"/>
      <c r="AS533" s="13"/>
      <c r="AT533" s="8"/>
      <c r="AU533" s="8"/>
      <c r="AV533" s="8"/>
      <c r="AW533" s="8"/>
    </row>
    <row r="534" spans="1:49" s="3" customFormat="1" ht="47.25" customHeight="1" x14ac:dyDescent="0.25">
      <c r="A534" s="33" t="s">
        <v>913</v>
      </c>
      <c r="B534" s="10">
        <f>IF(R534=0,"",SUBTOTAL(3,$R$7:R534))</f>
        <v>505</v>
      </c>
      <c r="C534" s="10" t="s">
        <v>924</v>
      </c>
      <c r="D534" s="10" t="s">
        <v>1111</v>
      </c>
      <c r="E534" s="10" t="s">
        <v>1111</v>
      </c>
      <c r="F534" s="10" t="s">
        <v>1112</v>
      </c>
      <c r="G534" s="19">
        <v>3822</v>
      </c>
      <c r="H534" s="20" t="s">
        <v>1113</v>
      </c>
      <c r="I534" s="13"/>
      <c r="J534" s="10" t="s">
        <v>2155</v>
      </c>
      <c r="K534" s="13"/>
      <c r="L534" s="13"/>
      <c r="M534" s="13"/>
      <c r="N534" s="13"/>
      <c r="O534" s="13"/>
      <c r="P534" s="13"/>
      <c r="Q534" s="13"/>
      <c r="R534" s="14" t="s">
        <v>315</v>
      </c>
      <c r="S534" s="10">
        <v>3</v>
      </c>
      <c r="T534" s="21">
        <v>2530500</v>
      </c>
      <c r="U534" s="16">
        <v>0</v>
      </c>
      <c r="V534" s="16">
        <v>0</v>
      </c>
      <c r="W534" s="16">
        <v>0</v>
      </c>
      <c r="X534" s="16">
        <v>2</v>
      </c>
      <c r="Y534" s="16">
        <v>0</v>
      </c>
      <c r="Z534" s="16">
        <v>0</v>
      </c>
      <c r="AA534" s="16">
        <v>0</v>
      </c>
      <c r="AB534" s="16">
        <v>0</v>
      </c>
      <c r="AC534" s="16">
        <v>0</v>
      </c>
      <c r="AD534" s="16">
        <v>0</v>
      </c>
      <c r="AE534" s="16">
        <v>0</v>
      </c>
      <c r="AF534" s="16">
        <v>0</v>
      </c>
      <c r="AG534" s="16">
        <v>1</v>
      </c>
      <c r="AH534" s="16">
        <v>0</v>
      </c>
      <c r="AI534" s="16">
        <v>0</v>
      </c>
      <c r="AJ534" s="16">
        <v>0</v>
      </c>
      <c r="AK534" s="16">
        <v>0</v>
      </c>
      <c r="AL534" s="16">
        <v>0</v>
      </c>
      <c r="AM534" s="16">
        <v>0</v>
      </c>
      <c r="AN534" s="16">
        <v>0</v>
      </c>
      <c r="AO534" s="16">
        <v>0</v>
      </c>
      <c r="AP534" s="17">
        <f t="shared" si="74"/>
        <v>3</v>
      </c>
      <c r="AQ534" s="18">
        <f t="shared" si="71"/>
        <v>7591500</v>
      </c>
      <c r="AR534" s="13"/>
      <c r="AS534" s="13"/>
      <c r="AT534" s="8"/>
      <c r="AU534" s="8"/>
      <c r="AV534" s="8"/>
      <c r="AW534" s="8"/>
    </row>
    <row r="535" spans="1:49" s="3" customFormat="1" ht="47.25" customHeight="1" x14ac:dyDescent="0.25">
      <c r="A535" s="33" t="s">
        <v>913</v>
      </c>
      <c r="B535" s="10">
        <f>IF(R535=0,"",SUBTOTAL(3,$R$7:R535))</f>
        <v>506</v>
      </c>
      <c r="C535" s="10" t="s">
        <v>927</v>
      </c>
      <c r="D535" s="10" t="s">
        <v>1114</v>
      </c>
      <c r="E535" s="10" t="s">
        <v>1114</v>
      </c>
      <c r="F535" s="10"/>
      <c r="G535" s="19">
        <v>3822</v>
      </c>
      <c r="H535" s="26" t="s">
        <v>1115</v>
      </c>
      <c r="I535" s="13"/>
      <c r="J535" s="24" t="s">
        <v>2156</v>
      </c>
      <c r="K535" s="13"/>
      <c r="L535" s="13"/>
      <c r="M535" s="13"/>
      <c r="N535" s="13"/>
      <c r="O535" s="13"/>
      <c r="P535" s="13"/>
      <c r="Q535" s="13"/>
      <c r="R535" s="14" t="s">
        <v>57</v>
      </c>
      <c r="S535" s="10">
        <v>3</v>
      </c>
      <c r="T535" s="21">
        <v>1302000</v>
      </c>
      <c r="U535" s="16">
        <v>0</v>
      </c>
      <c r="V535" s="16">
        <v>0</v>
      </c>
      <c r="W535" s="16">
        <v>0</v>
      </c>
      <c r="X535" s="16">
        <v>0</v>
      </c>
      <c r="Y535" s="16">
        <v>0</v>
      </c>
      <c r="Z535" s="16">
        <v>0</v>
      </c>
      <c r="AA535" s="16">
        <v>0</v>
      </c>
      <c r="AB535" s="16">
        <v>0</v>
      </c>
      <c r="AC535" s="16">
        <v>0</v>
      </c>
      <c r="AD535" s="16">
        <v>0</v>
      </c>
      <c r="AE535" s="16">
        <v>0</v>
      </c>
      <c r="AF535" s="16">
        <v>0</v>
      </c>
      <c r="AG535" s="16">
        <v>4</v>
      </c>
      <c r="AH535" s="16">
        <v>0</v>
      </c>
      <c r="AI535" s="16">
        <v>0</v>
      </c>
      <c r="AJ535" s="16">
        <v>0</v>
      </c>
      <c r="AK535" s="16">
        <v>0</v>
      </c>
      <c r="AL535" s="16">
        <v>0</v>
      </c>
      <c r="AM535" s="16">
        <v>0</v>
      </c>
      <c r="AN535" s="16">
        <v>0</v>
      </c>
      <c r="AO535" s="16">
        <v>0</v>
      </c>
      <c r="AP535" s="17">
        <f t="shared" si="74"/>
        <v>4</v>
      </c>
      <c r="AQ535" s="18">
        <f t="shared" si="71"/>
        <v>5208000</v>
      </c>
      <c r="AR535" s="13"/>
      <c r="AS535" s="13"/>
      <c r="AT535" s="8"/>
      <c r="AU535" s="8"/>
      <c r="AV535" s="8"/>
      <c r="AW535" s="8"/>
    </row>
    <row r="536" spans="1:49" s="3" customFormat="1" ht="47.25" customHeight="1" x14ac:dyDescent="0.25">
      <c r="A536" s="33" t="s">
        <v>913</v>
      </c>
      <c r="B536" s="10">
        <f>IF(R536=0,"",SUBTOTAL(3,$R$7:R536))</f>
        <v>507</v>
      </c>
      <c r="C536" s="10" t="s">
        <v>930</v>
      </c>
      <c r="D536" s="10" t="s">
        <v>1116</v>
      </c>
      <c r="E536" s="10" t="s">
        <v>1116</v>
      </c>
      <c r="F536" s="10"/>
      <c r="G536" s="19">
        <v>3822</v>
      </c>
      <c r="H536" s="26" t="s">
        <v>1117</v>
      </c>
      <c r="I536" s="13"/>
      <c r="J536" s="24" t="s">
        <v>2157</v>
      </c>
      <c r="K536" s="13"/>
      <c r="L536" s="13"/>
      <c r="M536" s="13"/>
      <c r="N536" s="13"/>
      <c r="O536" s="13"/>
      <c r="P536" s="13"/>
      <c r="Q536" s="13"/>
      <c r="R536" s="14" t="s">
        <v>57</v>
      </c>
      <c r="S536" s="10">
        <v>3</v>
      </c>
      <c r="T536" s="21">
        <v>640500</v>
      </c>
      <c r="U536" s="16">
        <v>0</v>
      </c>
      <c r="V536" s="16">
        <v>0</v>
      </c>
      <c r="W536" s="16">
        <v>0</v>
      </c>
      <c r="X536" s="16">
        <v>0</v>
      </c>
      <c r="Y536" s="16">
        <v>0</v>
      </c>
      <c r="Z536" s="16">
        <v>0</v>
      </c>
      <c r="AA536" s="16">
        <v>0</v>
      </c>
      <c r="AB536" s="16">
        <v>0</v>
      </c>
      <c r="AC536" s="16">
        <v>0</v>
      </c>
      <c r="AD536" s="16">
        <v>0</v>
      </c>
      <c r="AE536" s="16">
        <v>0</v>
      </c>
      <c r="AF536" s="16">
        <v>0</v>
      </c>
      <c r="AG536" s="16">
        <v>4</v>
      </c>
      <c r="AH536" s="16">
        <v>0</v>
      </c>
      <c r="AI536" s="16">
        <v>0</v>
      </c>
      <c r="AJ536" s="16">
        <v>0</v>
      </c>
      <c r="AK536" s="16">
        <v>0</v>
      </c>
      <c r="AL536" s="16">
        <v>0</v>
      </c>
      <c r="AM536" s="16">
        <v>0</v>
      </c>
      <c r="AN536" s="16">
        <v>0</v>
      </c>
      <c r="AO536" s="16">
        <v>0</v>
      </c>
      <c r="AP536" s="17">
        <f t="shared" si="74"/>
        <v>4</v>
      </c>
      <c r="AQ536" s="18">
        <f t="shared" si="71"/>
        <v>2562000</v>
      </c>
      <c r="AR536" s="13"/>
      <c r="AS536" s="13"/>
      <c r="AT536" s="8"/>
      <c r="AU536" s="8"/>
      <c r="AV536" s="8"/>
      <c r="AW536" s="8"/>
    </row>
    <row r="537" spans="1:49" s="3" customFormat="1" ht="47.25" customHeight="1" x14ac:dyDescent="0.25">
      <c r="A537" s="33" t="s">
        <v>913</v>
      </c>
      <c r="B537" s="10">
        <f>IF(R537=0,"",SUBTOTAL(3,$R$7:R537))</f>
        <v>508</v>
      </c>
      <c r="C537" s="10" t="s">
        <v>933</v>
      </c>
      <c r="D537" s="10" t="s">
        <v>1118</v>
      </c>
      <c r="E537" s="10" t="s">
        <v>1118</v>
      </c>
      <c r="F537" s="10"/>
      <c r="G537" s="19">
        <v>3822</v>
      </c>
      <c r="H537" s="26" t="s">
        <v>1119</v>
      </c>
      <c r="I537" s="13"/>
      <c r="J537" s="24" t="s">
        <v>2158</v>
      </c>
      <c r="K537" s="13"/>
      <c r="L537" s="13"/>
      <c r="M537" s="13"/>
      <c r="N537" s="13"/>
      <c r="O537" s="13"/>
      <c r="P537" s="13"/>
      <c r="Q537" s="13"/>
      <c r="R537" s="14" t="s">
        <v>57</v>
      </c>
      <c r="S537" s="10">
        <v>3</v>
      </c>
      <c r="T537" s="21">
        <v>640500</v>
      </c>
      <c r="U537" s="16">
        <v>0</v>
      </c>
      <c r="V537" s="16">
        <v>0</v>
      </c>
      <c r="W537" s="16">
        <v>0</v>
      </c>
      <c r="X537" s="16">
        <v>0</v>
      </c>
      <c r="Y537" s="16">
        <v>0</v>
      </c>
      <c r="Z537" s="16">
        <v>0</v>
      </c>
      <c r="AA537" s="16">
        <v>0</v>
      </c>
      <c r="AB537" s="16">
        <v>0</v>
      </c>
      <c r="AC537" s="16">
        <v>0</v>
      </c>
      <c r="AD537" s="16">
        <v>0</v>
      </c>
      <c r="AE537" s="16">
        <v>0</v>
      </c>
      <c r="AF537" s="16">
        <v>0</v>
      </c>
      <c r="AG537" s="16">
        <v>1</v>
      </c>
      <c r="AH537" s="16">
        <v>0</v>
      </c>
      <c r="AI537" s="16">
        <v>0</v>
      </c>
      <c r="AJ537" s="16">
        <v>0</v>
      </c>
      <c r="AK537" s="16">
        <v>0</v>
      </c>
      <c r="AL537" s="16">
        <v>0</v>
      </c>
      <c r="AM537" s="16">
        <v>0</v>
      </c>
      <c r="AN537" s="16">
        <v>0</v>
      </c>
      <c r="AO537" s="16">
        <v>0</v>
      </c>
      <c r="AP537" s="17">
        <f>SUM(U537:AO537)</f>
        <v>1</v>
      </c>
      <c r="AQ537" s="18">
        <f t="shared" si="71"/>
        <v>640500</v>
      </c>
      <c r="AR537" s="13"/>
      <c r="AS537" s="13"/>
      <c r="AT537" s="8"/>
      <c r="AU537" s="8"/>
      <c r="AV537" s="8"/>
      <c r="AW537" s="8"/>
    </row>
    <row r="538" spans="1:49" s="3" customFormat="1" ht="47.25" customHeight="1" x14ac:dyDescent="0.25">
      <c r="A538" s="33" t="s">
        <v>913</v>
      </c>
      <c r="B538" s="10">
        <f>IF(R538=0,"",SUBTOTAL(3,$R$7:R538))</f>
        <v>509</v>
      </c>
      <c r="C538" s="10" t="s">
        <v>915</v>
      </c>
      <c r="D538" s="10" t="s">
        <v>1120</v>
      </c>
      <c r="E538" s="10" t="s">
        <v>1120</v>
      </c>
      <c r="F538" s="10"/>
      <c r="G538" s="19">
        <v>3822</v>
      </c>
      <c r="H538" s="26" t="s">
        <v>1121</v>
      </c>
      <c r="I538" s="13"/>
      <c r="J538" s="24" t="s">
        <v>2159</v>
      </c>
      <c r="K538" s="13"/>
      <c r="L538" s="13"/>
      <c r="M538" s="13"/>
      <c r="N538" s="13"/>
      <c r="O538" s="13"/>
      <c r="P538" s="13"/>
      <c r="Q538" s="13"/>
      <c r="R538" s="14" t="s">
        <v>47</v>
      </c>
      <c r="S538" s="10">
        <v>3</v>
      </c>
      <c r="T538" s="21">
        <v>3423000</v>
      </c>
      <c r="U538" s="16">
        <v>0</v>
      </c>
      <c r="V538" s="16">
        <v>0</v>
      </c>
      <c r="W538" s="16">
        <v>0</v>
      </c>
      <c r="X538" s="16">
        <v>0</v>
      </c>
      <c r="Y538" s="16">
        <v>0</v>
      </c>
      <c r="Z538" s="16">
        <v>0</v>
      </c>
      <c r="AA538" s="16">
        <v>0</v>
      </c>
      <c r="AB538" s="16">
        <v>0</v>
      </c>
      <c r="AC538" s="16">
        <v>0</v>
      </c>
      <c r="AD538" s="16">
        <v>0</v>
      </c>
      <c r="AE538" s="16">
        <v>0</v>
      </c>
      <c r="AF538" s="16">
        <v>0</v>
      </c>
      <c r="AG538" s="16">
        <v>1</v>
      </c>
      <c r="AH538" s="16">
        <v>0</v>
      </c>
      <c r="AI538" s="16">
        <v>0</v>
      </c>
      <c r="AJ538" s="16">
        <v>0</v>
      </c>
      <c r="AK538" s="16">
        <v>0</v>
      </c>
      <c r="AL538" s="16">
        <v>0</v>
      </c>
      <c r="AM538" s="16">
        <v>0</v>
      </c>
      <c r="AN538" s="16">
        <v>0</v>
      </c>
      <c r="AO538" s="16">
        <v>0</v>
      </c>
      <c r="AP538" s="17">
        <f>SUM(U538:AO538)</f>
        <v>1</v>
      </c>
      <c r="AQ538" s="18">
        <f t="shared" si="71"/>
        <v>3423000</v>
      </c>
      <c r="AR538" s="13"/>
      <c r="AS538" s="13"/>
      <c r="AT538" s="8"/>
      <c r="AU538" s="8"/>
      <c r="AV538" s="8"/>
      <c r="AW538" s="8"/>
    </row>
    <row r="539" spans="1:49" s="3" customFormat="1" ht="47.25" customHeight="1" x14ac:dyDescent="0.25">
      <c r="A539" s="33" t="s">
        <v>913</v>
      </c>
      <c r="B539" s="10">
        <f>IF(R539=0,"",SUBTOTAL(3,$R$7:R539))</f>
        <v>510</v>
      </c>
      <c r="C539" s="10" t="s">
        <v>919</v>
      </c>
      <c r="D539" s="10" t="s">
        <v>1122</v>
      </c>
      <c r="E539" s="10" t="s">
        <v>1122</v>
      </c>
      <c r="F539" s="10"/>
      <c r="G539" s="19">
        <v>3822</v>
      </c>
      <c r="H539" s="26" t="s">
        <v>1123</v>
      </c>
      <c r="I539" s="13"/>
      <c r="J539" s="24" t="s">
        <v>2160</v>
      </c>
      <c r="K539" s="13"/>
      <c r="L539" s="13"/>
      <c r="M539" s="13"/>
      <c r="N539" s="13"/>
      <c r="O539" s="13"/>
      <c r="P539" s="13"/>
      <c r="Q539" s="13"/>
      <c r="R539" s="14" t="s">
        <v>47</v>
      </c>
      <c r="S539" s="10">
        <v>3</v>
      </c>
      <c r="T539" s="21">
        <v>3423000</v>
      </c>
      <c r="U539" s="16">
        <v>0</v>
      </c>
      <c r="V539" s="16">
        <v>0</v>
      </c>
      <c r="W539" s="16">
        <v>0</v>
      </c>
      <c r="X539" s="16">
        <v>0</v>
      </c>
      <c r="Y539" s="16">
        <v>0</v>
      </c>
      <c r="Z539" s="16">
        <v>0</v>
      </c>
      <c r="AA539" s="16">
        <v>0</v>
      </c>
      <c r="AB539" s="16">
        <v>0</v>
      </c>
      <c r="AC539" s="16">
        <v>0</v>
      </c>
      <c r="AD539" s="16">
        <v>0</v>
      </c>
      <c r="AE539" s="16">
        <v>0</v>
      </c>
      <c r="AF539" s="16">
        <v>0</v>
      </c>
      <c r="AG539" s="16">
        <v>1</v>
      </c>
      <c r="AH539" s="16">
        <v>0</v>
      </c>
      <c r="AI539" s="16">
        <v>0</v>
      </c>
      <c r="AJ539" s="16">
        <v>0</v>
      </c>
      <c r="AK539" s="16">
        <v>0</v>
      </c>
      <c r="AL539" s="16">
        <v>0</v>
      </c>
      <c r="AM539" s="16">
        <v>0</v>
      </c>
      <c r="AN539" s="16">
        <v>0</v>
      </c>
      <c r="AO539" s="16">
        <v>0</v>
      </c>
      <c r="AP539" s="17">
        <f>SUM(U539:AO539)</f>
        <v>1</v>
      </c>
      <c r="AQ539" s="18">
        <f t="shared" si="71"/>
        <v>3423000</v>
      </c>
      <c r="AR539" s="13"/>
      <c r="AS539" s="13"/>
      <c r="AT539" s="8"/>
      <c r="AU539" s="8"/>
      <c r="AV539" s="8"/>
      <c r="AW539" s="8"/>
    </row>
    <row r="540" spans="1:49" s="3" customFormat="1" ht="80.25" customHeight="1" x14ac:dyDescent="0.25">
      <c r="A540" s="33" t="s">
        <v>913</v>
      </c>
      <c r="B540" s="10">
        <f>IF(R540=0,"",SUBTOTAL(3,$R$7:R540))</f>
        <v>511</v>
      </c>
      <c r="C540" s="10" t="s">
        <v>922</v>
      </c>
      <c r="D540" s="10" t="s">
        <v>1124</v>
      </c>
      <c r="E540" s="10" t="s">
        <v>1124</v>
      </c>
      <c r="F540" s="10"/>
      <c r="G540" s="19">
        <v>3822</v>
      </c>
      <c r="H540" s="26" t="s">
        <v>1125</v>
      </c>
      <c r="I540" s="13"/>
      <c r="J540" s="24" t="s">
        <v>2161</v>
      </c>
      <c r="K540" s="13"/>
      <c r="L540" s="13"/>
      <c r="M540" s="13"/>
      <c r="N540" s="13"/>
      <c r="O540" s="13"/>
      <c r="P540" s="13"/>
      <c r="Q540" s="13"/>
      <c r="R540" s="14" t="s">
        <v>57</v>
      </c>
      <c r="S540" s="10">
        <v>3</v>
      </c>
      <c r="T540" s="21">
        <v>577500</v>
      </c>
      <c r="U540" s="16">
        <v>0</v>
      </c>
      <c r="V540" s="16">
        <v>0</v>
      </c>
      <c r="W540" s="16">
        <v>0</v>
      </c>
      <c r="X540" s="16">
        <v>0</v>
      </c>
      <c r="Y540" s="16">
        <v>0</v>
      </c>
      <c r="Z540" s="16">
        <v>0</v>
      </c>
      <c r="AA540" s="16">
        <v>0</v>
      </c>
      <c r="AB540" s="16">
        <v>0</v>
      </c>
      <c r="AC540" s="16">
        <v>0</v>
      </c>
      <c r="AD540" s="16">
        <v>0</v>
      </c>
      <c r="AE540" s="16">
        <v>0</v>
      </c>
      <c r="AF540" s="16">
        <v>0</v>
      </c>
      <c r="AG540" s="16">
        <v>1</v>
      </c>
      <c r="AH540" s="16">
        <v>0</v>
      </c>
      <c r="AI540" s="16">
        <v>0</v>
      </c>
      <c r="AJ540" s="16">
        <v>0</v>
      </c>
      <c r="AK540" s="16">
        <v>0</v>
      </c>
      <c r="AL540" s="16">
        <v>0</v>
      </c>
      <c r="AM540" s="16">
        <v>0</v>
      </c>
      <c r="AN540" s="16">
        <v>0</v>
      </c>
      <c r="AO540" s="16">
        <v>0</v>
      </c>
      <c r="AP540" s="17">
        <f t="shared" ref="AP540:AP545" si="75">SUM(U540:AO540)</f>
        <v>1</v>
      </c>
      <c r="AQ540" s="18">
        <f t="shared" si="71"/>
        <v>577500</v>
      </c>
      <c r="AR540" s="13"/>
      <c r="AS540" s="13"/>
      <c r="AT540" s="8"/>
      <c r="AU540" s="8"/>
      <c r="AV540" s="8"/>
      <c r="AW540" s="8"/>
    </row>
    <row r="541" spans="1:49" s="3" customFormat="1" ht="42" customHeight="1" x14ac:dyDescent="0.25">
      <c r="A541" s="33" t="s">
        <v>913</v>
      </c>
      <c r="B541" s="10">
        <f>IF(R541=0,"",SUBTOTAL(3,$R$7:R541))</f>
        <v>512</v>
      </c>
      <c r="C541" s="10" t="s">
        <v>925</v>
      </c>
      <c r="D541" s="10" t="s">
        <v>2163</v>
      </c>
      <c r="E541" s="10"/>
      <c r="F541" s="10"/>
      <c r="G541" s="19">
        <v>3822</v>
      </c>
      <c r="H541" s="26" t="s">
        <v>1126</v>
      </c>
      <c r="I541" s="13"/>
      <c r="J541" s="24" t="s">
        <v>2162</v>
      </c>
      <c r="K541" s="13"/>
      <c r="L541" s="13"/>
      <c r="M541" s="13"/>
      <c r="N541" s="13"/>
      <c r="O541" s="13"/>
      <c r="P541" s="13"/>
      <c r="Q541" s="13"/>
      <c r="R541" s="14" t="s">
        <v>75</v>
      </c>
      <c r="S541" s="10">
        <v>3</v>
      </c>
      <c r="T541" s="21">
        <v>10510500</v>
      </c>
      <c r="U541" s="16"/>
      <c r="V541" s="16"/>
      <c r="W541" s="16"/>
      <c r="X541" s="16"/>
      <c r="Y541" s="16"/>
      <c r="Z541" s="16"/>
      <c r="AA541" s="16"/>
      <c r="AB541" s="16"/>
      <c r="AC541" s="16"/>
      <c r="AD541" s="16"/>
      <c r="AE541" s="16"/>
      <c r="AF541" s="16"/>
      <c r="AG541" s="16">
        <v>1</v>
      </c>
      <c r="AH541" s="16"/>
      <c r="AI541" s="16"/>
      <c r="AJ541" s="16"/>
      <c r="AK541" s="16"/>
      <c r="AL541" s="16"/>
      <c r="AM541" s="16"/>
      <c r="AN541" s="16"/>
      <c r="AO541" s="16"/>
      <c r="AP541" s="17">
        <f t="shared" si="75"/>
        <v>1</v>
      </c>
      <c r="AQ541" s="18">
        <f t="shared" si="71"/>
        <v>10510500</v>
      </c>
      <c r="AR541" s="13"/>
      <c r="AS541" s="13"/>
      <c r="AT541" s="8"/>
      <c r="AU541" s="8"/>
      <c r="AV541" s="8"/>
      <c r="AW541" s="8"/>
    </row>
    <row r="542" spans="1:49" s="3" customFormat="1" ht="42" customHeight="1" x14ac:dyDescent="0.25">
      <c r="A542" s="33" t="s">
        <v>913</v>
      </c>
      <c r="B542" s="10">
        <f>IF(R542=0,"",SUBTOTAL(3,$R$7:R542))</f>
        <v>513</v>
      </c>
      <c r="C542" s="10" t="s">
        <v>928</v>
      </c>
      <c r="D542" s="10" t="s">
        <v>2165</v>
      </c>
      <c r="E542" s="10"/>
      <c r="F542" s="10"/>
      <c r="G542" s="19">
        <v>3822</v>
      </c>
      <c r="H542" s="26" t="s">
        <v>1127</v>
      </c>
      <c r="I542" s="13"/>
      <c r="J542" s="24" t="s">
        <v>2164</v>
      </c>
      <c r="K542" s="13"/>
      <c r="L542" s="13"/>
      <c r="M542" s="13"/>
      <c r="N542" s="13"/>
      <c r="O542" s="13"/>
      <c r="P542" s="13"/>
      <c r="Q542" s="13"/>
      <c r="R542" s="14" t="s">
        <v>75</v>
      </c>
      <c r="S542" s="10">
        <v>3</v>
      </c>
      <c r="T542" s="21">
        <v>4210500</v>
      </c>
      <c r="U542" s="16"/>
      <c r="V542" s="16"/>
      <c r="W542" s="16"/>
      <c r="X542" s="16"/>
      <c r="Y542" s="16"/>
      <c r="Z542" s="16"/>
      <c r="AA542" s="16"/>
      <c r="AB542" s="16"/>
      <c r="AC542" s="16"/>
      <c r="AD542" s="16"/>
      <c r="AE542" s="16"/>
      <c r="AF542" s="16"/>
      <c r="AG542" s="16">
        <v>1</v>
      </c>
      <c r="AH542" s="16"/>
      <c r="AI542" s="16"/>
      <c r="AJ542" s="16"/>
      <c r="AK542" s="16"/>
      <c r="AL542" s="16"/>
      <c r="AM542" s="16"/>
      <c r="AN542" s="16"/>
      <c r="AO542" s="16"/>
      <c r="AP542" s="17">
        <f t="shared" si="75"/>
        <v>1</v>
      </c>
      <c r="AQ542" s="18">
        <f t="shared" si="71"/>
        <v>4210500</v>
      </c>
      <c r="AR542" s="13"/>
      <c r="AS542" s="13"/>
      <c r="AT542" s="8"/>
      <c r="AU542" s="8"/>
      <c r="AV542" s="8"/>
      <c r="AW542" s="8"/>
    </row>
    <row r="543" spans="1:49" s="3" customFormat="1" ht="42" customHeight="1" x14ac:dyDescent="0.25">
      <c r="A543" s="33" t="s">
        <v>913</v>
      </c>
      <c r="B543" s="10">
        <f>IF(R543=0,"",SUBTOTAL(3,$R$7:R543))</f>
        <v>514</v>
      </c>
      <c r="C543" s="10" t="s">
        <v>931</v>
      </c>
      <c r="D543" s="10" t="s">
        <v>2167</v>
      </c>
      <c r="E543" s="10"/>
      <c r="F543" s="10"/>
      <c r="G543" s="19">
        <v>3822</v>
      </c>
      <c r="H543" s="26" t="s">
        <v>1128</v>
      </c>
      <c r="I543" s="13"/>
      <c r="J543" s="24" t="s">
        <v>2166</v>
      </c>
      <c r="K543" s="13"/>
      <c r="L543" s="13"/>
      <c r="M543" s="13"/>
      <c r="N543" s="13"/>
      <c r="O543" s="13"/>
      <c r="P543" s="13"/>
      <c r="Q543" s="13"/>
      <c r="R543" s="14" t="s">
        <v>75</v>
      </c>
      <c r="S543" s="10">
        <v>3</v>
      </c>
      <c r="T543" s="21">
        <v>3307500</v>
      </c>
      <c r="U543" s="16"/>
      <c r="V543" s="16"/>
      <c r="W543" s="16"/>
      <c r="X543" s="16"/>
      <c r="Y543" s="16"/>
      <c r="Z543" s="16"/>
      <c r="AA543" s="16"/>
      <c r="AB543" s="16"/>
      <c r="AC543" s="16"/>
      <c r="AD543" s="16"/>
      <c r="AE543" s="16"/>
      <c r="AF543" s="16"/>
      <c r="AG543" s="16">
        <v>1</v>
      </c>
      <c r="AH543" s="16"/>
      <c r="AI543" s="16"/>
      <c r="AJ543" s="16"/>
      <c r="AK543" s="16"/>
      <c r="AL543" s="16"/>
      <c r="AM543" s="16"/>
      <c r="AN543" s="16"/>
      <c r="AO543" s="16"/>
      <c r="AP543" s="17">
        <f t="shared" si="75"/>
        <v>1</v>
      </c>
      <c r="AQ543" s="18">
        <f t="shared" si="71"/>
        <v>3307500</v>
      </c>
      <c r="AR543" s="13"/>
      <c r="AS543" s="13"/>
      <c r="AT543" s="8"/>
      <c r="AU543" s="8"/>
      <c r="AV543" s="8"/>
      <c r="AW543" s="8"/>
    </row>
    <row r="544" spans="1:49" s="3" customFormat="1" ht="32.25" customHeight="1" x14ac:dyDescent="0.25">
      <c r="A544" s="33" t="s">
        <v>913</v>
      </c>
      <c r="B544" s="10" t="str">
        <f>IF(R544=0,"",SUBTOTAL(3,$R$7:R544))</f>
        <v/>
      </c>
      <c r="C544" s="10"/>
      <c r="D544" s="10"/>
      <c r="E544" s="10"/>
      <c r="F544" s="10"/>
      <c r="G544" s="10"/>
      <c r="H544" s="12" t="s">
        <v>2430</v>
      </c>
      <c r="I544" s="13"/>
      <c r="J544" s="14"/>
      <c r="K544" s="13"/>
      <c r="L544" s="13"/>
      <c r="M544" s="13"/>
      <c r="N544" s="13"/>
      <c r="O544" s="13"/>
      <c r="P544" s="13"/>
      <c r="Q544" s="13"/>
      <c r="R544" s="14"/>
      <c r="S544" s="10"/>
      <c r="T544" s="21">
        <v>0</v>
      </c>
      <c r="U544" s="16"/>
      <c r="V544" s="16"/>
      <c r="W544" s="16"/>
      <c r="X544" s="16"/>
      <c r="Y544" s="16"/>
      <c r="Z544" s="16"/>
      <c r="AA544" s="16"/>
      <c r="AB544" s="16"/>
      <c r="AC544" s="16"/>
      <c r="AD544" s="16"/>
      <c r="AE544" s="16"/>
      <c r="AF544" s="16"/>
      <c r="AG544" s="16"/>
      <c r="AH544" s="16"/>
      <c r="AI544" s="16"/>
      <c r="AJ544" s="16"/>
      <c r="AK544" s="16"/>
      <c r="AL544" s="16"/>
      <c r="AM544" s="16"/>
      <c r="AN544" s="16"/>
      <c r="AO544" s="16"/>
      <c r="AP544" s="17">
        <f t="shared" si="75"/>
        <v>0</v>
      </c>
      <c r="AQ544" s="18">
        <f t="shared" si="71"/>
        <v>0</v>
      </c>
      <c r="AR544" s="13"/>
      <c r="AS544" s="13"/>
      <c r="AT544" s="8"/>
      <c r="AU544" s="8"/>
      <c r="AV544" s="8"/>
      <c r="AW544" s="8"/>
    </row>
    <row r="545" spans="1:49" s="3" customFormat="1" ht="100.5" customHeight="1" x14ac:dyDescent="0.25">
      <c r="A545" s="33" t="s">
        <v>913</v>
      </c>
      <c r="B545" s="10">
        <f>IF(R545=0,"",SUBTOTAL(3,$R$7:R545))</f>
        <v>515</v>
      </c>
      <c r="C545" s="10" t="s">
        <v>934</v>
      </c>
      <c r="D545" s="10" t="s">
        <v>1129</v>
      </c>
      <c r="E545" s="10" t="s">
        <v>1129</v>
      </c>
      <c r="F545" s="10" t="s">
        <v>1011</v>
      </c>
      <c r="G545" s="19">
        <v>3822</v>
      </c>
      <c r="H545" s="20" t="s">
        <v>1130</v>
      </c>
      <c r="I545" s="13"/>
      <c r="J545" s="14" t="s">
        <v>2168</v>
      </c>
      <c r="K545" s="13"/>
      <c r="L545" s="13"/>
      <c r="M545" s="13"/>
      <c r="N545" s="13"/>
      <c r="O545" s="13"/>
      <c r="P545" s="13"/>
      <c r="Q545" s="13"/>
      <c r="R545" s="14" t="s">
        <v>75</v>
      </c>
      <c r="S545" s="10" t="s">
        <v>269</v>
      </c>
      <c r="T545" s="21">
        <v>38710</v>
      </c>
      <c r="U545" s="16">
        <v>0</v>
      </c>
      <c r="V545" s="16">
        <v>0</v>
      </c>
      <c r="W545" s="16">
        <v>0</v>
      </c>
      <c r="X545" s="16">
        <v>0</v>
      </c>
      <c r="Y545" s="16">
        <v>0</v>
      </c>
      <c r="Z545" s="16">
        <v>0</v>
      </c>
      <c r="AA545" s="16">
        <v>0</v>
      </c>
      <c r="AB545" s="16">
        <v>0</v>
      </c>
      <c r="AC545" s="16">
        <v>0</v>
      </c>
      <c r="AD545" s="16">
        <v>0</v>
      </c>
      <c r="AE545" s="16">
        <v>0</v>
      </c>
      <c r="AF545" s="16">
        <v>0</v>
      </c>
      <c r="AG545" s="16">
        <v>15</v>
      </c>
      <c r="AH545" s="16">
        <v>0</v>
      </c>
      <c r="AI545" s="16">
        <v>0</v>
      </c>
      <c r="AJ545" s="16">
        <v>0</v>
      </c>
      <c r="AK545" s="16">
        <v>0</v>
      </c>
      <c r="AL545" s="16">
        <v>0</v>
      </c>
      <c r="AM545" s="16">
        <v>0</v>
      </c>
      <c r="AN545" s="16">
        <v>0</v>
      </c>
      <c r="AO545" s="16">
        <v>0</v>
      </c>
      <c r="AP545" s="17">
        <f t="shared" si="75"/>
        <v>15</v>
      </c>
      <c r="AQ545" s="18">
        <f t="shared" si="71"/>
        <v>580650</v>
      </c>
      <c r="AR545" s="13"/>
      <c r="AS545" s="13"/>
      <c r="AT545" s="8"/>
      <c r="AU545" s="8"/>
      <c r="AV545" s="8"/>
      <c r="AW545" s="8"/>
    </row>
    <row r="546" spans="1:49" s="3" customFormat="1" ht="178.5" x14ac:dyDescent="0.25">
      <c r="A546" s="33" t="s">
        <v>913</v>
      </c>
      <c r="B546" s="10">
        <f>IF(R546=0,"",SUBTOTAL(3,$R$7:R546))</f>
        <v>516</v>
      </c>
      <c r="C546" s="10" t="s">
        <v>936</v>
      </c>
      <c r="D546" s="10" t="s">
        <v>1053</v>
      </c>
      <c r="E546" s="10" t="s">
        <v>1053</v>
      </c>
      <c r="F546" s="10" t="s">
        <v>1014</v>
      </c>
      <c r="G546" s="19">
        <v>3822</v>
      </c>
      <c r="H546" s="20" t="s">
        <v>1131</v>
      </c>
      <c r="I546" s="13"/>
      <c r="J546" s="14" t="s">
        <v>2169</v>
      </c>
      <c r="K546" s="13"/>
      <c r="L546" s="13"/>
      <c r="M546" s="13"/>
      <c r="N546" s="13"/>
      <c r="O546" s="13"/>
      <c r="P546" s="13"/>
      <c r="Q546" s="13"/>
      <c r="R546" s="14" t="s">
        <v>75</v>
      </c>
      <c r="S546" s="10" t="s">
        <v>269</v>
      </c>
      <c r="T546" s="21">
        <v>33610</v>
      </c>
      <c r="U546" s="16">
        <v>0</v>
      </c>
      <c r="V546" s="16">
        <v>0</v>
      </c>
      <c r="W546" s="16">
        <v>0</v>
      </c>
      <c r="X546" s="16">
        <v>0</v>
      </c>
      <c r="Y546" s="16">
        <v>0</v>
      </c>
      <c r="Z546" s="16">
        <v>0</v>
      </c>
      <c r="AA546" s="16">
        <v>0</v>
      </c>
      <c r="AB546" s="16">
        <v>0</v>
      </c>
      <c r="AC546" s="16">
        <v>0</v>
      </c>
      <c r="AD546" s="16">
        <v>0</v>
      </c>
      <c r="AE546" s="16">
        <v>0</v>
      </c>
      <c r="AF546" s="16">
        <v>0</v>
      </c>
      <c r="AG546" s="16">
        <v>15</v>
      </c>
      <c r="AH546" s="16">
        <v>0</v>
      </c>
      <c r="AI546" s="16">
        <v>0</v>
      </c>
      <c r="AJ546" s="16">
        <v>0</v>
      </c>
      <c r="AK546" s="16">
        <v>0</v>
      </c>
      <c r="AL546" s="16">
        <v>0</v>
      </c>
      <c r="AM546" s="16">
        <v>0</v>
      </c>
      <c r="AN546" s="16">
        <v>0</v>
      </c>
      <c r="AO546" s="16">
        <v>0</v>
      </c>
      <c r="AP546" s="17">
        <f t="shared" ref="AP546:AP551" si="76">SUM(U546:AO546)</f>
        <v>15</v>
      </c>
      <c r="AQ546" s="18">
        <f t="shared" si="71"/>
        <v>504150</v>
      </c>
      <c r="AR546" s="13"/>
      <c r="AS546" s="13"/>
      <c r="AT546" s="8"/>
      <c r="AU546" s="8"/>
      <c r="AV546" s="8"/>
      <c r="AW546" s="8"/>
    </row>
    <row r="547" spans="1:49" s="3" customFormat="1" ht="140.25" x14ac:dyDescent="0.25">
      <c r="A547" s="33" t="s">
        <v>913</v>
      </c>
      <c r="B547" s="10">
        <f>IF(R547=0,"",SUBTOTAL(3,$R$7:R547))</f>
        <v>517</v>
      </c>
      <c r="C547" s="10" t="s">
        <v>938</v>
      </c>
      <c r="D547" s="10" t="s">
        <v>1132</v>
      </c>
      <c r="E547" s="10" t="s">
        <v>1132</v>
      </c>
      <c r="F547" s="10" t="s">
        <v>1017</v>
      </c>
      <c r="G547" s="19">
        <v>3822</v>
      </c>
      <c r="H547" s="20" t="s">
        <v>1133</v>
      </c>
      <c r="I547" s="13"/>
      <c r="J547" s="14" t="s">
        <v>2170</v>
      </c>
      <c r="K547" s="13"/>
      <c r="L547" s="13"/>
      <c r="M547" s="13"/>
      <c r="N547" s="13"/>
      <c r="O547" s="13"/>
      <c r="P547" s="13"/>
      <c r="Q547" s="13"/>
      <c r="R547" s="14" t="s">
        <v>75</v>
      </c>
      <c r="S547" s="10" t="s">
        <v>269</v>
      </c>
      <c r="T547" s="21">
        <v>41000</v>
      </c>
      <c r="U547" s="16">
        <v>0</v>
      </c>
      <c r="V547" s="16">
        <v>0</v>
      </c>
      <c r="W547" s="16">
        <v>0</v>
      </c>
      <c r="X547" s="16">
        <v>0</v>
      </c>
      <c r="Y547" s="16">
        <v>0</v>
      </c>
      <c r="Z547" s="16">
        <v>0</v>
      </c>
      <c r="AA547" s="16">
        <v>0</v>
      </c>
      <c r="AB547" s="16">
        <v>0</v>
      </c>
      <c r="AC547" s="16">
        <v>0</v>
      </c>
      <c r="AD547" s="16">
        <v>0</v>
      </c>
      <c r="AE547" s="16">
        <v>0</v>
      </c>
      <c r="AF547" s="16">
        <v>0</v>
      </c>
      <c r="AG547" s="16">
        <v>15</v>
      </c>
      <c r="AH547" s="16">
        <v>0</v>
      </c>
      <c r="AI547" s="16">
        <v>0</v>
      </c>
      <c r="AJ547" s="16">
        <v>0</v>
      </c>
      <c r="AK547" s="16">
        <v>0</v>
      </c>
      <c r="AL547" s="16">
        <v>0</v>
      </c>
      <c r="AM547" s="16">
        <v>0</v>
      </c>
      <c r="AN547" s="16">
        <v>0</v>
      </c>
      <c r="AO547" s="16">
        <v>0</v>
      </c>
      <c r="AP547" s="17">
        <f t="shared" si="76"/>
        <v>15</v>
      </c>
      <c r="AQ547" s="18">
        <f t="shared" si="71"/>
        <v>615000</v>
      </c>
      <c r="AR547" s="13"/>
      <c r="AS547" s="13"/>
      <c r="AT547" s="8"/>
      <c r="AU547" s="8"/>
      <c r="AV547" s="8"/>
      <c r="AW547" s="8"/>
    </row>
    <row r="548" spans="1:49" s="3" customFormat="1" ht="165.75" x14ac:dyDescent="0.25">
      <c r="A548" s="33" t="s">
        <v>913</v>
      </c>
      <c r="B548" s="10">
        <f>IF(R548=0,"",SUBTOTAL(3,$R$7:R548))</f>
        <v>518</v>
      </c>
      <c r="C548" s="10" t="s">
        <v>939</v>
      </c>
      <c r="D548" s="10" t="s">
        <v>1055</v>
      </c>
      <c r="E548" s="10" t="s">
        <v>1055</v>
      </c>
      <c r="F548" s="10" t="s">
        <v>1020</v>
      </c>
      <c r="G548" s="19">
        <v>3822</v>
      </c>
      <c r="H548" s="20" t="s">
        <v>1134</v>
      </c>
      <c r="I548" s="13"/>
      <c r="J548" s="14" t="s">
        <v>2171</v>
      </c>
      <c r="K548" s="13"/>
      <c r="L548" s="13"/>
      <c r="M548" s="13"/>
      <c r="N548" s="13"/>
      <c r="O548" s="13"/>
      <c r="P548" s="13"/>
      <c r="Q548" s="13"/>
      <c r="R548" s="14" t="s">
        <v>75</v>
      </c>
      <c r="S548" s="10" t="s">
        <v>269</v>
      </c>
      <c r="T548" s="21">
        <v>30380</v>
      </c>
      <c r="U548" s="16">
        <v>0</v>
      </c>
      <c r="V548" s="16">
        <v>0</v>
      </c>
      <c r="W548" s="16">
        <v>0</v>
      </c>
      <c r="X548" s="16">
        <v>0</v>
      </c>
      <c r="Y548" s="16">
        <v>0</v>
      </c>
      <c r="Z548" s="16">
        <v>0</v>
      </c>
      <c r="AA548" s="16">
        <v>0</v>
      </c>
      <c r="AB548" s="16">
        <v>0</v>
      </c>
      <c r="AC548" s="16">
        <v>0</v>
      </c>
      <c r="AD548" s="16">
        <v>0</v>
      </c>
      <c r="AE548" s="16">
        <v>0</v>
      </c>
      <c r="AF548" s="16">
        <v>0</v>
      </c>
      <c r="AG548" s="16">
        <v>15</v>
      </c>
      <c r="AH548" s="16">
        <v>0</v>
      </c>
      <c r="AI548" s="16">
        <v>0</v>
      </c>
      <c r="AJ548" s="16">
        <v>0</v>
      </c>
      <c r="AK548" s="16">
        <v>0</v>
      </c>
      <c r="AL548" s="16">
        <v>0</v>
      </c>
      <c r="AM548" s="16">
        <v>0</v>
      </c>
      <c r="AN548" s="16">
        <v>0</v>
      </c>
      <c r="AO548" s="16">
        <v>0</v>
      </c>
      <c r="AP548" s="17">
        <f t="shared" si="76"/>
        <v>15</v>
      </c>
      <c r="AQ548" s="18">
        <f t="shared" si="71"/>
        <v>455700</v>
      </c>
      <c r="AR548" s="13"/>
      <c r="AS548" s="13"/>
      <c r="AT548" s="8"/>
      <c r="AU548" s="8"/>
      <c r="AV548" s="8"/>
      <c r="AW548" s="8"/>
    </row>
    <row r="549" spans="1:49" s="3" customFormat="1" ht="141" customHeight="1" x14ac:dyDescent="0.25">
      <c r="A549" s="33" t="s">
        <v>913</v>
      </c>
      <c r="B549" s="10">
        <f>IF(R549=0,"",SUBTOTAL(3,$R$7:R549))</f>
        <v>519</v>
      </c>
      <c r="C549" s="10" t="s">
        <v>941</v>
      </c>
      <c r="D549" s="10" t="s">
        <v>1135</v>
      </c>
      <c r="E549" s="10" t="s">
        <v>1135</v>
      </c>
      <c r="F549" s="10" t="s">
        <v>1023</v>
      </c>
      <c r="G549" s="19">
        <v>3822</v>
      </c>
      <c r="H549" s="20" t="s">
        <v>1136</v>
      </c>
      <c r="I549" s="13"/>
      <c r="J549" s="14" t="s">
        <v>2172</v>
      </c>
      <c r="K549" s="13"/>
      <c r="L549" s="13"/>
      <c r="M549" s="13"/>
      <c r="N549" s="13"/>
      <c r="O549" s="13"/>
      <c r="P549" s="13"/>
      <c r="Q549" s="13"/>
      <c r="R549" s="14" t="s">
        <v>75</v>
      </c>
      <c r="S549" s="10" t="s">
        <v>269</v>
      </c>
      <c r="T549" s="21">
        <v>41880</v>
      </c>
      <c r="U549" s="16">
        <v>0</v>
      </c>
      <c r="V549" s="16">
        <v>0</v>
      </c>
      <c r="W549" s="16">
        <v>0</v>
      </c>
      <c r="X549" s="16">
        <v>0</v>
      </c>
      <c r="Y549" s="16">
        <v>0</v>
      </c>
      <c r="Z549" s="16">
        <v>0</v>
      </c>
      <c r="AA549" s="16">
        <v>0</v>
      </c>
      <c r="AB549" s="16">
        <v>0</v>
      </c>
      <c r="AC549" s="16">
        <v>0</v>
      </c>
      <c r="AD549" s="16">
        <v>0</v>
      </c>
      <c r="AE549" s="16">
        <v>0</v>
      </c>
      <c r="AF549" s="16">
        <v>0</v>
      </c>
      <c r="AG549" s="16">
        <v>15</v>
      </c>
      <c r="AH549" s="16">
        <v>0</v>
      </c>
      <c r="AI549" s="16">
        <v>0</v>
      </c>
      <c r="AJ549" s="16">
        <v>0</v>
      </c>
      <c r="AK549" s="16">
        <v>0</v>
      </c>
      <c r="AL549" s="16">
        <v>0</v>
      </c>
      <c r="AM549" s="16">
        <v>0</v>
      </c>
      <c r="AN549" s="16">
        <v>0</v>
      </c>
      <c r="AO549" s="16">
        <v>0</v>
      </c>
      <c r="AP549" s="17">
        <f t="shared" si="76"/>
        <v>15</v>
      </c>
      <c r="AQ549" s="18">
        <f t="shared" si="71"/>
        <v>628200</v>
      </c>
      <c r="AR549" s="13"/>
      <c r="AS549" s="13"/>
      <c r="AT549" s="8"/>
      <c r="AU549" s="8"/>
      <c r="AV549" s="8"/>
      <c r="AW549" s="8"/>
    </row>
    <row r="550" spans="1:49" s="3" customFormat="1" ht="29.25" customHeight="1" x14ac:dyDescent="0.25">
      <c r="A550" s="33" t="s">
        <v>913</v>
      </c>
      <c r="B550" s="10" t="str">
        <f>IF(R550=0,"",SUBTOTAL(3,$R$7:R550))</f>
        <v/>
      </c>
      <c r="C550" s="10"/>
      <c r="D550" s="10"/>
      <c r="E550" s="10"/>
      <c r="F550" s="10"/>
      <c r="G550" s="10"/>
      <c r="H550" s="12" t="s">
        <v>2431</v>
      </c>
      <c r="I550" s="13"/>
      <c r="J550" s="14"/>
      <c r="K550" s="13"/>
      <c r="L550" s="13"/>
      <c r="M550" s="13"/>
      <c r="N550" s="13"/>
      <c r="O550" s="13"/>
      <c r="P550" s="13"/>
      <c r="Q550" s="13"/>
      <c r="R550" s="14"/>
      <c r="S550" s="10"/>
      <c r="T550" s="21">
        <v>0</v>
      </c>
      <c r="U550" s="16"/>
      <c r="V550" s="16"/>
      <c r="W550" s="16"/>
      <c r="X550" s="16"/>
      <c r="Y550" s="16"/>
      <c r="Z550" s="16"/>
      <c r="AA550" s="16"/>
      <c r="AB550" s="16"/>
      <c r="AC550" s="16"/>
      <c r="AD550" s="16"/>
      <c r="AE550" s="16"/>
      <c r="AF550" s="16"/>
      <c r="AG550" s="16"/>
      <c r="AH550" s="16"/>
      <c r="AI550" s="16"/>
      <c r="AJ550" s="16"/>
      <c r="AK550" s="16"/>
      <c r="AL550" s="16"/>
      <c r="AM550" s="16"/>
      <c r="AN550" s="16"/>
      <c r="AO550" s="16"/>
      <c r="AP550" s="17">
        <f t="shared" si="76"/>
        <v>0</v>
      </c>
      <c r="AQ550" s="18">
        <f t="shared" si="71"/>
        <v>0</v>
      </c>
      <c r="AR550" s="13"/>
      <c r="AS550" s="13"/>
      <c r="AT550" s="8"/>
      <c r="AU550" s="8"/>
      <c r="AV550" s="8"/>
      <c r="AW550" s="8"/>
    </row>
    <row r="551" spans="1:49" s="3" customFormat="1" ht="54.75" customHeight="1" x14ac:dyDescent="0.25">
      <c r="A551" s="33" t="s">
        <v>913</v>
      </c>
      <c r="B551" s="10">
        <f>IF(R551=0,"",SUBTOTAL(3,$R$7:R551))</f>
        <v>520</v>
      </c>
      <c r="C551" s="10" t="s">
        <v>943</v>
      </c>
      <c r="D551" s="10" t="s">
        <v>1137</v>
      </c>
      <c r="E551" s="10" t="s">
        <v>1137</v>
      </c>
      <c r="F551" s="10" t="s">
        <v>1026</v>
      </c>
      <c r="G551" s="19">
        <v>3822</v>
      </c>
      <c r="H551" s="20" t="s">
        <v>1138</v>
      </c>
      <c r="I551" s="13"/>
      <c r="J551" s="14" t="s">
        <v>2173</v>
      </c>
      <c r="K551" s="13"/>
      <c r="L551" s="13"/>
      <c r="M551" s="13"/>
      <c r="N551" s="13"/>
      <c r="O551" s="13"/>
      <c r="P551" s="13"/>
      <c r="Q551" s="13"/>
      <c r="R551" s="14" t="s">
        <v>75</v>
      </c>
      <c r="S551" s="10" t="s">
        <v>269</v>
      </c>
      <c r="T551" s="21">
        <v>2748000</v>
      </c>
      <c r="U551" s="16">
        <v>0</v>
      </c>
      <c r="V551" s="16">
        <v>0</v>
      </c>
      <c r="W551" s="16">
        <v>0</v>
      </c>
      <c r="X551" s="16">
        <v>0</v>
      </c>
      <c r="Y551" s="16">
        <v>0</v>
      </c>
      <c r="Z551" s="16">
        <v>0</v>
      </c>
      <c r="AA551" s="16">
        <v>0</v>
      </c>
      <c r="AB551" s="16">
        <v>0</v>
      </c>
      <c r="AC551" s="16">
        <v>0</v>
      </c>
      <c r="AD551" s="16">
        <v>0</v>
      </c>
      <c r="AE551" s="16">
        <v>0</v>
      </c>
      <c r="AF551" s="16">
        <v>0</v>
      </c>
      <c r="AG551" s="16">
        <v>3</v>
      </c>
      <c r="AH551" s="16">
        <v>0</v>
      </c>
      <c r="AI551" s="16">
        <v>0</v>
      </c>
      <c r="AJ551" s="16">
        <v>0</v>
      </c>
      <c r="AK551" s="16">
        <v>0</v>
      </c>
      <c r="AL551" s="16">
        <v>0</v>
      </c>
      <c r="AM551" s="16">
        <v>0</v>
      </c>
      <c r="AN551" s="16">
        <v>0</v>
      </c>
      <c r="AO551" s="16">
        <v>0</v>
      </c>
      <c r="AP551" s="17">
        <f t="shared" si="76"/>
        <v>3</v>
      </c>
      <c r="AQ551" s="18">
        <f t="shared" si="71"/>
        <v>8244000</v>
      </c>
      <c r="AR551" s="13"/>
      <c r="AS551" s="13"/>
      <c r="AT551" s="8"/>
      <c r="AU551" s="8"/>
      <c r="AV551" s="8"/>
      <c r="AW551" s="8"/>
    </row>
    <row r="552" spans="1:49" s="3" customFormat="1" ht="60" customHeight="1" x14ac:dyDescent="0.25">
      <c r="A552" s="33" t="s">
        <v>913</v>
      </c>
      <c r="B552" s="10">
        <f>IF(R552=0,"",SUBTOTAL(3,$R$7:R552))</f>
        <v>521</v>
      </c>
      <c r="C552" s="10" t="s">
        <v>945</v>
      </c>
      <c r="D552" s="10" t="s">
        <v>1139</v>
      </c>
      <c r="E552" s="10" t="s">
        <v>1139</v>
      </c>
      <c r="F552" s="10" t="s">
        <v>1029</v>
      </c>
      <c r="G552" s="19">
        <v>3822</v>
      </c>
      <c r="H552" s="20" t="s">
        <v>1140</v>
      </c>
      <c r="I552" s="13"/>
      <c r="J552" s="14" t="s">
        <v>2174</v>
      </c>
      <c r="K552" s="13"/>
      <c r="L552" s="13"/>
      <c r="M552" s="13"/>
      <c r="N552" s="13"/>
      <c r="O552" s="13"/>
      <c r="P552" s="13"/>
      <c r="Q552" s="13"/>
      <c r="R552" s="14" t="s">
        <v>75</v>
      </c>
      <c r="S552" s="10" t="s">
        <v>269</v>
      </c>
      <c r="T552" s="21">
        <v>2459600</v>
      </c>
      <c r="U552" s="16">
        <v>0</v>
      </c>
      <c r="V552" s="16">
        <v>0</v>
      </c>
      <c r="W552" s="16">
        <v>0</v>
      </c>
      <c r="X552" s="16">
        <v>4</v>
      </c>
      <c r="Y552" s="16">
        <v>0</v>
      </c>
      <c r="Z552" s="16">
        <v>0</v>
      </c>
      <c r="AA552" s="16">
        <v>0</v>
      </c>
      <c r="AB552" s="16">
        <v>0</v>
      </c>
      <c r="AC552" s="16">
        <v>0</v>
      </c>
      <c r="AD552" s="16">
        <v>0</v>
      </c>
      <c r="AE552" s="16">
        <v>0</v>
      </c>
      <c r="AF552" s="16">
        <v>0</v>
      </c>
      <c r="AG552" s="16">
        <v>2</v>
      </c>
      <c r="AH552" s="16">
        <v>0</v>
      </c>
      <c r="AI552" s="16">
        <v>0</v>
      </c>
      <c r="AJ552" s="16">
        <v>0</v>
      </c>
      <c r="AK552" s="16">
        <v>0</v>
      </c>
      <c r="AL552" s="16">
        <v>0</v>
      </c>
      <c r="AM552" s="16">
        <v>0</v>
      </c>
      <c r="AN552" s="16">
        <v>0</v>
      </c>
      <c r="AO552" s="16">
        <v>0</v>
      </c>
      <c r="AP552" s="17">
        <f t="shared" ref="AP552:AP555" si="77">SUM(U552:AO552)</f>
        <v>6</v>
      </c>
      <c r="AQ552" s="18">
        <f t="shared" si="71"/>
        <v>14757600</v>
      </c>
      <c r="AR552" s="13"/>
      <c r="AS552" s="13"/>
      <c r="AT552" s="8"/>
      <c r="AU552" s="8"/>
      <c r="AV552" s="8"/>
      <c r="AW552" s="8"/>
    </row>
    <row r="553" spans="1:49" s="3" customFormat="1" ht="127.5" x14ac:dyDescent="0.25">
      <c r="A553" s="33" t="s">
        <v>913</v>
      </c>
      <c r="B553" s="10">
        <f>IF(R553=0,"",SUBTOTAL(3,$R$7:R553))</f>
        <v>522</v>
      </c>
      <c r="C553" s="10" t="s">
        <v>947</v>
      </c>
      <c r="D553" s="10" t="s">
        <v>1141</v>
      </c>
      <c r="E553" s="10" t="s">
        <v>1141</v>
      </c>
      <c r="F553" s="10" t="s">
        <v>1035</v>
      </c>
      <c r="G553" s="19">
        <v>3822</v>
      </c>
      <c r="H553" s="20" t="s">
        <v>1142</v>
      </c>
      <c r="I553" s="13"/>
      <c r="J553" s="24" t="s">
        <v>2175</v>
      </c>
      <c r="K553" s="13"/>
      <c r="L553" s="13"/>
      <c r="M553" s="13"/>
      <c r="N553" s="13"/>
      <c r="O553" s="13"/>
      <c r="P553" s="13"/>
      <c r="Q553" s="13"/>
      <c r="R553" s="14" t="s">
        <v>75</v>
      </c>
      <c r="S553" s="10" t="s">
        <v>269</v>
      </c>
      <c r="T553" s="21">
        <v>29899800</v>
      </c>
      <c r="U553" s="16">
        <v>0</v>
      </c>
      <c r="V553" s="16">
        <v>0</v>
      </c>
      <c r="W553" s="16">
        <v>0</v>
      </c>
      <c r="X553" s="16">
        <v>11</v>
      </c>
      <c r="Y553" s="16">
        <v>0</v>
      </c>
      <c r="Z553" s="16">
        <v>0</v>
      </c>
      <c r="AA553" s="16">
        <v>0</v>
      </c>
      <c r="AB553" s="16">
        <v>0</v>
      </c>
      <c r="AC553" s="16">
        <v>0</v>
      </c>
      <c r="AD553" s="16">
        <v>0</v>
      </c>
      <c r="AE553" s="16">
        <v>0</v>
      </c>
      <c r="AF553" s="16">
        <v>0</v>
      </c>
      <c r="AG553" s="16">
        <v>6</v>
      </c>
      <c r="AH553" s="16">
        <v>0</v>
      </c>
      <c r="AI553" s="16">
        <v>0</v>
      </c>
      <c r="AJ553" s="16">
        <v>0</v>
      </c>
      <c r="AK553" s="16">
        <v>0</v>
      </c>
      <c r="AL553" s="16">
        <v>0</v>
      </c>
      <c r="AM553" s="16">
        <v>0</v>
      </c>
      <c r="AN553" s="16">
        <v>0</v>
      </c>
      <c r="AO553" s="16">
        <v>0</v>
      </c>
      <c r="AP553" s="17">
        <f t="shared" si="77"/>
        <v>17</v>
      </c>
      <c r="AQ553" s="18">
        <f t="shared" si="71"/>
        <v>508296600</v>
      </c>
      <c r="AR553" s="13"/>
      <c r="AS553" s="13"/>
      <c r="AT553" s="8"/>
      <c r="AU553" s="8"/>
      <c r="AV553" s="8"/>
      <c r="AW553" s="8"/>
    </row>
    <row r="554" spans="1:49" s="3" customFormat="1" ht="66.75" customHeight="1" x14ac:dyDescent="0.25">
      <c r="A554" s="33" t="s">
        <v>913</v>
      </c>
      <c r="B554" s="10">
        <f>IF(R554=0,"",SUBTOTAL(3,$R$7:R554))</f>
        <v>523</v>
      </c>
      <c r="C554" s="10" t="s">
        <v>949</v>
      </c>
      <c r="D554" s="10" t="s">
        <v>1143</v>
      </c>
      <c r="E554" s="10" t="s">
        <v>1143</v>
      </c>
      <c r="F554" s="10" t="s">
        <v>1038</v>
      </c>
      <c r="G554" s="19">
        <v>3822</v>
      </c>
      <c r="H554" s="20" t="s">
        <v>1144</v>
      </c>
      <c r="I554" s="13"/>
      <c r="J554" s="14" t="s">
        <v>2176</v>
      </c>
      <c r="K554" s="13"/>
      <c r="L554" s="13"/>
      <c r="M554" s="13"/>
      <c r="N554" s="13"/>
      <c r="O554" s="13"/>
      <c r="P554" s="13"/>
      <c r="Q554" s="13"/>
      <c r="R554" s="14" t="s">
        <v>75</v>
      </c>
      <c r="S554" s="10" t="s">
        <v>269</v>
      </c>
      <c r="T554" s="21">
        <v>10152000</v>
      </c>
      <c r="U554" s="16">
        <v>0</v>
      </c>
      <c r="V554" s="16">
        <v>0</v>
      </c>
      <c r="W554" s="16">
        <v>0</v>
      </c>
      <c r="X554" s="16">
        <v>0</v>
      </c>
      <c r="Y554" s="16">
        <v>0</v>
      </c>
      <c r="Z554" s="16">
        <v>0</v>
      </c>
      <c r="AA554" s="16">
        <v>0</v>
      </c>
      <c r="AB554" s="16">
        <v>0</v>
      </c>
      <c r="AC554" s="16">
        <v>0</v>
      </c>
      <c r="AD554" s="16">
        <v>0</v>
      </c>
      <c r="AE554" s="16">
        <v>0</v>
      </c>
      <c r="AF554" s="16">
        <v>0</v>
      </c>
      <c r="AG554" s="16">
        <v>1</v>
      </c>
      <c r="AH554" s="16">
        <v>0</v>
      </c>
      <c r="AI554" s="16">
        <v>0</v>
      </c>
      <c r="AJ554" s="16">
        <v>0</v>
      </c>
      <c r="AK554" s="16">
        <v>0</v>
      </c>
      <c r="AL554" s="16">
        <v>0</v>
      </c>
      <c r="AM554" s="16">
        <v>0</v>
      </c>
      <c r="AN554" s="16">
        <v>0</v>
      </c>
      <c r="AO554" s="16">
        <v>0</v>
      </c>
      <c r="AP554" s="17">
        <f t="shared" si="77"/>
        <v>1</v>
      </c>
      <c r="AQ554" s="18">
        <f t="shared" si="71"/>
        <v>10152000</v>
      </c>
      <c r="AR554" s="13"/>
      <c r="AS554" s="13"/>
      <c r="AT554" s="8"/>
      <c r="AU554" s="8"/>
      <c r="AV554" s="8"/>
      <c r="AW554" s="8"/>
    </row>
    <row r="555" spans="1:49" s="3" customFormat="1" ht="64.5" customHeight="1" x14ac:dyDescent="0.25">
      <c r="A555" s="33" t="s">
        <v>913</v>
      </c>
      <c r="B555" s="10">
        <f>IF(R555=0,"",SUBTOTAL(3,$R$7:R555))</f>
        <v>524</v>
      </c>
      <c r="C555" s="10" t="s">
        <v>959</v>
      </c>
      <c r="D555" s="10" t="s">
        <v>1145</v>
      </c>
      <c r="E555" s="10" t="s">
        <v>1145</v>
      </c>
      <c r="F555" s="10" t="s">
        <v>1041</v>
      </c>
      <c r="G555" s="19">
        <v>3822</v>
      </c>
      <c r="H555" s="20" t="s">
        <v>1146</v>
      </c>
      <c r="I555" s="13"/>
      <c r="J555" s="22" t="s">
        <v>2177</v>
      </c>
      <c r="K555" s="13"/>
      <c r="L555" s="13"/>
      <c r="M555" s="13"/>
      <c r="N555" s="13"/>
      <c r="O555" s="13"/>
      <c r="P555" s="13"/>
      <c r="Q555" s="13"/>
      <c r="R555" s="14" t="s">
        <v>75</v>
      </c>
      <c r="S555" s="10" t="s">
        <v>269</v>
      </c>
      <c r="T555" s="21">
        <v>5860000</v>
      </c>
      <c r="U555" s="16">
        <v>0</v>
      </c>
      <c r="V555" s="16">
        <v>0</v>
      </c>
      <c r="W555" s="16">
        <v>0</v>
      </c>
      <c r="X555" s="16">
        <v>2</v>
      </c>
      <c r="Y555" s="16">
        <v>0</v>
      </c>
      <c r="Z555" s="16">
        <v>0</v>
      </c>
      <c r="AA555" s="16">
        <v>0</v>
      </c>
      <c r="AB555" s="16">
        <v>0</v>
      </c>
      <c r="AC555" s="16">
        <v>0</v>
      </c>
      <c r="AD555" s="16">
        <v>0</v>
      </c>
      <c r="AE555" s="16">
        <v>0</v>
      </c>
      <c r="AF555" s="16">
        <v>0</v>
      </c>
      <c r="AG555" s="16">
        <v>1</v>
      </c>
      <c r="AH555" s="16">
        <v>0</v>
      </c>
      <c r="AI555" s="16">
        <v>0</v>
      </c>
      <c r="AJ555" s="16">
        <v>0</v>
      </c>
      <c r="AK555" s="16">
        <v>0</v>
      </c>
      <c r="AL555" s="16">
        <v>0</v>
      </c>
      <c r="AM555" s="16">
        <v>0</v>
      </c>
      <c r="AN555" s="16">
        <v>0</v>
      </c>
      <c r="AO555" s="16">
        <v>0</v>
      </c>
      <c r="AP555" s="17">
        <f t="shared" si="77"/>
        <v>3</v>
      </c>
      <c r="AQ555" s="18">
        <f t="shared" si="71"/>
        <v>17580000</v>
      </c>
      <c r="AR555" s="13"/>
      <c r="AS555" s="13"/>
      <c r="AT555" s="8"/>
      <c r="AU555" s="8"/>
      <c r="AV555" s="8"/>
      <c r="AW555" s="8"/>
    </row>
    <row r="556" spans="1:49" s="3" customFormat="1" ht="57.75" customHeight="1" x14ac:dyDescent="0.25">
      <c r="A556" s="33" t="s">
        <v>913</v>
      </c>
      <c r="B556" s="10">
        <f>IF(R556=0,"",SUBTOTAL(3,$R$7:R556))</f>
        <v>525</v>
      </c>
      <c r="C556" s="10" t="s">
        <v>951</v>
      </c>
      <c r="D556" s="10" t="s">
        <v>1147</v>
      </c>
      <c r="E556" s="10" t="s">
        <v>1147</v>
      </c>
      <c r="F556" s="10" t="s">
        <v>1044</v>
      </c>
      <c r="G556" s="19">
        <v>3822</v>
      </c>
      <c r="H556" s="20" t="s">
        <v>1148</v>
      </c>
      <c r="I556" s="13"/>
      <c r="J556" s="22" t="s">
        <v>2178</v>
      </c>
      <c r="K556" s="13"/>
      <c r="L556" s="13"/>
      <c r="M556" s="13"/>
      <c r="N556" s="13"/>
      <c r="O556" s="13"/>
      <c r="P556" s="13"/>
      <c r="Q556" s="13"/>
      <c r="R556" s="14" t="s">
        <v>75</v>
      </c>
      <c r="S556" s="10" t="s">
        <v>269</v>
      </c>
      <c r="T556" s="21">
        <v>4425000</v>
      </c>
      <c r="U556" s="16">
        <v>0</v>
      </c>
      <c r="V556" s="16">
        <v>0</v>
      </c>
      <c r="W556" s="16">
        <v>0</v>
      </c>
      <c r="X556" s="16">
        <v>3</v>
      </c>
      <c r="Y556" s="16">
        <v>0</v>
      </c>
      <c r="Z556" s="16">
        <v>0</v>
      </c>
      <c r="AA556" s="16">
        <v>0</v>
      </c>
      <c r="AB556" s="16">
        <v>0</v>
      </c>
      <c r="AC556" s="16">
        <v>0</v>
      </c>
      <c r="AD556" s="16">
        <v>0</v>
      </c>
      <c r="AE556" s="16">
        <v>0</v>
      </c>
      <c r="AF556" s="16">
        <v>0</v>
      </c>
      <c r="AG556" s="16">
        <v>1</v>
      </c>
      <c r="AH556" s="16">
        <v>0</v>
      </c>
      <c r="AI556" s="16">
        <v>0</v>
      </c>
      <c r="AJ556" s="16">
        <v>0</v>
      </c>
      <c r="AK556" s="16">
        <v>0</v>
      </c>
      <c r="AL556" s="16">
        <v>0</v>
      </c>
      <c r="AM556" s="16">
        <v>0</v>
      </c>
      <c r="AN556" s="16">
        <v>0</v>
      </c>
      <c r="AO556" s="16">
        <v>0</v>
      </c>
      <c r="AP556" s="17">
        <f t="shared" ref="AP556:AP559" si="78">SUM(U556:AO556)</f>
        <v>4</v>
      </c>
      <c r="AQ556" s="18">
        <f t="shared" si="71"/>
        <v>17700000</v>
      </c>
      <c r="AR556" s="13"/>
      <c r="AS556" s="13"/>
      <c r="AT556" s="8"/>
      <c r="AU556" s="8"/>
      <c r="AV556" s="8"/>
      <c r="AW556" s="8"/>
    </row>
    <row r="557" spans="1:49" s="3" customFormat="1" ht="42.75" customHeight="1" x14ac:dyDescent="0.25">
      <c r="A557" s="33" t="s">
        <v>913</v>
      </c>
      <c r="B557" s="10">
        <f>IF(R557=0,"",SUBTOTAL(3,$R$7:R557))</f>
        <v>526</v>
      </c>
      <c r="C557" s="10" t="s">
        <v>953</v>
      </c>
      <c r="D557" s="10" t="s">
        <v>1149</v>
      </c>
      <c r="E557" s="10" t="s">
        <v>1149</v>
      </c>
      <c r="F557" s="10" t="s">
        <v>1047</v>
      </c>
      <c r="G557" s="19">
        <v>3926</v>
      </c>
      <c r="H557" s="20" t="s">
        <v>1150</v>
      </c>
      <c r="I557" s="13"/>
      <c r="J557" s="10" t="s">
        <v>2179</v>
      </c>
      <c r="K557" s="13"/>
      <c r="L557" s="13"/>
      <c r="M557" s="13"/>
      <c r="N557" s="13"/>
      <c r="O557" s="13"/>
      <c r="P557" s="13"/>
      <c r="Q557" s="13"/>
      <c r="R557" s="14" t="s">
        <v>75</v>
      </c>
      <c r="S557" s="10" t="s">
        <v>269</v>
      </c>
      <c r="T557" s="21">
        <v>1980000</v>
      </c>
      <c r="U557" s="16">
        <v>0</v>
      </c>
      <c r="V557" s="16">
        <v>0</v>
      </c>
      <c r="W557" s="16">
        <v>0</v>
      </c>
      <c r="X557" s="16">
        <v>2</v>
      </c>
      <c r="Y557" s="16">
        <v>0</v>
      </c>
      <c r="Z557" s="16">
        <v>0</v>
      </c>
      <c r="AA557" s="16">
        <v>0</v>
      </c>
      <c r="AB557" s="16">
        <v>0</v>
      </c>
      <c r="AC557" s="16">
        <v>0</v>
      </c>
      <c r="AD557" s="16">
        <v>0</v>
      </c>
      <c r="AE557" s="16">
        <v>0</v>
      </c>
      <c r="AF557" s="16">
        <v>0</v>
      </c>
      <c r="AG557" s="16">
        <v>1</v>
      </c>
      <c r="AH557" s="16">
        <v>0</v>
      </c>
      <c r="AI557" s="16">
        <v>0</v>
      </c>
      <c r="AJ557" s="16">
        <v>0</v>
      </c>
      <c r="AK557" s="16">
        <v>0</v>
      </c>
      <c r="AL557" s="16">
        <v>0</v>
      </c>
      <c r="AM557" s="16">
        <v>0</v>
      </c>
      <c r="AN557" s="16">
        <v>0</v>
      </c>
      <c r="AO557" s="16">
        <v>0</v>
      </c>
      <c r="AP557" s="17">
        <f t="shared" si="78"/>
        <v>3</v>
      </c>
      <c r="AQ557" s="18">
        <f t="shared" si="71"/>
        <v>5940000</v>
      </c>
      <c r="AR557" s="13"/>
      <c r="AS557" s="13"/>
      <c r="AT557" s="8"/>
      <c r="AU557" s="8"/>
      <c r="AV557" s="8"/>
      <c r="AW557" s="8"/>
    </row>
    <row r="558" spans="1:49" s="3" customFormat="1" ht="55.5" customHeight="1" x14ac:dyDescent="0.25">
      <c r="A558" s="33" t="s">
        <v>913</v>
      </c>
      <c r="B558" s="10">
        <f>IF(R558=0,"",SUBTOTAL(3,$R$7:R558))</f>
        <v>527</v>
      </c>
      <c r="C558" s="10" t="s">
        <v>955</v>
      </c>
      <c r="D558" s="10" t="s">
        <v>1151</v>
      </c>
      <c r="E558" s="10" t="s">
        <v>1151</v>
      </c>
      <c r="F558" s="10">
        <f ca="1">IF(D558=0,"",SUBTOTAL(3,$F$161:F558))</f>
        <v>320</v>
      </c>
      <c r="G558" s="19">
        <v>3822</v>
      </c>
      <c r="H558" s="26" t="s">
        <v>1152</v>
      </c>
      <c r="I558" s="13"/>
      <c r="J558" s="36" t="s">
        <v>2180</v>
      </c>
      <c r="K558" s="13"/>
      <c r="L558" s="13"/>
      <c r="M558" s="13"/>
      <c r="N558" s="13"/>
      <c r="O558" s="13"/>
      <c r="P558" s="13"/>
      <c r="Q558" s="13"/>
      <c r="R558" s="24" t="s">
        <v>75</v>
      </c>
      <c r="S558" s="10">
        <v>3</v>
      </c>
      <c r="T558" s="21">
        <v>6708000</v>
      </c>
      <c r="U558" s="16">
        <v>0</v>
      </c>
      <c r="V558" s="16">
        <v>0</v>
      </c>
      <c r="W558" s="16">
        <v>0</v>
      </c>
      <c r="X558" s="16">
        <v>3</v>
      </c>
      <c r="Y558" s="16">
        <v>0</v>
      </c>
      <c r="Z558" s="16">
        <v>0</v>
      </c>
      <c r="AA558" s="16">
        <v>0</v>
      </c>
      <c r="AB558" s="16">
        <v>0</v>
      </c>
      <c r="AC558" s="16">
        <v>0</v>
      </c>
      <c r="AD558" s="16">
        <v>0</v>
      </c>
      <c r="AE558" s="16">
        <v>0</v>
      </c>
      <c r="AF558" s="16">
        <v>0</v>
      </c>
      <c r="AG558" s="16">
        <v>0</v>
      </c>
      <c r="AH558" s="16">
        <v>0</v>
      </c>
      <c r="AI558" s="16">
        <v>0</v>
      </c>
      <c r="AJ558" s="16">
        <v>0</v>
      </c>
      <c r="AK558" s="16">
        <v>0</v>
      </c>
      <c r="AL558" s="16">
        <v>0</v>
      </c>
      <c r="AM558" s="16">
        <v>0</v>
      </c>
      <c r="AN558" s="16">
        <v>0</v>
      </c>
      <c r="AO558" s="16">
        <v>0</v>
      </c>
      <c r="AP558" s="17">
        <f t="shared" si="78"/>
        <v>3</v>
      </c>
      <c r="AQ558" s="18">
        <f t="shared" si="71"/>
        <v>20124000</v>
      </c>
      <c r="AR558" s="13"/>
      <c r="AS558" s="13"/>
      <c r="AT558" s="8"/>
      <c r="AU558" s="8"/>
      <c r="AV558" s="8"/>
      <c r="AW558" s="8"/>
    </row>
    <row r="559" spans="1:49" s="3" customFormat="1" ht="45.75" customHeight="1" x14ac:dyDescent="0.25">
      <c r="A559" s="33" t="s">
        <v>913</v>
      </c>
      <c r="B559" s="10">
        <f>IF(R559=0,"",SUBTOTAL(3,$R$7:R559))</f>
        <v>528</v>
      </c>
      <c r="C559" s="10" t="s">
        <v>957</v>
      </c>
      <c r="D559" s="10" t="s">
        <v>1153</v>
      </c>
      <c r="E559" s="10" t="s">
        <v>1153</v>
      </c>
      <c r="F559" s="10">
        <f ca="1">IF(D559=0,"",SUBTOTAL(3,$F$162:F559))</f>
        <v>319</v>
      </c>
      <c r="G559" s="19">
        <v>3822</v>
      </c>
      <c r="H559" s="26" t="s">
        <v>1154</v>
      </c>
      <c r="I559" s="13"/>
      <c r="J559" s="14" t="s">
        <v>2181</v>
      </c>
      <c r="K559" s="13"/>
      <c r="L559" s="13"/>
      <c r="M559" s="13"/>
      <c r="N559" s="13"/>
      <c r="O559" s="13"/>
      <c r="P559" s="13"/>
      <c r="Q559" s="13"/>
      <c r="R559" s="24" t="s">
        <v>75</v>
      </c>
      <c r="S559" s="10">
        <v>3</v>
      </c>
      <c r="T559" s="21">
        <v>3253400</v>
      </c>
      <c r="U559" s="16">
        <v>0</v>
      </c>
      <c r="V559" s="16">
        <v>0</v>
      </c>
      <c r="W559" s="16">
        <v>0</v>
      </c>
      <c r="X559" s="16">
        <v>2</v>
      </c>
      <c r="Y559" s="16">
        <v>0</v>
      </c>
      <c r="Z559" s="16">
        <v>0</v>
      </c>
      <c r="AA559" s="16">
        <v>0</v>
      </c>
      <c r="AB559" s="16">
        <v>0</v>
      </c>
      <c r="AC559" s="16">
        <v>0</v>
      </c>
      <c r="AD559" s="16">
        <v>0</v>
      </c>
      <c r="AE559" s="16">
        <v>0</v>
      </c>
      <c r="AF559" s="16">
        <v>0</v>
      </c>
      <c r="AG559" s="16">
        <v>0</v>
      </c>
      <c r="AH559" s="16">
        <v>0</v>
      </c>
      <c r="AI559" s="16">
        <v>0</v>
      </c>
      <c r="AJ559" s="16">
        <v>0</v>
      </c>
      <c r="AK559" s="16">
        <v>0</v>
      </c>
      <c r="AL559" s="16">
        <v>0</v>
      </c>
      <c r="AM559" s="16">
        <v>0</v>
      </c>
      <c r="AN559" s="16">
        <v>0</v>
      </c>
      <c r="AO559" s="16">
        <v>0</v>
      </c>
      <c r="AP559" s="17">
        <f t="shared" si="78"/>
        <v>2</v>
      </c>
      <c r="AQ559" s="18">
        <f t="shared" si="71"/>
        <v>6506800</v>
      </c>
      <c r="AR559" s="13"/>
      <c r="AS559" s="13"/>
      <c r="AT559" s="8"/>
      <c r="AU559" s="8"/>
      <c r="AV559" s="8"/>
      <c r="AW559" s="8"/>
    </row>
    <row r="560" spans="1:49" s="3" customFormat="1" ht="27.75" customHeight="1" x14ac:dyDescent="0.25">
      <c r="A560" s="33" t="s">
        <v>1155</v>
      </c>
      <c r="B560" s="10" t="str">
        <f>IF(R560=0,"",SUBTOTAL(3,$R$7:R560))</f>
        <v/>
      </c>
      <c r="C560" s="10"/>
      <c r="D560" s="10"/>
      <c r="E560" s="10"/>
      <c r="F560" s="10"/>
      <c r="G560" s="10"/>
      <c r="H560" s="12" t="s">
        <v>2432</v>
      </c>
      <c r="I560" s="13"/>
      <c r="J560" s="14"/>
      <c r="K560" s="13"/>
      <c r="L560" s="13"/>
      <c r="M560" s="13"/>
      <c r="N560" s="13"/>
      <c r="O560" s="13"/>
      <c r="P560" s="13"/>
      <c r="Q560" s="13"/>
      <c r="R560" s="14"/>
      <c r="S560" s="10"/>
      <c r="T560" s="21">
        <v>0</v>
      </c>
      <c r="U560" s="16"/>
      <c r="V560" s="16"/>
      <c r="W560" s="16"/>
      <c r="X560" s="16"/>
      <c r="Y560" s="16"/>
      <c r="Z560" s="16"/>
      <c r="AA560" s="16"/>
      <c r="AB560" s="16"/>
      <c r="AC560" s="16"/>
      <c r="AD560" s="16"/>
      <c r="AE560" s="16"/>
      <c r="AF560" s="16"/>
      <c r="AG560" s="16"/>
      <c r="AH560" s="16"/>
      <c r="AI560" s="16"/>
      <c r="AJ560" s="16"/>
      <c r="AK560" s="16"/>
      <c r="AL560" s="16"/>
      <c r="AM560" s="16"/>
      <c r="AN560" s="16"/>
      <c r="AO560" s="16"/>
      <c r="AP560" s="17">
        <f t="shared" ref="AP560:AP562" si="79">SUM(U560:AO560)</f>
        <v>0</v>
      </c>
      <c r="AQ560" s="18">
        <f t="shared" si="71"/>
        <v>0</v>
      </c>
      <c r="AR560" s="13"/>
      <c r="AS560" s="13"/>
      <c r="AT560" s="8"/>
      <c r="AU560" s="8"/>
      <c r="AV560" s="8"/>
      <c r="AW560" s="8"/>
    </row>
    <row r="561" spans="1:49" s="3" customFormat="1" ht="54" customHeight="1" x14ac:dyDescent="0.25">
      <c r="A561" s="33" t="s">
        <v>1155</v>
      </c>
      <c r="B561" s="10">
        <f>IF(R561=0,"",SUBTOTAL(3,$R$7:R561))</f>
        <v>529</v>
      </c>
      <c r="C561" s="10" t="s">
        <v>2617</v>
      </c>
      <c r="D561" s="10" t="s">
        <v>1156</v>
      </c>
      <c r="E561" s="10" t="s">
        <v>1156</v>
      </c>
      <c r="F561" s="10" t="s">
        <v>1135</v>
      </c>
      <c r="G561" s="19">
        <v>3822</v>
      </c>
      <c r="H561" s="20" t="s">
        <v>1157</v>
      </c>
      <c r="I561" s="13"/>
      <c r="J561" s="10" t="s">
        <v>2182</v>
      </c>
      <c r="K561" s="13"/>
      <c r="L561" s="13"/>
      <c r="M561" s="13"/>
      <c r="N561" s="13"/>
      <c r="O561" s="13"/>
      <c r="P561" s="13"/>
      <c r="Q561" s="13"/>
      <c r="R561" s="14" t="s">
        <v>347</v>
      </c>
      <c r="S561" s="10">
        <v>1</v>
      </c>
      <c r="T561" s="21">
        <v>5527200</v>
      </c>
      <c r="U561" s="16">
        <v>0</v>
      </c>
      <c r="V561" s="16">
        <v>3</v>
      </c>
      <c r="W561" s="16">
        <v>1</v>
      </c>
      <c r="X561" s="16">
        <v>7</v>
      </c>
      <c r="Y561" s="16">
        <v>0</v>
      </c>
      <c r="Z561" s="16">
        <v>0</v>
      </c>
      <c r="AA561" s="16">
        <v>3</v>
      </c>
      <c r="AB561" s="16">
        <v>0</v>
      </c>
      <c r="AC561" s="16">
        <v>0</v>
      </c>
      <c r="AD561" s="16">
        <v>0</v>
      </c>
      <c r="AE561" s="16">
        <v>0</v>
      </c>
      <c r="AF561" s="16">
        <v>0</v>
      </c>
      <c r="AG561" s="16">
        <v>0</v>
      </c>
      <c r="AH561" s="16">
        <v>0</v>
      </c>
      <c r="AI561" s="16">
        <v>0</v>
      </c>
      <c r="AJ561" s="16">
        <v>0</v>
      </c>
      <c r="AK561" s="16">
        <v>0</v>
      </c>
      <c r="AL561" s="16">
        <v>1</v>
      </c>
      <c r="AM561" s="16">
        <v>0</v>
      </c>
      <c r="AN561" s="16">
        <v>0</v>
      </c>
      <c r="AO561" s="16">
        <v>0</v>
      </c>
      <c r="AP561" s="17">
        <f t="shared" si="79"/>
        <v>15</v>
      </c>
      <c r="AQ561" s="18">
        <f t="shared" si="71"/>
        <v>82908000</v>
      </c>
      <c r="AR561" s="13"/>
      <c r="AS561" s="13"/>
      <c r="AT561" s="8"/>
      <c r="AU561" s="8"/>
      <c r="AV561" s="8"/>
      <c r="AW561" s="8"/>
    </row>
    <row r="562" spans="1:49" s="3" customFormat="1" ht="54" customHeight="1" x14ac:dyDescent="0.25">
      <c r="A562" s="33" t="s">
        <v>1155</v>
      </c>
      <c r="B562" s="10">
        <f>IF(R562=0,"",SUBTOTAL(3,$R$7:R562))</f>
        <v>530</v>
      </c>
      <c r="C562" s="10" t="s">
        <v>967</v>
      </c>
      <c r="D562" s="10" t="s">
        <v>1160</v>
      </c>
      <c r="E562" s="10" t="s">
        <v>1160</v>
      </c>
      <c r="F562" s="10" t="s">
        <v>1161</v>
      </c>
      <c r="G562" s="19">
        <v>3822</v>
      </c>
      <c r="H562" s="20" t="s">
        <v>973</v>
      </c>
      <c r="I562" s="13"/>
      <c r="J562" s="24" t="s">
        <v>2183</v>
      </c>
      <c r="K562" s="13"/>
      <c r="L562" s="13"/>
      <c r="M562" s="13"/>
      <c r="N562" s="13"/>
      <c r="O562" s="13"/>
      <c r="P562" s="13"/>
      <c r="Q562" s="13"/>
      <c r="R562" s="14" t="s">
        <v>347</v>
      </c>
      <c r="S562" s="10">
        <v>1</v>
      </c>
      <c r="T562" s="21">
        <v>1900500</v>
      </c>
      <c r="U562" s="16">
        <v>0</v>
      </c>
      <c r="V562" s="16">
        <v>0</v>
      </c>
      <c r="W562" s="16">
        <v>1</v>
      </c>
      <c r="X562" s="16">
        <v>8</v>
      </c>
      <c r="Y562" s="16">
        <v>0</v>
      </c>
      <c r="Z562" s="16">
        <v>0</v>
      </c>
      <c r="AA562" s="16">
        <v>1</v>
      </c>
      <c r="AB562" s="16">
        <v>0</v>
      </c>
      <c r="AC562" s="16">
        <v>0</v>
      </c>
      <c r="AD562" s="16">
        <v>0</v>
      </c>
      <c r="AE562" s="16">
        <v>0</v>
      </c>
      <c r="AF562" s="16">
        <v>0</v>
      </c>
      <c r="AG562" s="16">
        <v>0</v>
      </c>
      <c r="AH562" s="16">
        <v>0</v>
      </c>
      <c r="AI562" s="16">
        <v>0</v>
      </c>
      <c r="AJ562" s="16">
        <v>0</v>
      </c>
      <c r="AK562" s="16">
        <v>0</v>
      </c>
      <c r="AL562" s="16">
        <v>0</v>
      </c>
      <c r="AM562" s="16">
        <v>0</v>
      </c>
      <c r="AN562" s="16">
        <v>0</v>
      </c>
      <c r="AO562" s="16">
        <v>0</v>
      </c>
      <c r="AP562" s="17">
        <f t="shared" si="79"/>
        <v>10</v>
      </c>
      <c r="AQ562" s="18">
        <f t="shared" si="71"/>
        <v>19005000</v>
      </c>
      <c r="AR562" s="13"/>
      <c r="AS562" s="13"/>
      <c r="AT562" s="8"/>
      <c r="AU562" s="8"/>
      <c r="AV562" s="8"/>
      <c r="AW562" s="8"/>
    </row>
    <row r="563" spans="1:49" s="3" customFormat="1" ht="52.5" customHeight="1" x14ac:dyDescent="0.25">
      <c r="A563" s="33" t="s">
        <v>1155</v>
      </c>
      <c r="B563" s="10">
        <f>IF(R563=0,"",SUBTOTAL(3,$R$7:R563))</f>
        <v>531</v>
      </c>
      <c r="C563" s="10" t="s">
        <v>960</v>
      </c>
      <c r="D563" s="10" t="s">
        <v>1162</v>
      </c>
      <c r="E563" s="10" t="s">
        <v>1162</v>
      </c>
      <c r="F563" s="10" t="s">
        <v>1141</v>
      </c>
      <c r="G563" s="19">
        <v>3822</v>
      </c>
      <c r="H563" s="20" t="s">
        <v>1163</v>
      </c>
      <c r="I563" s="13"/>
      <c r="J563" s="14" t="s">
        <v>2184</v>
      </c>
      <c r="K563" s="13"/>
      <c r="L563" s="13"/>
      <c r="M563" s="13"/>
      <c r="N563" s="13"/>
      <c r="O563" s="13"/>
      <c r="P563" s="13"/>
      <c r="Q563" s="13"/>
      <c r="R563" s="14" t="s">
        <v>57</v>
      </c>
      <c r="S563" s="10">
        <v>3</v>
      </c>
      <c r="T563" s="21">
        <v>307650</v>
      </c>
      <c r="U563" s="16">
        <v>0</v>
      </c>
      <c r="V563" s="16">
        <v>0</v>
      </c>
      <c r="W563" s="16">
        <v>0</v>
      </c>
      <c r="X563" s="16">
        <v>2</v>
      </c>
      <c r="Y563" s="16">
        <v>0</v>
      </c>
      <c r="Z563" s="16">
        <v>0</v>
      </c>
      <c r="AA563" s="16">
        <v>0</v>
      </c>
      <c r="AB563" s="16">
        <v>0</v>
      </c>
      <c r="AC563" s="16">
        <v>0</v>
      </c>
      <c r="AD563" s="16">
        <v>0</v>
      </c>
      <c r="AE563" s="16">
        <v>0</v>
      </c>
      <c r="AF563" s="16">
        <v>0</v>
      </c>
      <c r="AG563" s="16">
        <v>0</v>
      </c>
      <c r="AH563" s="16">
        <v>0</v>
      </c>
      <c r="AI563" s="16">
        <v>0</v>
      </c>
      <c r="AJ563" s="16">
        <v>0</v>
      </c>
      <c r="AK563" s="16">
        <v>0</v>
      </c>
      <c r="AL563" s="16">
        <v>0</v>
      </c>
      <c r="AM563" s="16">
        <v>0</v>
      </c>
      <c r="AN563" s="16">
        <v>0</v>
      </c>
      <c r="AO563" s="16">
        <v>0</v>
      </c>
      <c r="AP563" s="17">
        <f>SUM(U563:AO563)</f>
        <v>2</v>
      </c>
      <c r="AQ563" s="18">
        <f t="shared" si="71"/>
        <v>615300</v>
      </c>
      <c r="AR563" s="13"/>
      <c r="AS563" s="13"/>
      <c r="AT563" s="8"/>
      <c r="AU563" s="8"/>
      <c r="AV563" s="8"/>
      <c r="AW563" s="8"/>
    </row>
    <row r="564" spans="1:49" s="3" customFormat="1" ht="42.75" customHeight="1" x14ac:dyDescent="0.25">
      <c r="A564" s="33" t="s">
        <v>1155</v>
      </c>
      <c r="B564" s="10">
        <f>IF(R564=0,"",SUBTOTAL(3,$R$7:R564))</f>
        <v>532</v>
      </c>
      <c r="C564" s="10" t="s">
        <v>962</v>
      </c>
      <c r="D564" s="10" t="s">
        <v>1164</v>
      </c>
      <c r="E564" s="10" t="s">
        <v>1164</v>
      </c>
      <c r="F564" s="10" t="s">
        <v>1143</v>
      </c>
      <c r="G564" s="19">
        <v>3822</v>
      </c>
      <c r="H564" s="20" t="s">
        <v>1165</v>
      </c>
      <c r="I564" s="13"/>
      <c r="J564" s="24" t="s">
        <v>2185</v>
      </c>
      <c r="K564" s="13"/>
      <c r="L564" s="13"/>
      <c r="M564" s="13"/>
      <c r="N564" s="13"/>
      <c r="O564" s="13"/>
      <c r="P564" s="13"/>
      <c r="Q564" s="13"/>
      <c r="R564" s="14" t="s">
        <v>75</v>
      </c>
      <c r="S564" s="10">
        <v>3</v>
      </c>
      <c r="T564" s="21">
        <v>2487450</v>
      </c>
      <c r="U564" s="16">
        <v>0</v>
      </c>
      <c r="V564" s="16">
        <v>0</v>
      </c>
      <c r="W564" s="16">
        <v>0</v>
      </c>
      <c r="X564" s="16">
        <v>3</v>
      </c>
      <c r="Y564" s="16">
        <v>0</v>
      </c>
      <c r="Z564" s="16">
        <v>0</v>
      </c>
      <c r="AA564" s="16">
        <v>0</v>
      </c>
      <c r="AB564" s="16">
        <v>0</v>
      </c>
      <c r="AC564" s="16">
        <v>0</v>
      </c>
      <c r="AD564" s="16">
        <v>0</v>
      </c>
      <c r="AE564" s="16">
        <v>0</v>
      </c>
      <c r="AF564" s="16">
        <v>0</v>
      </c>
      <c r="AG564" s="16">
        <v>0</v>
      </c>
      <c r="AH564" s="16">
        <v>0</v>
      </c>
      <c r="AI564" s="16">
        <v>0</v>
      </c>
      <c r="AJ564" s="16">
        <v>0</v>
      </c>
      <c r="AK564" s="16">
        <v>0</v>
      </c>
      <c r="AL564" s="16">
        <v>0</v>
      </c>
      <c r="AM564" s="16">
        <v>0</v>
      </c>
      <c r="AN564" s="16">
        <v>0</v>
      </c>
      <c r="AO564" s="16">
        <v>0</v>
      </c>
      <c r="AP564" s="17">
        <f>SUM(U564:AO564)</f>
        <v>3</v>
      </c>
      <c r="AQ564" s="18">
        <f t="shared" si="71"/>
        <v>7462350</v>
      </c>
      <c r="AR564" s="13"/>
      <c r="AS564" s="13"/>
      <c r="AT564" s="8"/>
      <c r="AU564" s="8"/>
      <c r="AV564" s="8"/>
      <c r="AW564" s="8"/>
    </row>
    <row r="565" spans="1:49" s="3" customFormat="1" ht="40.5" customHeight="1" x14ac:dyDescent="0.25">
      <c r="A565" s="33" t="s">
        <v>1155</v>
      </c>
      <c r="B565" s="10">
        <f>IF(R565=0,"",SUBTOTAL(3,$R$7:R565))</f>
        <v>533</v>
      </c>
      <c r="C565" s="10" t="s">
        <v>963</v>
      </c>
      <c r="D565" s="10" t="s">
        <v>1166</v>
      </c>
      <c r="E565" s="10" t="s">
        <v>1166</v>
      </c>
      <c r="F565" s="10" t="s">
        <v>1145</v>
      </c>
      <c r="G565" s="19">
        <v>3822</v>
      </c>
      <c r="H565" s="20" t="s">
        <v>1167</v>
      </c>
      <c r="I565" s="13"/>
      <c r="J565" s="14" t="s">
        <v>2186</v>
      </c>
      <c r="K565" s="13"/>
      <c r="L565" s="13"/>
      <c r="M565" s="13"/>
      <c r="N565" s="13"/>
      <c r="O565" s="13"/>
      <c r="P565" s="13"/>
      <c r="Q565" s="13"/>
      <c r="R565" s="14" t="s">
        <v>75</v>
      </c>
      <c r="S565" s="10">
        <v>3</v>
      </c>
      <c r="T565" s="21">
        <v>2647050</v>
      </c>
      <c r="U565" s="16">
        <v>0</v>
      </c>
      <c r="V565" s="16">
        <v>3</v>
      </c>
      <c r="W565" s="16">
        <v>0</v>
      </c>
      <c r="X565" s="16">
        <v>12</v>
      </c>
      <c r="Y565" s="16">
        <v>0</v>
      </c>
      <c r="Z565" s="16">
        <v>0</v>
      </c>
      <c r="AA565" s="16">
        <v>0</v>
      </c>
      <c r="AB565" s="16">
        <v>0</v>
      </c>
      <c r="AC565" s="16">
        <v>0</v>
      </c>
      <c r="AD565" s="16">
        <v>6</v>
      </c>
      <c r="AE565" s="16">
        <v>0</v>
      </c>
      <c r="AF565" s="16">
        <v>0</v>
      </c>
      <c r="AG565" s="16">
        <v>0</v>
      </c>
      <c r="AH565" s="16">
        <v>0</v>
      </c>
      <c r="AI565" s="16">
        <v>0</v>
      </c>
      <c r="AJ565" s="16">
        <v>0</v>
      </c>
      <c r="AK565" s="16">
        <v>0</v>
      </c>
      <c r="AL565" s="16">
        <v>0</v>
      </c>
      <c r="AM565" s="16">
        <v>0</v>
      </c>
      <c r="AN565" s="16">
        <v>0</v>
      </c>
      <c r="AO565" s="16">
        <v>0</v>
      </c>
      <c r="AP565" s="17">
        <f>SUM(U565:AO565)</f>
        <v>21</v>
      </c>
      <c r="AQ565" s="18">
        <f t="shared" si="71"/>
        <v>55588050</v>
      </c>
      <c r="AR565" s="13"/>
      <c r="AS565" s="13"/>
      <c r="AT565" s="8"/>
      <c r="AU565" s="8"/>
      <c r="AV565" s="8"/>
      <c r="AW565" s="8"/>
    </row>
    <row r="566" spans="1:49" s="3" customFormat="1" ht="97.5" customHeight="1" x14ac:dyDescent="0.25">
      <c r="A566" s="33" t="s">
        <v>1155</v>
      </c>
      <c r="B566" s="10">
        <f>IF(R566=0,"",SUBTOTAL(3,$R$7:R566))</f>
        <v>534</v>
      </c>
      <c r="C566" s="10" t="s">
        <v>964</v>
      </c>
      <c r="D566" s="10" t="s">
        <v>1169</v>
      </c>
      <c r="E566" s="10" t="s">
        <v>1169</v>
      </c>
      <c r="F566" s="10" t="s">
        <v>1149</v>
      </c>
      <c r="G566" s="19">
        <v>3822</v>
      </c>
      <c r="H566" s="20" t="s">
        <v>563</v>
      </c>
      <c r="I566" s="13"/>
      <c r="J566" s="14" t="s">
        <v>2187</v>
      </c>
      <c r="K566" s="13"/>
      <c r="L566" s="13"/>
      <c r="M566" s="13"/>
      <c r="N566" s="13"/>
      <c r="O566" s="13"/>
      <c r="P566" s="13"/>
      <c r="Q566" s="13"/>
      <c r="R566" s="14" t="s">
        <v>347</v>
      </c>
      <c r="S566" s="10">
        <v>1</v>
      </c>
      <c r="T566" s="21">
        <v>3587850</v>
      </c>
      <c r="U566" s="16">
        <v>0</v>
      </c>
      <c r="V566" s="16">
        <v>12</v>
      </c>
      <c r="W566" s="16">
        <v>0</v>
      </c>
      <c r="X566" s="16">
        <v>20</v>
      </c>
      <c r="Y566" s="16">
        <v>0</v>
      </c>
      <c r="Z566" s="16">
        <v>0</v>
      </c>
      <c r="AA566" s="16">
        <v>4</v>
      </c>
      <c r="AB566" s="16">
        <v>0</v>
      </c>
      <c r="AC566" s="16">
        <v>0</v>
      </c>
      <c r="AD566" s="16">
        <v>3</v>
      </c>
      <c r="AE566" s="16">
        <v>0</v>
      </c>
      <c r="AF566" s="16">
        <v>0</v>
      </c>
      <c r="AG566" s="16">
        <v>0</v>
      </c>
      <c r="AH566" s="16">
        <v>0</v>
      </c>
      <c r="AI566" s="16">
        <v>0</v>
      </c>
      <c r="AJ566" s="16">
        <v>0</v>
      </c>
      <c r="AK566" s="16">
        <v>0</v>
      </c>
      <c r="AL566" s="16">
        <v>1</v>
      </c>
      <c r="AM566" s="16">
        <v>0</v>
      </c>
      <c r="AN566" s="16">
        <v>0</v>
      </c>
      <c r="AO566" s="16">
        <v>0</v>
      </c>
      <c r="AP566" s="17">
        <f t="shared" ref="AP566:AP569" si="80">SUM(U566:AO566)</f>
        <v>40</v>
      </c>
      <c r="AQ566" s="18">
        <f t="shared" si="71"/>
        <v>143514000</v>
      </c>
      <c r="AR566" s="13"/>
      <c r="AS566" s="13"/>
      <c r="AT566" s="8"/>
      <c r="AU566" s="8"/>
      <c r="AV566" s="8"/>
      <c r="AW566" s="8"/>
    </row>
    <row r="567" spans="1:49" s="3" customFormat="1" ht="39" customHeight="1" x14ac:dyDescent="0.25">
      <c r="A567" s="33" t="s">
        <v>1155</v>
      </c>
      <c r="B567" s="10">
        <f>IF(R567=0,"",SUBTOTAL(3,$R$7:R567))</f>
        <v>535</v>
      </c>
      <c r="C567" s="10" t="s">
        <v>965</v>
      </c>
      <c r="D567" s="10" t="s">
        <v>1170</v>
      </c>
      <c r="E567" s="10" t="s">
        <v>1170</v>
      </c>
      <c r="F567" s="10" t="s">
        <v>1151</v>
      </c>
      <c r="G567" s="19">
        <v>3822</v>
      </c>
      <c r="H567" s="20" t="s">
        <v>1062</v>
      </c>
      <c r="I567" s="13"/>
      <c r="J567" s="14" t="s">
        <v>2188</v>
      </c>
      <c r="K567" s="13"/>
      <c r="L567" s="13"/>
      <c r="M567" s="13"/>
      <c r="N567" s="13"/>
      <c r="O567" s="13"/>
      <c r="P567" s="13"/>
      <c r="Q567" s="13"/>
      <c r="R567" s="14" t="s">
        <v>347</v>
      </c>
      <c r="S567" s="10">
        <v>1</v>
      </c>
      <c r="T567" s="21">
        <v>10785600</v>
      </c>
      <c r="U567" s="16">
        <v>0</v>
      </c>
      <c r="V567" s="16">
        <v>1</v>
      </c>
      <c r="W567" s="16">
        <v>0</v>
      </c>
      <c r="X567" s="16">
        <v>6</v>
      </c>
      <c r="Y567" s="16">
        <v>0</v>
      </c>
      <c r="Z567" s="16">
        <v>0</v>
      </c>
      <c r="AA567" s="16">
        <v>0</v>
      </c>
      <c r="AB567" s="16">
        <v>0</v>
      </c>
      <c r="AC567" s="16">
        <v>0</v>
      </c>
      <c r="AD567" s="16">
        <v>0</v>
      </c>
      <c r="AE567" s="16">
        <v>0</v>
      </c>
      <c r="AF567" s="16">
        <v>0</v>
      </c>
      <c r="AG567" s="16">
        <v>0</v>
      </c>
      <c r="AH567" s="16">
        <v>0</v>
      </c>
      <c r="AI567" s="16">
        <v>0</v>
      </c>
      <c r="AJ567" s="16">
        <v>0</v>
      </c>
      <c r="AK567" s="16">
        <v>0</v>
      </c>
      <c r="AL567" s="16">
        <v>1</v>
      </c>
      <c r="AM567" s="16">
        <v>0</v>
      </c>
      <c r="AN567" s="16">
        <v>0</v>
      </c>
      <c r="AO567" s="16">
        <v>0</v>
      </c>
      <c r="AP567" s="17">
        <f t="shared" si="80"/>
        <v>8</v>
      </c>
      <c r="AQ567" s="18">
        <f t="shared" si="71"/>
        <v>86284800</v>
      </c>
      <c r="AR567" s="13"/>
      <c r="AS567" s="13"/>
      <c r="AT567" s="8"/>
      <c r="AU567" s="8"/>
      <c r="AV567" s="8"/>
      <c r="AW567" s="8"/>
    </row>
    <row r="568" spans="1:49" s="3" customFormat="1" ht="40.5" customHeight="1" x14ac:dyDescent="0.25">
      <c r="A568" s="33" t="s">
        <v>1155</v>
      </c>
      <c r="B568" s="10">
        <f>IF(R568=0,"",SUBTOTAL(3,$R$7:R568))</f>
        <v>536</v>
      </c>
      <c r="C568" s="10" t="s">
        <v>974</v>
      </c>
      <c r="D568" s="10" t="s">
        <v>1171</v>
      </c>
      <c r="E568" s="10" t="s">
        <v>1171</v>
      </c>
      <c r="F568" s="10" t="s">
        <v>1153</v>
      </c>
      <c r="G568" s="19">
        <v>3822</v>
      </c>
      <c r="H568" s="20" t="s">
        <v>585</v>
      </c>
      <c r="I568" s="13"/>
      <c r="J568" s="14" t="s">
        <v>2189</v>
      </c>
      <c r="K568" s="13"/>
      <c r="L568" s="13"/>
      <c r="M568" s="13"/>
      <c r="N568" s="13"/>
      <c r="O568" s="13"/>
      <c r="P568" s="13"/>
      <c r="Q568" s="13"/>
      <c r="R568" s="14" t="s">
        <v>347</v>
      </c>
      <c r="S568" s="10">
        <v>1</v>
      </c>
      <c r="T568" s="21">
        <v>3576300</v>
      </c>
      <c r="U568" s="16">
        <v>0</v>
      </c>
      <c r="V568" s="16">
        <v>12</v>
      </c>
      <c r="W568" s="16">
        <v>0</v>
      </c>
      <c r="X568" s="16">
        <v>17</v>
      </c>
      <c r="Y568" s="16">
        <v>0</v>
      </c>
      <c r="Z568" s="16">
        <v>0</v>
      </c>
      <c r="AA568" s="16">
        <v>4</v>
      </c>
      <c r="AB568" s="16">
        <v>0</v>
      </c>
      <c r="AC568" s="16">
        <v>0</v>
      </c>
      <c r="AD568" s="16">
        <v>0</v>
      </c>
      <c r="AE568" s="16">
        <v>0</v>
      </c>
      <c r="AF568" s="16">
        <v>0</v>
      </c>
      <c r="AG568" s="16">
        <v>0</v>
      </c>
      <c r="AH568" s="16">
        <v>0</v>
      </c>
      <c r="AI568" s="16">
        <v>0</v>
      </c>
      <c r="AJ568" s="16">
        <v>0</v>
      </c>
      <c r="AK568" s="16">
        <v>0</v>
      </c>
      <c r="AL568" s="16">
        <v>1</v>
      </c>
      <c r="AM568" s="16">
        <v>0</v>
      </c>
      <c r="AN568" s="16">
        <v>0</v>
      </c>
      <c r="AO568" s="16">
        <v>0</v>
      </c>
      <c r="AP568" s="17">
        <f t="shared" si="80"/>
        <v>34</v>
      </c>
      <c r="AQ568" s="18">
        <f t="shared" si="71"/>
        <v>121594200</v>
      </c>
      <c r="AR568" s="13"/>
      <c r="AS568" s="13"/>
      <c r="AT568" s="8"/>
      <c r="AU568" s="8"/>
      <c r="AV568" s="8"/>
      <c r="AW568" s="8"/>
    </row>
    <row r="569" spans="1:49" s="3" customFormat="1" ht="30" customHeight="1" x14ac:dyDescent="0.25">
      <c r="A569" s="33" t="s">
        <v>1155</v>
      </c>
      <c r="B569" s="10">
        <f>IF(R569=0,"",SUBTOTAL(3,$R$7:R569))</f>
        <v>537</v>
      </c>
      <c r="C569" s="10" t="s">
        <v>976</v>
      </c>
      <c r="D569" s="10" t="s">
        <v>1172</v>
      </c>
      <c r="E569" s="10" t="s">
        <v>1172</v>
      </c>
      <c r="F569" s="10" t="s">
        <v>1158</v>
      </c>
      <c r="G569" s="19">
        <v>3822</v>
      </c>
      <c r="H569" s="20" t="s">
        <v>1173</v>
      </c>
      <c r="I569" s="13"/>
      <c r="J569" s="14" t="s">
        <v>2190</v>
      </c>
      <c r="K569" s="13"/>
      <c r="L569" s="13"/>
      <c r="M569" s="13"/>
      <c r="N569" s="13"/>
      <c r="O569" s="13"/>
      <c r="P569" s="13"/>
      <c r="Q569" s="13"/>
      <c r="R569" s="14" t="s">
        <v>347</v>
      </c>
      <c r="S569" s="10">
        <v>1</v>
      </c>
      <c r="T569" s="21">
        <v>1806000</v>
      </c>
      <c r="U569" s="16">
        <v>0</v>
      </c>
      <c r="V569" s="16">
        <v>2</v>
      </c>
      <c r="W569" s="16">
        <v>1</v>
      </c>
      <c r="X569" s="16">
        <v>10</v>
      </c>
      <c r="Y569" s="16">
        <v>0</v>
      </c>
      <c r="Z569" s="16">
        <v>0</v>
      </c>
      <c r="AA569" s="16">
        <v>0</v>
      </c>
      <c r="AB569" s="16">
        <v>0</v>
      </c>
      <c r="AC569" s="16">
        <v>0</v>
      </c>
      <c r="AD569" s="16">
        <v>0</v>
      </c>
      <c r="AE569" s="16">
        <v>0</v>
      </c>
      <c r="AF569" s="16">
        <v>0</v>
      </c>
      <c r="AG569" s="16">
        <v>0</v>
      </c>
      <c r="AH569" s="16">
        <v>0</v>
      </c>
      <c r="AI569" s="16">
        <v>0</v>
      </c>
      <c r="AJ569" s="16">
        <v>0</v>
      </c>
      <c r="AK569" s="16">
        <v>0</v>
      </c>
      <c r="AL569" s="16">
        <v>0</v>
      </c>
      <c r="AM569" s="16">
        <v>0</v>
      </c>
      <c r="AN569" s="16">
        <v>0</v>
      </c>
      <c r="AO569" s="16">
        <v>0</v>
      </c>
      <c r="AP569" s="17">
        <f t="shared" si="80"/>
        <v>13</v>
      </c>
      <c r="AQ569" s="18">
        <f t="shared" si="71"/>
        <v>23478000</v>
      </c>
      <c r="AR569" s="13"/>
      <c r="AS569" s="13"/>
      <c r="AT569" s="8"/>
      <c r="AU569" s="8"/>
      <c r="AV569" s="8"/>
      <c r="AW569" s="8"/>
    </row>
    <row r="570" spans="1:49" s="3" customFormat="1" ht="33" customHeight="1" x14ac:dyDescent="0.25">
      <c r="A570" s="33" t="s">
        <v>1155</v>
      </c>
      <c r="B570" s="10">
        <f>IF(R570=0,"",SUBTOTAL(3,$R$7:R570))</f>
        <v>538</v>
      </c>
      <c r="C570" s="10" t="s">
        <v>978</v>
      </c>
      <c r="D570" s="10" t="s">
        <v>1174</v>
      </c>
      <c r="E570" s="10" t="s">
        <v>1174</v>
      </c>
      <c r="F570" s="10" t="s">
        <v>1159</v>
      </c>
      <c r="G570" s="19">
        <v>3822</v>
      </c>
      <c r="H570" s="20" t="s">
        <v>1175</v>
      </c>
      <c r="I570" s="13"/>
      <c r="J570" s="14" t="s">
        <v>2191</v>
      </c>
      <c r="K570" s="13"/>
      <c r="L570" s="13"/>
      <c r="M570" s="13"/>
      <c r="N570" s="13"/>
      <c r="O570" s="13"/>
      <c r="P570" s="13"/>
      <c r="Q570" s="13"/>
      <c r="R570" s="14" t="s">
        <v>347</v>
      </c>
      <c r="S570" s="10">
        <v>1</v>
      </c>
      <c r="T570" s="21">
        <v>3033450</v>
      </c>
      <c r="U570" s="16">
        <v>0</v>
      </c>
      <c r="V570" s="16">
        <v>2</v>
      </c>
      <c r="W570" s="16">
        <v>1</v>
      </c>
      <c r="X570" s="16">
        <v>6</v>
      </c>
      <c r="Y570" s="16">
        <v>0</v>
      </c>
      <c r="Z570" s="16">
        <v>0</v>
      </c>
      <c r="AA570" s="16">
        <v>0</v>
      </c>
      <c r="AB570" s="16">
        <v>0</v>
      </c>
      <c r="AC570" s="16">
        <v>0</v>
      </c>
      <c r="AD570" s="16">
        <v>0</v>
      </c>
      <c r="AE570" s="16">
        <v>0</v>
      </c>
      <c r="AF570" s="16">
        <v>0</v>
      </c>
      <c r="AG570" s="16">
        <v>0</v>
      </c>
      <c r="AH570" s="16">
        <v>0</v>
      </c>
      <c r="AI570" s="16">
        <v>0</v>
      </c>
      <c r="AJ570" s="16">
        <v>0</v>
      </c>
      <c r="AK570" s="16">
        <v>0</v>
      </c>
      <c r="AL570" s="16">
        <v>0</v>
      </c>
      <c r="AM570" s="16">
        <v>0</v>
      </c>
      <c r="AN570" s="16">
        <v>0</v>
      </c>
      <c r="AO570" s="16">
        <v>0</v>
      </c>
      <c r="AP570" s="17">
        <f t="shared" ref="AP570:AP571" si="81">SUM(U570:AO570)</f>
        <v>9</v>
      </c>
      <c r="AQ570" s="18">
        <f t="shared" si="71"/>
        <v>27301050</v>
      </c>
      <c r="AR570" s="13"/>
      <c r="AS570" s="13"/>
      <c r="AT570" s="8"/>
      <c r="AU570" s="8"/>
      <c r="AV570" s="8"/>
      <c r="AW570" s="8"/>
    </row>
    <row r="571" spans="1:49" s="3" customFormat="1" ht="30.75" customHeight="1" x14ac:dyDescent="0.25">
      <c r="A571" s="33" t="s">
        <v>1155</v>
      </c>
      <c r="B571" s="10">
        <f>IF(R571=0,"",SUBTOTAL(3,$R$7:R571))</f>
        <v>539</v>
      </c>
      <c r="C571" s="10" t="s">
        <v>981</v>
      </c>
      <c r="D571" s="10" t="s">
        <v>1176</v>
      </c>
      <c r="E571" s="10" t="s">
        <v>1176</v>
      </c>
      <c r="F571" s="10" t="s">
        <v>1160</v>
      </c>
      <c r="G571" s="19">
        <v>3822</v>
      </c>
      <c r="H571" s="20" t="s">
        <v>1177</v>
      </c>
      <c r="I571" s="13"/>
      <c r="J571" s="14" t="s">
        <v>2192</v>
      </c>
      <c r="K571" s="13"/>
      <c r="L571" s="13"/>
      <c r="M571" s="13"/>
      <c r="N571" s="13"/>
      <c r="O571" s="13"/>
      <c r="P571" s="13"/>
      <c r="Q571" s="13"/>
      <c r="R571" s="14" t="s">
        <v>347</v>
      </c>
      <c r="S571" s="10">
        <v>1</v>
      </c>
      <c r="T571" s="21">
        <v>5579700</v>
      </c>
      <c r="U571" s="16">
        <v>0</v>
      </c>
      <c r="V571" s="16">
        <v>1</v>
      </c>
      <c r="W571" s="16">
        <v>0</v>
      </c>
      <c r="X571" s="16">
        <v>2</v>
      </c>
      <c r="Y571" s="16">
        <v>0</v>
      </c>
      <c r="Z571" s="16">
        <v>0</v>
      </c>
      <c r="AA571" s="16">
        <v>3</v>
      </c>
      <c r="AB571" s="16">
        <v>0</v>
      </c>
      <c r="AC571" s="16">
        <v>0</v>
      </c>
      <c r="AD571" s="16">
        <v>0</v>
      </c>
      <c r="AE571" s="16">
        <v>0</v>
      </c>
      <c r="AF571" s="16">
        <v>0</v>
      </c>
      <c r="AG571" s="16">
        <v>0</v>
      </c>
      <c r="AH571" s="16">
        <v>0</v>
      </c>
      <c r="AI571" s="16">
        <v>0</v>
      </c>
      <c r="AJ571" s="16">
        <v>0</v>
      </c>
      <c r="AK571" s="16">
        <v>0</v>
      </c>
      <c r="AL571" s="16">
        <v>1</v>
      </c>
      <c r="AM571" s="16">
        <v>0</v>
      </c>
      <c r="AN571" s="16">
        <v>0</v>
      </c>
      <c r="AO571" s="16">
        <v>0</v>
      </c>
      <c r="AP571" s="17">
        <f t="shared" si="81"/>
        <v>7</v>
      </c>
      <c r="AQ571" s="18">
        <f t="shared" si="71"/>
        <v>39057900</v>
      </c>
      <c r="AR571" s="13"/>
      <c r="AS571" s="13"/>
      <c r="AT571" s="8"/>
      <c r="AU571" s="8"/>
      <c r="AV571" s="8"/>
      <c r="AW571" s="8"/>
    </row>
    <row r="572" spans="1:49" s="3" customFormat="1" ht="36" customHeight="1" x14ac:dyDescent="0.25">
      <c r="A572" s="33" t="s">
        <v>1155</v>
      </c>
      <c r="B572" s="10">
        <f>IF(R572=0,"",SUBTOTAL(3,$R$7:R572))</f>
        <v>540</v>
      </c>
      <c r="C572" s="10" t="s">
        <v>984</v>
      </c>
      <c r="D572" s="10" t="s">
        <v>1178</v>
      </c>
      <c r="E572" s="10" t="s">
        <v>1178</v>
      </c>
      <c r="F572" s="10" t="s">
        <v>1162</v>
      </c>
      <c r="G572" s="19">
        <v>3822</v>
      </c>
      <c r="H572" s="20" t="s">
        <v>1179</v>
      </c>
      <c r="I572" s="13"/>
      <c r="J572" s="14" t="s">
        <v>2193</v>
      </c>
      <c r="K572" s="13"/>
      <c r="L572" s="13"/>
      <c r="M572" s="13"/>
      <c r="N572" s="13"/>
      <c r="O572" s="13"/>
      <c r="P572" s="13"/>
      <c r="Q572" s="13"/>
      <c r="R572" s="14" t="s">
        <v>347</v>
      </c>
      <c r="S572" s="10">
        <v>3</v>
      </c>
      <c r="T572" s="21">
        <v>4187400</v>
      </c>
      <c r="U572" s="16">
        <v>0</v>
      </c>
      <c r="V572" s="16">
        <v>0</v>
      </c>
      <c r="W572" s="16">
        <v>0</v>
      </c>
      <c r="X572" s="16">
        <v>2</v>
      </c>
      <c r="Y572" s="16">
        <v>0</v>
      </c>
      <c r="Z572" s="16">
        <v>0</v>
      </c>
      <c r="AA572" s="16">
        <v>0</v>
      </c>
      <c r="AB572" s="16">
        <v>0</v>
      </c>
      <c r="AC572" s="16">
        <v>0</v>
      </c>
      <c r="AD572" s="16">
        <v>0</v>
      </c>
      <c r="AE572" s="16">
        <v>0</v>
      </c>
      <c r="AF572" s="16">
        <v>0</v>
      </c>
      <c r="AG572" s="16">
        <v>0</v>
      </c>
      <c r="AH572" s="16">
        <v>0</v>
      </c>
      <c r="AI572" s="16">
        <v>0</v>
      </c>
      <c r="AJ572" s="16">
        <v>0</v>
      </c>
      <c r="AK572" s="16">
        <v>0</v>
      </c>
      <c r="AL572" s="16">
        <v>0</v>
      </c>
      <c r="AM572" s="16">
        <v>0</v>
      </c>
      <c r="AN572" s="16">
        <v>0</v>
      </c>
      <c r="AO572" s="16">
        <v>0</v>
      </c>
      <c r="AP572" s="17">
        <f>SUM(U572:AO572)</f>
        <v>2</v>
      </c>
      <c r="AQ572" s="18">
        <f t="shared" si="71"/>
        <v>8374800</v>
      </c>
      <c r="AR572" s="13"/>
      <c r="AS572" s="13"/>
      <c r="AT572" s="8"/>
      <c r="AU572" s="8"/>
      <c r="AV572" s="8"/>
      <c r="AW572" s="8"/>
    </row>
    <row r="573" spans="1:49" s="3" customFormat="1" ht="25.5" x14ac:dyDescent="0.25">
      <c r="A573" s="33" t="s">
        <v>1155</v>
      </c>
      <c r="B573" s="10">
        <f>IF(R573=0,"",SUBTOTAL(3,$R$7:R573))</f>
        <v>541</v>
      </c>
      <c r="C573" s="10" t="s">
        <v>987</v>
      </c>
      <c r="D573" s="10" t="s">
        <v>1180</v>
      </c>
      <c r="E573" s="10" t="s">
        <v>1180</v>
      </c>
      <c r="F573" s="10" t="s">
        <v>1164</v>
      </c>
      <c r="G573" s="19">
        <v>3822</v>
      </c>
      <c r="H573" s="20" t="s">
        <v>1181</v>
      </c>
      <c r="I573" s="13"/>
      <c r="J573" s="14" t="s">
        <v>2194</v>
      </c>
      <c r="K573" s="13"/>
      <c r="L573" s="13"/>
      <c r="M573" s="13"/>
      <c r="N573" s="13"/>
      <c r="O573" s="13"/>
      <c r="P573" s="13"/>
      <c r="Q573" s="13"/>
      <c r="R573" s="14" t="s">
        <v>347</v>
      </c>
      <c r="S573" s="10">
        <v>1</v>
      </c>
      <c r="T573" s="21">
        <v>5376000</v>
      </c>
      <c r="U573" s="16">
        <v>0</v>
      </c>
      <c r="V573" s="16">
        <v>12</v>
      </c>
      <c r="W573" s="16">
        <v>0</v>
      </c>
      <c r="X573" s="16">
        <v>10</v>
      </c>
      <c r="Y573" s="16">
        <v>0</v>
      </c>
      <c r="Z573" s="16">
        <v>0</v>
      </c>
      <c r="AA573" s="16">
        <v>2</v>
      </c>
      <c r="AB573" s="16">
        <v>0</v>
      </c>
      <c r="AC573" s="16">
        <v>0</v>
      </c>
      <c r="AD573" s="16">
        <v>0</v>
      </c>
      <c r="AE573" s="16">
        <v>0</v>
      </c>
      <c r="AF573" s="16">
        <v>0</v>
      </c>
      <c r="AG573" s="16">
        <v>0</v>
      </c>
      <c r="AH573" s="16">
        <v>0</v>
      </c>
      <c r="AI573" s="16">
        <v>0</v>
      </c>
      <c r="AJ573" s="16">
        <v>0</v>
      </c>
      <c r="AK573" s="16">
        <v>0</v>
      </c>
      <c r="AL573" s="16">
        <v>1</v>
      </c>
      <c r="AM573" s="16">
        <v>0</v>
      </c>
      <c r="AN573" s="16">
        <v>0</v>
      </c>
      <c r="AO573" s="16">
        <v>0</v>
      </c>
      <c r="AP573" s="17">
        <f>SUM(U573:AO573)</f>
        <v>25</v>
      </c>
      <c r="AQ573" s="18">
        <f t="shared" si="71"/>
        <v>134400000</v>
      </c>
      <c r="AR573" s="13"/>
      <c r="AS573" s="13"/>
      <c r="AT573" s="8"/>
      <c r="AU573" s="8"/>
      <c r="AV573" s="8"/>
      <c r="AW573" s="8"/>
    </row>
    <row r="574" spans="1:49" s="3" customFormat="1" ht="44.25" customHeight="1" x14ac:dyDescent="0.25">
      <c r="A574" s="33" t="s">
        <v>1155</v>
      </c>
      <c r="B574" s="10">
        <f>IF(R574=0,"",SUBTOTAL(3,$R$7:R574))</f>
        <v>542</v>
      </c>
      <c r="C574" s="10" t="s">
        <v>990</v>
      </c>
      <c r="D574" s="10" t="s">
        <v>1182</v>
      </c>
      <c r="E574" s="10" t="s">
        <v>1182</v>
      </c>
      <c r="F574" s="10" t="s">
        <v>1166</v>
      </c>
      <c r="G574" s="19">
        <v>3822</v>
      </c>
      <c r="H574" s="20" t="s">
        <v>1183</v>
      </c>
      <c r="I574" s="13"/>
      <c r="J574" s="14" t="s">
        <v>2195</v>
      </c>
      <c r="K574" s="13"/>
      <c r="L574" s="13"/>
      <c r="M574" s="13"/>
      <c r="N574" s="13"/>
      <c r="O574" s="13"/>
      <c r="P574" s="13"/>
      <c r="Q574" s="13"/>
      <c r="R574" s="14" t="s">
        <v>75</v>
      </c>
      <c r="S574" s="10">
        <v>3</v>
      </c>
      <c r="T574" s="21">
        <v>15117900</v>
      </c>
      <c r="U574" s="16">
        <v>0</v>
      </c>
      <c r="V574" s="16">
        <v>0</v>
      </c>
      <c r="W574" s="16">
        <v>0</v>
      </c>
      <c r="X574" s="16">
        <v>12</v>
      </c>
      <c r="Y574" s="16">
        <v>0</v>
      </c>
      <c r="Z574" s="16">
        <v>0</v>
      </c>
      <c r="AA574" s="16">
        <v>0</v>
      </c>
      <c r="AB574" s="16">
        <v>0</v>
      </c>
      <c r="AC574" s="16">
        <v>0</v>
      </c>
      <c r="AD574" s="16">
        <v>0</v>
      </c>
      <c r="AE574" s="16">
        <v>0</v>
      </c>
      <c r="AF574" s="16">
        <v>0</v>
      </c>
      <c r="AG574" s="16">
        <v>0</v>
      </c>
      <c r="AH574" s="16">
        <v>0</v>
      </c>
      <c r="AI574" s="16">
        <v>0</v>
      </c>
      <c r="AJ574" s="16">
        <v>0</v>
      </c>
      <c r="AK574" s="16">
        <v>0</v>
      </c>
      <c r="AL574" s="16">
        <v>0</v>
      </c>
      <c r="AM574" s="16">
        <v>0</v>
      </c>
      <c r="AN574" s="16">
        <v>0</v>
      </c>
      <c r="AO574" s="16">
        <v>0</v>
      </c>
      <c r="AP574" s="17">
        <f>SUM(U574:AO574)</f>
        <v>12</v>
      </c>
      <c r="AQ574" s="18">
        <f t="shared" si="71"/>
        <v>181414800</v>
      </c>
      <c r="AR574" s="13"/>
      <c r="AS574" s="13"/>
      <c r="AT574" s="8"/>
      <c r="AU574" s="8"/>
      <c r="AV574" s="8"/>
      <c r="AW574" s="8"/>
    </row>
    <row r="575" spans="1:49" s="3" customFormat="1" ht="51" customHeight="1" x14ac:dyDescent="0.25">
      <c r="A575" s="33" t="s">
        <v>1155</v>
      </c>
      <c r="B575" s="10">
        <f>IF(R575=0,"",SUBTOTAL(3,$R$7:R575))</f>
        <v>543</v>
      </c>
      <c r="C575" s="10" t="s">
        <v>993</v>
      </c>
      <c r="D575" s="10" t="s">
        <v>1184</v>
      </c>
      <c r="E575" s="10" t="s">
        <v>1184</v>
      </c>
      <c r="F575" s="10" t="s">
        <v>1168</v>
      </c>
      <c r="G575" s="19">
        <v>3822</v>
      </c>
      <c r="H575" s="20" t="s">
        <v>1185</v>
      </c>
      <c r="I575" s="13"/>
      <c r="J575" s="14" t="s">
        <v>2196</v>
      </c>
      <c r="K575" s="13"/>
      <c r="L575" s="13"/>
      <c r="M575" s="13"/>
      <c r="N575" s="13"/>
      <c r="O575" s="13"/>
      <c r="P575" s="13"/>
      <c r="Q575" s="13"/>
      <c r="R575" s="14" t="s">
        <v>75</v>
      </c>
      <c r="S575" s="10">
        <v>3</v>
      </c>
      <c r="T575" s="21">
        <v>3867000</v>
      </c>
      <c r="U575" s="16">
        <v>0</v>
      </c>
      <c r="V575" s="16">
        <v>0</v>
      </c>
      <c r="W575" s="16">
        <v>0</v>
      </c>
      <c r="X575" s="16">
        <v>5</v>
      </c>
      <c r="Y575" s="16">
        <v>0</v>
      </c>
      <c r="Z575" s="16">
        <v>0</v>
      </c>
      <c r="AA575" s="16">
        <v>4</v>
      </c>
      <c r="AB575" s="16">
        <v>0</v>
      </c>
      <c r="AC575" s="16">
        <v>0</v>
      </c>
      <c r="AD575" s="16">
        <v>1</v>
      </c>
      <c r="AE575" s="16">
        <v>0</v>
      </c>
      <c r="AF575" s="16">
        <v>0</v>
      </c>
      <c r="AG575" s="16">
        <v>0</v>
      </c>
      <c r="AH575" s="16">
        <v>0</v>
      </c>
      <c r="AI575" s="16">
        <v>0</v>
      </c>
      <c r="AJ575" s="16">
        <v>1</v>
      </c>
      <c r="AK575" s="16">
        <v>0</v>
      </c>
      <c r="AL575" s="16">
        <v>0</v>
      </c>
      <c r="AM575" s="16">
        <v>0</v>
      </c>
      <c r="AN575" s="16">
        <v>0</v>
      </c>
      <c r="AO575" s="16">
        <v>0</v>
      </c>
      <c r="AP575" s="17">
        <f>SUM(U575:AO575)</f>
        <v>11</v>
      </c>
      <c r="AQ575" s="18">
        <f t="shared" si="71"/>
        <v>42537000</v>
      </c>
      <c r="AR575" s="13"/>
      <c r="AS575" s="13"/>
      <c r="AT575" s="8"/>
      <c r="AU575" s="8"/>
      <c r="AV575" s="8"/>
      <c r="AW575" s="8"/>
    </row>
    <row r="576" spans="1:49" s="3" customFormat="1" ht="48.75" customHeight="1" x14ac:dyDescent="0.25">
      <c r="A576" s="33" t="s">
        <v>1155</v>
      </c>
      <c r="B576" s="10">
        <f>IF(R576=0,"",SUBTOTAL(3,$R$7:R576))</f>
        <v>544</v>
      </c>
      <c r="C576" s="10" t="s">
        <v>996</v>
      </c>
      <c r="D576" s="10" t="s">
        <v>1186</v>
      </c>
      <c r="E576" s="10" t="s">
        <v>1186</v>
      </c>
      <c r="F576" s="10" t="s">
        <v>1169</v>
      </c>
      <c r="G576" s="19">
        <v>3822</v>
      </c>
      <c r="H576" s="20" t="s">
        <v>1187</v>
      </c>
      <c r="I576" s="13"/>
      <c r="J576" s="14" t="s">
        <v>2197</v>
      </c>
      <c r="K576" s="13"/>
      <c r="L576" s="13"/>
      <c r="M576" s="13"/>
      <c r="N576" s="13"/>
      <c r="O576" s="13"/>
      <c r="P576" s="13"/>
      <c r="Q576" s="13"/>
      <c r="R576" s="14" t="s">
        <v>57</v>
      </c>
      <c r="S576" s="10">
        <v>3</v>
      </c>
      <c r="T576" s="21">
        <v>429450</v>
      </c>
      <c r="U576" s="16">
        <v>0</v>
      </c>
      <c r="V576" s="16">
        <v>0</v>
      </c>
      <c r="W576" s="16">
        <v>0</v>
      </c>
      <c r="X576" s="16">
        <v>12</v>
      </c>
      <c r="Y576" s="16">
        <v>0</v>
      </c>
      <c r="Z576" s="16">
        <v>0</v>
      </c>
      <c r="AA576" s="16">
        <v>0</v>
      </c>
      <c r="AB576" s="16">
        <v>0</v>
      </c>
      <c r="AC576" s="16">
        <v>0</v>
      </c>
      <c r="AD576" s="16">
        <v>0</v>
      </c>
      <c r="AE576" s="16">
        <v>0</v>
      </c>
      <c r="AF576" s="16">
        <v>0</v>
      </c>
      <c r="AG576" s="16">
        <v>0</v>
      </c>
      <c r="AH576" s="16">
        <v>0</v>
      </c>
      <c r="AI576" s="16">
        <v>0</v>
      </c>
      <c r="AJ576" s="16">
        <v>0</v>
      </c>
      <c r="AK576" s="16">
        <v>0</v>
      </c>
      <c r="AL576" s="16">
        <v>0</v>
      </c>
      <c r="AM576" s="16">
        <v>0</v>
      </c>
      <c r="AN576" s="16">
        <v>0</v>
      </c>
      <c r="AO576" s="16">
        <v>0</v>
      </c>
      <c r="AP576" s="17">
        <f t="shared" ref="AP576:AP584" si="82">SUM(U576:AO576)</f>
        <v>12</v>
      </c>
      <c r="AQ576" s="18">
        <f t="shared" si="71"/>
        <v>5153400</v>
      </c>
      <c r="AR576" s="13"/>
      <c r="AS576" s="13"/>
      <c r="AT576" s="8"/>
      <c r="AU576" s="8"/>
      <c r="AV576" s="8"/>
      <c r="AW576" s="8"/>
    </row>
    <row r="577" spans="1:49" s="3" customFormat="1" ht="38.25" x14ac:dyDescent="0.25">
      <c r="A577" s="33" t="s">
        <v>1155</v>
      </c>
      <c r="B577" s="10">
        <f>IF(R577=0,"",SUBTOTAL(3,$R$7:R577))</f>
        <v>545</v>
      </c>
      <c r="C577" s="10" t="s">
        <v>999</v>
      </c>
      <c r="D577" s="10" t="s">
        <v>1188</v>
      </c>
      <c r="E577" s="10" t="s">
        <v>1188</v>
      </c>
      <c r="F577" s="10" t="s">
        <v>1170</v>
      </c>
      <c r="G577" s="19">
        <v>3822</v>
      </c>
      <c r="H577" s="20" t="s">
        <v>1189</v>
      </c>
      <c r="I577" s="13"/>
      <c r="J577" s="14" t="s">
        <v>2197</v>
      </c>
      <c r="K577" s="13"/>
      <c r="L577" s="13"/>
      <c r="M577" s="13"/>
      <c r="N577" s="13"/>
      <c r="O577" s="13"/>
      <c r="P577" s="13"/>
      <c r="Q577" s="13"/>
      <c r="R577" s="14" t="s">
        <v>57</v>
      </c>
      <c r="S577" s="10">
        <v>3</v>
      </c>
      <c r="T577" s="21">
        <v>429450</v>
      </c>
      <c r="U577" s="16">
        <v>0</v>
      </c>
      <c r="V577" s="16">
        <v>0</v>
      </c>
      <c r="W577" s="16">
        <v>0</v>
      </c>
      <c r="X577" s="16">
        <v>12</v>
      </c>
      <c r="Y577" s="16">
        <v>0</v>
      </c>
      <c r="Z577" s="16">
        <v>0</v>
      </c>
      <c r="AA577" s="16">
        <v>0</v>
      </c>
      <c r="AB577" s="16">
        <v>0</v>
      </c>
      <c r="AC577" s="16">
        <v>0</v>
      </c>
      <c r="AD577" s="16">
        <v>0</v>
      </c>
      <c r="AE577" s="16">
        <v>0</v>
      </c>
      <c r="AF577" s="16">
        <v>0</v>
      </c>
      <c r="AG577" s="16">
        <v>0</v>
      </c>
      <c r="AH577" s="16">
        <v>0</v>
      </c>
      <c r="AI577" s="16">
        <v>0</v>
      </c>
      <c r="AJ577" s="16">
        <v>0</v>
      </c>
      <c r="AK577" s="16">
        <v>0</v>
      </c>
      <c r="AL577" s="16">
        <v>0</v>
      </c>
      <c r="AM577" s="16">
        <v>0</v>
      </c>
      <c r="AN577" s="16">
        <v>0</v>
      </c>
      <c r="AO577" s="16">
        <v>0</v>
      </c>
      <c r="AP577" s="17">
        <f t="shared" si="82"/>
        <v>12</v>
      </c>
      <c r="AQ577" s="18">
        <f t="shared" si="71"/>
        <v>5153400</v>
      </c>
      <c r="AR577" s="13"/>
      <c r="AS577" s="13"/>
      <c r="AT577" s="8"/>
      <c r="AU577" s="8"/>
      <c r="AV577" s="8"/>
      <c r="AW577" s="8"/>
    </row>
    <row r="578" spans="1:49" s="3" customFormat="1" ht="52.5" customHeight="1" x14ac:dyDescent="0.25">
      <c r="A578" s="33" t="s">
        <v>1155</v>
      </c>
      <c r="B578" s="10">
        <f>IF(R578=0,"",SUBTOTAL(3,$R$7:R578))</f>
        <v>546</v>
      </c>
      <c r="C578" s="10" t="s">
        <v>1002</v>
      </c>
      <c r="D578" s="10" t="s">
        <v>1190</v>
      </c>
      <c r="E578" s="10" t="s">
        <v>1190</v>
      </c>
      <c r="F578" s="10" t="s">
        <v>1171</v>
      </c>
      <c r="G578" s="19">
        <v>3822</v>
      </c>
      <c r="H578" s="20" t="s">
        <v>1191</v>
      </c>
      <c r="I578" s="13"/>
      <c r="J578" s="14" t="s">
        <v>2198</v>
      </c>
      <c r="K578" s="13"/>
      <c r="L578" s="13"/>
      <c r="M578" s="13"/>
      <c r="N578" s="13"/>
      <c r="O578" s="13"/>
      <c r="P578" s="13"/>
      <c r="Q578" s="13"/>
      <c r="R578" s="14" t="s">
        <v>57</v>
      </c>
      <c r="S578" s="10">
        <v>3</v>
      </c>
      <c r="T578" s="21">
        <v>573300</v>
      </c>
      <c r="U578" s="16">
        <v>0</v>
      </c>
      <c r="V578" s="16">
        <v>0</v>
      </c>
      <c r="W578" s="16">
        <v>0</v>
      </c>
      <c r="X578" s="16">
        <v>10</v>
      </c>
      <c r="Y578" s="16">
        <v>0</v>
      </c>
      <c r="Z578" s="16">
        <v>0</v>
      </c>
      <c r="AA578" s="16">
        <v>0</v>
      </c>
      <c r="AB578" s="16">
        <v>0</v>
      </c>
      <c r="AC578" s="16">
        <v>0</v>
      </c>
      <c r="AD578" s="16">
        <v>0</v>
      </c>
      <c r="AE578" s="16">
        <v>0</v>
      </c>
      <c r="AF578" s="16">
        <v>0</v>
      </c>
      <c r="AG578" s="16">
        <v>0</v>
      </c>
      <c r="AH578" s="16">
        <v>0</v>
      </c>
      <c r="AI578" s="16">
        <v>0</v>
      </c>
      <c r="AJ578" s="16">
        <v>0</v>
      </c>
      <c r="AK578" s="16">
        <v>0</v>
      </c>
      <c r="AL578" s="16">
        <v>0</v>
      </c>
      <c r="AM578" s="16">
        <v>0</v>
      </c>
      <c r="AN578" s="16">
        <v>0</v>
      </c>
      <c r="AO578" s="16">
        <v>0</v>
      </c>
      <c r="AP578" s="17">
        <f t="shared" si="82"/>
        <v>10</v>
      </c>
      <c r="AQ578" s="18">
        <f t="shared" si="71"/>
        <v>5733000</v>
      </c>
      <c r="AR578" s="13"/>
      <c r="AS578" s="13"/>
      <c r="AT578" s="8"/>
      <c r="AU578" s="8"/>
      <c r="AV578" s="8"/>
      <c r="AW578" s="8"/>
    </row>
    <row r="579" spans="1:49" s="3" customFormat="1" ht="39.75" customHeight="1" x14ac:dyDescent="0.25">
      <c r="A579" s="33" t="s">
        <v>1155</v>
      </c>
      <c r="B579" s="10">
        <f>IF(R579=0,"",SUBTOTAL(3,$R$7:R579))</f>
        <v>547</v>
      </c>
      <c r="C579" s="10" t="s">
        <v>1005</v>
      </c>
      <c r="D579" s="10" t="s">
        <v>1192</v>
      </c>
      <c r="E579" s="10" t="s">
        <v>1192</v>
      </c>
      <c r="F579" s="10" t="s">
        <v>1193</v>
      </c>
      <c r="G579" s="19">
        <v>3822</v>
      </c>
      <c r="H579" s="20" t="s">
        <v>992</v>
      </c>
      <c r="I579" s="13"/>
      <c r="J579" s="14" t="s">
        <v>2199</v>
      </c>
      <c r="K579" s="13"/>
      <c r="L579" s="13"/>
      <c r="M579" s="13"/>
      <c r="N579" s="13"/>
      <c r="O579" s="13"/>
      <c r="P579" s="13"/>
      <c r="Q579" s="13"/>
      <c r="R579" s="14" t="s">
        <v>347</v>
      </c>
      <c r="S579" s="10">
        <v>1</v>
      </c>
      <c r="T579" s="21">
        <v>4214400</v>
      </c>
      <c r="U579" s="16">
        <v>0</v>
      </c>
      <c r="V579" s="16">
        <v>0</v>
      </c>
      <c r="W579" s="16">
        <v>0</v>
      </c>
      <c r="X579" s="16">
        <v>9</v>
      </c>
      <c r="Y579" s="16">
        <v>0</v>
      </c>
      <c r="Z579" s="16">
        <v>0</v>
      </c>
      <c r="AA579" s="16">
        <v>0</v>
      </c>
      <c r="AB579" s="16">
        <v>0</v>
      </c>
      <c r="AC579" s="16">
        <v>0</v>
      </c>
      <c r="AD579" s="16">
        <v>0</v>
      </c>
      <c r="AE579" s="16">
        <v>0</v>
      </c>
      <c r="AF579" s="16">
        <v>0</v>
      </c>
      <c r="AG579" s="16">
        <v>0</v>
      </c>
      <c r="AH579" s="16">
        <v>0</v>
      </c>
      <c r="AI579" s="16">
        <v>0</v>
      </c>
      <c r="AJ579" s="16">
        <v>0</v>
      </c>
      <c r="AK579" s="16">
        <v>0</v>
      </c>
      <c r="AL579" s="16">
        <v>0</v>
      </c>
      <c r="AM579" s="16">
        <v>0</v>
      </c>
      <c r="AN579" s="16">
        <v>0</v>
      </c>
      <c r="AO579" s="16">
        <v>0</v>
      </c>
      <c r="AP579" s="17">
        <f t="shared" si="82"/>
        <v>9</v>
      </c>
      <c r="AQ579" s="18">
        <f t="shared" si="71"/>
        <v>37929600</v>
      </c>
      <c r="AR579" s="13"/>
      <c r="AS579" s="13"/>
      <c r="AT579" s="8"/>
      <c r="AU579" s="8"/>
      <c r="AV579" s="8"/>
      <c r="AW579" s="8"/>
    </row>
    <row r="580" spans="1:49" s="3" customFormat="1" ht="39.75" customHeight="1" x14ac:dyDescent="0.25">
      <c r="A580" s="33" t="s">
        <v>1155</v>
      </c>
      <c r="B580" s="10">
        <f>IF(R580=0,"",SUBTOTAL(3,$R$7:R580))</f>
        <v>548</v>
      </c>
      <c r="C580" s="10" t="s">
        <v>1008</v>
      </c>
      <c r="D580" s="10" t="s">
        <v>1194</v>
      </c>
      <c r="E580" s="10" t="s">
        <v>1194</v>
      </c>
      <c r="F580" s="10" t="s">
        <v>1174</v>
      </c>
      <c r="G580" s="19">
        <v>3822</v>
      </c>
      <c r="H580" s="20" t="s">
        <v>989</v>
      </c>
      <c r="I580" s="13"/>
      <c r="J580" s="14" t="s">
        <v>2200</v>
      </c>
      <c r="K580" s="13"/>
      <c r="L580" s="13"/>
      <c r="M580" s="13"/>
      <c r="N580" s="13"/>
      <c r="O580" s="13"/>
      <c r="P580" s="13"/>
      <c r="Q580" s="13"/>
      <c r="R580" s="14" t="s">
        <v>347</v>
      </c>
      <c r="S580" s="10">
        <v>1</v>
      </c>
      <c r="T580" s="21">
        <v>7534800</v>
      </c>
      <c r="U580" s="16">
        <v>0</v>
      </c>
      <c r="V580" s="16">
        <v>0</v>
      </c>
      <c r="W580" s="16">
        <v>0</v>
      </c>
      <c r="X580" s="16">
        <v>13</v>
      </c>
      <c r="Y580" s="16">
        <v>0</v>
      </c>
      <c r="Z580" s="16">
        <v>0</v>
      </c>
      <c r="AA580" s="16">
        <v>0</v>
      </c>
      <c r="AB580" s="16">
        <v>0</v>
      </c>
      <c r="AC580" s="16">
        <v>0</v>
      </c>
      <c r="AD580" s="16">
        <v>0</v>
      </c>
      <c r="AE580" s="16">
        <v>0</v>
      </c>
      <c r="AF580" s="16">
        <v>0</v>
      </c>
      <c r="AG580" s="16">
        <v>0</v>
      </c>
      <c r="AH580" s="16">
        <v>0</v>
      </c>
      <c r="AI580" s="16">
        <v>0</v>
      </c>
      <c r="AJ580" s="16">
        <v>0</v>
      </c>
      <c r="AK580" s="16">
        <v>0</v>
      </c>
      <c r="AL580" s="16">
        <v>0</v>
      </c>
      <c r="AM580" s="16">
        <v>0</v>
      </c>
      <c r="AN580" s="16">
        <v>0</v>
      </c>
      <c r="AO580" s="16">
        <v>0</v>
      </c>
      <c r="AP580" s="17">
        <f t="shared" si="82"/>
        <v>13</v>
      </c>
      <c r="AQ580" s="18">
        <f t="shared" si="71"/>
        <v>97952400</v>
      </c>
      <c r="AR580" s="13"/>
      <c r="AS580" s="13"/>
      <c r="AT580" s="8"/>
      <c r="AU580" s="8"/>
      <c r="AV580" s="8"/>
      <c r="AW580" s="8"/>
    </row>
    <row r="581" spans="1:49" s="3" customFormat="1" ht="39.75" customHeight="1" x14ac:dyDescent="0.25">
      <c r="A581" s="33" t="s">
        <v>1155</v>
      </c>
      <c r="B581" s="10">
        <f>IF(R581=0,"",SUBTOTAL(3,$R$7:R581))</f>
        <v>549</v>
      </c>
      <c r="C581" s="10" t="s">
        <v>1011</v>
      </c>
      <c r="D581" s="10" t="s">
        <v>1195</v>
      </c>
      <c r="E581" s="10" t="s">
        <v>1195</v>
      </c>
      <c r="F581" s="10" t="s">
        <v>1176</v>
      </c>
      <c r="G581" s="19">
        <v>3822</v>
      </c>
      <c r="H581" s="20" t="s">
        <v>1196</v>
      </c>
      <c r="I581" s="13"/>
      <c r="J581" s="14" t="s">
        <v>2201</v>
      </c>
      <c r="K581" s="13"/>
      <c r="L581" s="13"/>
      <c r="M581" s="13"/>
      <c r="N581" s="13"/>
      <c r="O581" s="13"/>
      <c r="P581" s="13"/>
      <c r="Q581" s="13"/>
      <c r="R581" s="14" t="s">
        <v>57</v>
      </c>
      <c r="S581" s="10">
        <v>3</v>
      </c>
      <c r="T581" s="21">
        <v>603750</v>
      </c>
      <c r="U581" s="16">
        <v>0</v>
      </c>
      <c r="V581" s="16">
        <v>12</v>
      </c>
      <c r="W581" s="16">
        <v>0</v>
      </c>
      <c r="X581" s="16">
        <v>36</v>
      </c>
      <c r="Y581" s="16">
        <v>0</v>
      </c>
      <c r="Z581" s="15">
        <v>1</v>
      </c>
      <c r="AA581" s="16">
        <v>3</v>
      </c>
      <c r="AB581" s="16">
        <v>0</v>
      </c>
      <c r="AC581" s="16">
        <v>0</v>
      </c>
      <c r="AD581" s="16">
        <v>0</v>
      </c>
      <c r="AE581" s="16">
        <v>0</v>
      </c>
      <c r="AF581" s="16">
        <v>0</v>
      </c>
      <c r="AG581" s="16">
        <v>0</v>
      </c>
      <c r="AH581" s="16">
        <v>2</v>
      </c>
      <c r="AI581" s="16">
        <v>0</v>
      </c>
      <c r="AJ581" s="16">
        <v>15</v>
      </c>
      <c r="AK581" s="16">
        <v>0</v>
      </c>
      <c r="AL581" s="16">
        <v>10</v>
      </c>
      <c r="AM581" s="16">
        <v>0</v>
      </c>
      <c r="AN581" s="16">
        <v>0</v>
      </c>
      <c r="AO581" s="16">
        <v>0</v>
      </c>
      <c r="AP581" s="17">
        <f t="shared" si="82"/>
        <v>79</v>
      </c>
      <c r="AQ581" s="18">
        <f t="shared" si="71"/>
        <v>47696250</v>
      </c>
      <c r="AR581" s="13"/>
      <c r="AS581" s="13"/>
      <c r="AT581" s="8"/>
      <c r="AU581" s="8"/>
      <c r="AV581" s="8"/>
      <c r="AW581" s="8"/>
    </row>
    <row r="582" spans="1:49" s="3" customFormat="1" ht="39.75" customHeight="1" x14ac:dyDescent="0.25">
      <c r="A582" s="33" t="s">
        <v>1155</v>
      </c>
      <c r="B582" s="10">
        <f>IF(R582=0,"",SUBTOTAL(3,$R$7:R582))</f>
        <v>550</v>
      </c>
      <c r="C582" s="10" t="s">
        <v>1014</v>
      </c>
      <c r="D582" s="10" t="s">
        <v>1197</v>
      </c>
      <c r="E582" s="10" t="s">
        <v>1197</v>
      </c>
      <c r="F582" s="10" t="s">
        <v>1178</v>
      </c>
      <c r="G582" s="19">
        <v>3822</v>
      </c>
      <c r="H582" s="20" t="s">
        <v>1198</v>
      </c>
      <c r="I582" s="13"/>
      <c r="J582" s="14" t="s">
        <v>2202</v>
      </c>
      <c r="K582" s="13"/>
      <c r="L582" s="13"/>
      <c r="M582" s="13"/>
      <c r="N582" s="13"/>
      <c r="O582" s="13"/>
      <c r="P582" s="13"/>
      <c r="Q582" s="13"/>
      <c r="R582" s="14" t="s">
        <v>57</v>
      </c>
      <c r="S582" s="10">
        <v>3</v>
      </c>
      <c r="T582" s="21">
        <v>606900</v>
      </c>
      <c r="U582" s="16">
        <v>0</v>
      </c>
      <c r="V582" s="16">
        <v>12</v>
      </c>
      <c r="W582" s="16">
        <v>0</v>
      </c>
      <c r="X582" s="16">
        <v>36</v>
      </c>
      <c r="Y582" s="16">
        <v>0</v>
      </c>
      <c r="Z582" s="15">
        <v>1</v>
      </c>
      <c r="AA582" s="16">
        <v>3</v>
      </c>
      <c r="AB582" s="16">
        <v>0</v>
      </c>
      <c r="AC582" s="16">
        <v>0</v>
      </c>
      <c r="AD582" s="16">
        <v>0</v>
      </c>
      <c r="AE582" s="16">
        <v>0</v>
      </c>
      <c r="AF582" s="16">
        <v>0</v>
      </c>
      <c r="AG582" s="16">
        <v>0</v>
      </c>
      <c r="AH582" s="16">
        <v>2</v>
      </c>
      <c r="AI582" s="16">
        <v>0</v>
      </c>
      <c r="AJ582" s="16">
        <v>15</v>
      </c>
      <c r="AK582" s="16">
        <v>0</v>
      </c>
      <c r="AL582" s="16">
        <v>10</v>
      </c>
      <c r="AM582" s="16">
        <v>0</v>
      </c>
      <c r="AN582" s="16">
        <v>0</v>
      </c>
      <c r="AO582" s="16">
        <v>0</v>
      </c>
      <c r="AP582" s="17">
        <f t="shared" si="82"/>
        <v>79</v>
      </c>
      <c r="AQ582" s="18">
        <f t="shared" si="71"/>
        <v>47945100</v>
      </c>
      <c r="AR582" s="13"/>
      <c r="AS582" s="13"/>
      <c r="AT582" s="8"/>
      <c r="AU582" s="8"/>
      <c r="AV582" s="8"/>
      <c r="AW582" s="8"/>
    </row>
    <row r="583" spans="1:49" s="3" customFormat="1" ht="39.75" customHeight="1" x14ac:dyDescent="0.25">
      <c r="A583" s="33" t="s">
        <v>1155</v>
      </c>
      <c r="B583" s="10">
        <f>IF(R583=0,"",SUBTOTAL(3,$R$7:R583))</f>
        <v>551</v>
      </c>
      <c r="C583" s="10" t="s">
        <v>1017</v>
      </c>
      <c r="D583" s="10" t="s">
        <v>1199</v>
      </c>
      <c r="E583" s="10" t="s">
        <v>1199</v>
      </c>
      <c r="F583" s="10" t="s">
        <v>1180</v>
      </c>
      <c r="G583" s="19">
        <v>3822</v>
      </c>
      <c r="H583" s="20" t="s">
        <v>1200</v>
      </c>
      <c r="I583" s="13"/>
      <c r="J583" s="14" t="s">
        <v>2203</v>
      </c>
      <c r="K583" s="13"/>
      <c r="L583" s="13"/>
      <c r="M583" s="13"/>
      <c r="N583" s="13"/>
      <c r="O583" s="13"/>
      <c r="P583" s="13"/>
      <c r="Q583" s="13"/>
      <c r="R583" s="14" t="s">
        <v>347</v>
      </c>
      <c r="S583" s="10">
        <v>1</v>
      </c>
      <c r="T583" s="21">
        <v>2159136</v>
      </c>
      <c r="U583" s="16">
        <v>0</v>
      </c>
      <c r="V583" s="16">
        <v>12</v>
      </c>
      <c r="W583" s="16">
        <v>1</v>
      </c>
      <c r="X583" s="16">
        <v>25</v>
      </c>
      <c r="Y583" s="16">
        <v>0</v>
      </c>
      <c r="Z583" s="16">
        <v>0</v>
      </c>
      <c r="AA583" s="16">
        <v>4</v>
      </c>
      <c r="AB583" s="16">
        <v>0</v>
      </c>
      <c r="AC583" s="16">
        <v>0</v>
      </c>
      <c r="AD583" s="16">
        <v>0</v>
      </c>
      <c r="AE583" s="16">
        <v>0</v>
      </c>
      <c r="AF583" s="16">
        <v>0</v>
      </c>
      <c r="AG583" s="16">
        <v>0</v>
      </c>
      <c r="AH583" s="16">
        <v>0</v>
      </c>
      <c r="AI583" s="16">
        <v>0</v>
      </c>
      <c r="AJ583" s="16">
        <v>1</v>
      </c>
      <c r="AK583" s="16">
        <v>0</v>
      </c>
      <c r="AL583" s="16">
        <v>1</v>
      </c>
      <c r="AM583" s="16">
        <v>0</v>
      </c>
      <c r="AN583" s="16">
        <v>0</v>
      </c>
      <c r="AO583" s="16">
        <v>0</v>
      </c>
      <c r="AP583" s="17">
        <f t="shared" si="82"/>
        <v>44</v>
      </c>
      <c r="AQ583" s="18">
        <f t="shared" ref="AQ583:AQ646" si="83">AP583*T583</f>
        <v>95001984</v>
      </c>
      <c r="AR583" s="13"/>
      <c r="AS583" s="13"/>
      <c r="AT583" s="8"/>
      <c r="AU583" s="8"/>
      <c r="AV583" s="8"/>
      <c r="AW583" s="8"/>
    </row>
    <row r="584" spans="1:49" s="3" customFormat="1" ht="39.75" customHeight="1" x14ac:dyDescent="0.25">
      <c r="A584" s="33" t="s">
        <v>1155</v>
      </c>
      <c r="B584" s="10">
        <f>IF(R584=0,"",SUBTOTAL(3,$R$7:R584))</f>
        <v>552</v>
      </c>
      <c r="C584" s="10" t="s">
        <v>1020</v>
      </c>
      <c r="D584" s="10" t="s">
        <v>1201</v>
      </c>
      <c r="E584" s="10" t="s">
        <v>1201</v>
      </c>
      <c r="F584" s="10" t="s">
        <v>1182</v>
      </c>
      <c r="G584" s="19">
        <v>3822</v>
      </c>
      <c r="H584" s="20" t="s">
        <v>620</v>
      </c>
      <c r="I584" s="13"/>
      <c r="J584" s="22" t="s">
        <v>2204</v>
      </c>
      <c r="K584" s="13"/>
      <c r="L584" s="13"/>
      <c r="M584" s="13"/>
      <c r="N584" s="13"/>
      <c r="O584" s="13"/>
      <c r="P584" s="13"/>
      <c r="Q584" s="13"/>
      <c r="R584" s="14" t="s">
        <v>75</v>
      </c>
      <c r="S584" s="10">
        <v>3</v>
      </c>
      <c r="T584" s="21">
        <v>1000000</v>
      </c>
      <c r="U584" s="16">
        <v>0</v>
      </c>
      <c r="V584" s="16">
        <v>0</v>
      </c>
      <c r="W584" s="16">
        <v>0</v>
      </c>
      <c r="X584" s="16">
        <v>0</v>
      </c>
      <c r="Y584" s="16">
        <v>0</v>
      </c>
      <c r="Z584" s="16">
        <v>0</v>
      </c>
      <c r="AA584" s="16">
        <v>6</v>
      </c>
      <c r="AB584" s="16">
        <v>0</v>
      </c>
      <c r="AC584" s="16">
        <v>0</v>
      </c>
      <c r="AD584" s="16">
        <v>6</v>
      </c>
      <c r="AE584" s="16">
        <v>0</v>
      </c>
      <c r="AF584" s="16">
        <v>0</v>
      </c>
      <c r="AG584" s="16">
        <v>0</v>
      </c>
      <c r="AH584" s="16">
        <v>0</v>
      </c>
      <c r="AI584" s="16">
        <v>0</v>
      </c>
      <c r="AJ584" s="16">
        <v>2</v>
      </c>
      <c r="AK584" s="16">
        <v>0</v>
      </c>
      <c r="AL584" s="16">
        <v>0</v>
      </c>
      <c r="AM584" s="16">
        <v>0</v>
      </c>
      <c r="AN584" s="16">
        <v>0</v>
      </c>
      <c r="AO584" s="16">
        <v>0</v>
      </c>
      <c r="AP584" s="17">
        <f t="shared" si="82"/>
        <v>14</v>
      </c>
      <c r="AQ584" s="18">
        <f t="shared" si="83"/>
        <v>14000000</v>
      </c>
      <c r="AR584" s="13"/>
      <c r="AS584" s="13"/>
      <c r="AT584" s="8"/>
      <c r="AU584" s="8"/>
      <c r="AV584" s="8"/>
      <c r="AW584" s="8"/>
    </row>
    <row r="585" spans="1:49" s="3" customFormat="1" ht="45.75" customHeight="1" x14ac:dyDescent="0.25">
      <c r="A585" s="33" t="s">
        <v>1155</v>
      </c>
      <c r="B585" s="10">
        <f>IF(R585=0,"",SUBTOTAL(3,$R$7:R585))</f>
        <v>553</v>
      </c>
      <c r="C585" s="10" t="s">
        <v>1023</v>
      </c>
      <c r="D585" s="10" t="s">
        <v>1203</v>
      </c>
      <c r="E585" s="10" t="s">
        <v>1203</v>
      </c>
      <c r="F585" s="10" t="s">
        <v>1184</v>
      </c>
      <c r="G585" s="19">
        <v>3822</v>
      </c>
      <c r="H585" s="20" t="s">
        <v>1204</v>
      </c>
      <c r="I585" s="13"/>
      <c r="J585" s="22" t="s">
        <v>2205</v>
      </c>
      <c r="K585" s="13"/>
      <c r="L585" s="13"/>
      <c r="M585" s="13"/>
      <c r="N585" s="13"/>
      <c r="O585" s="13"/>
      <c r="P585" s="13"/>
      <c r="Q585" s="13"/>
      <c r="R585" s="14" t="s">
        <v>75</v>
      </c>
      <c r="S585" s="10">
        <v>1</v>
      </c>
      <c r="T585" s="21">
        <v>12390000</v>
      </c>
      <c r="U585" s="16">
        <v>0</v>
      </c>
      <c r="V585" s="16">
        <v>0</v>
      </c>
      <c r="W585" s="16">
        <v>0</v>
      </c>
      <c r="X585" s="16">
        <v>2</v>
      </c>
      <c r="Y585" s="16">
        <v>0</v>
      </c>
      <c r="Z585" s="16">
        <v>0</v>
      </c>
      <c r="AA585" s="16">
        <v>0</v>
      </c>
      <c r="AB585" s="16">
        <v>0</v>
      </c>
      <c r="AC585" s="16">
        <v>0</v>
      </c>
      <c r="AD585" s="16">
        <v>0</v>
      </c>
      <c r="AE585" s="16">
        <v>0</v>
      </c>
      <c r="AF585" s="16">
        <v>0</v>
      </c>
      <c r="AG585" s="16">
        <v>0</v>
      </c>
      <c r="AH585" s="16">
        <v>0</v>
      </c>
      <c r="AI585" s="16">
        <v>0</v>
      </c>
      <c r="AJ585" s="16">
        <v>0</v>
      </c>
      <c r="AK585" s="16">
        <v>0</v>
      </c>
      <c r="AL585" s="16">
        <v>0</v>
      </c>
      <c r="AM585" s="16">
        <v>0</v>
      </c>
      <c r="AN585" s="16">
        <v>0</v>
      </c>
      <c r="AO585" s="16">
        <v>0</v>
      </c>
      <c r="AP585" s="17">
        <f t="shared" ref="AP585:AP586" si="84">SUM(U585:AO585)</f>
        <v>2</v>
      </c>
      <c r="AQ585" s="18">
        <f t="shared" si="83"/>
        <v>24780000</v>
      </c>
      <c r="AR585" s="13"/>
      <c r="AS585" s="13"/>
      <c r="AT585" s="8"/>
      <c r="AU585" s="8"/>
      <c r="AV585" s="8"/>
      <c r="AW585" s="8"/>
    </row>
    <row r="586" spans="1:49" s="3" customFormat="1" ht="36.75" customHeight="1" x14ac:dyDescent="0.25">
      <c r="A586" s="33" t="s">
        <v>1155</v>
      </c>
      <c r="B586" s="10">
        <f>IF(R586=0,"",SUBTOTAL(3,$R$7:R586))</f>
        <v>554</v>
      </c>
      <c r="C586" s="10" t="s">
        <v>1026</v>
      </c>
      <c r="D586" s="10" t="s">
        <v>1206</v>
      </c>
      <c r="E586" s="10" t="s">
        <v>1206</v>
      </c>
      <c r="F586" s="10" t="s">
        <v>1190</v>
      </c>
      <c r="G586" s="19">
        <v>3822</v>
      </c>
      <c r="H586" s="20" t="s">
        <v>1207</v>
      </c>
      <c r="I586" s="13"/>
      <c r="J586" s="22" t="s">
        <v>2206</v>
      </c>
      <c r="K586" s="13"/>
      <c r="L586" s="13"/>
      <c r="M586" s="13"/>
      <c r="N586" s="13"/>
      <c r="O586" s="13"/>
      <c r="P586" s="13"/>
      <c r="Q586" s="13"/>
      <c r="R586" s="14" t="s">
        <v>75</v>
      </c>
      <c r="S586" s="10">
        <v>3</v>
      </c>
      <c r="T586" s="21">
        <v>2573550</v>
      </c>
      <c r="U586" s="16">
        <v>0</v>
      </c>
      <c r="V586" s="16">
        <v>0</v>
      </c>
      <c r="W586" s="16">
        <v>0</v>
      </c>
      <c r="X586" s="16">
        <v>4</v>
      </c>
      <c r="Y586" s="16">
        <v>0</v>
      </c>
      <c r="Z586" s="16">
        <v>0</v>
      </c>
      <c r="AA586" s="16">
        <v>0</v>
      </c>
      <c r="AB586" s="16">
        <v>0</v>
      </c>
      <c r="AC586" s="16">
        <v>0</v>
      </c>
      <c r="AD586" s="16">
        <v>0</v>
      </c>
      <c r="AE586" s="16">
        <v>0</v>
      </c>
      <c r="AF586" s="16">
        <v>0</v>
      </c>
      <c r="AG586" s="16">
        <v>0</v>
      </c>
      <c r="AH586" s="16">
        <v>0</v>
      </c>
      <c r="AI586" s="16">
        <v>0</v>
      </c>
      <c r="AJ586" s="16">
        <v>0</v>
      </c>
      <c r="AK586" s="16">
        <v>0</v>
      </c>
      <c r="AL586" s="16">
        <v>0</v>
      </c>
      <c r="AM586" s="16">
        <v>0</v>
      </c>
      <c r="AN586" s="16">
        <v>0</v>
      </c>
      <c r="AO586" s="16">
        <v>0</v>
      </c>
      <c r="AP586" s="17">
        <f t="shared" si="84"/>
        <v>4</v>
      </c>
      <c r="AQ586" s="18">
        <f t="shared" si="83"/>
        <v>10294200</v>
      </c>
      <c r="AR586" s="13"/>
      <c r="AS586" s="13"/>
      <c r="AT586" s="8"/>
      <c r="AU586" s="8"/>
      <c r="AV586" s="8"/>
      <c r="AW586" s="8"/>
    </row>
    <row r="587" spans="1:49" s="3" customFormat="1" ht="41.25" customHeight="1" x14ac:dyDescent="0.25">
      <c r="A587" s="33" t="s">
        <v>1155</v>
      </c>
      <c r="B587" s="10">
        <f>IF(R587=0,"",SUBTOTAL(3,$R$7:R587))</f>
        <v>555</v>
      </c>
      <c r="C587" s="10" t="s">
        <v>1029</v>
      </c>
      <c r="D587" s="10" t="s">
        <v>1208</v>
      </c>
      <c r="E587" s="10" t="s">
        <v>1208</v>
      </c>
      <c r="F587" s="10" t="s">
        <v>1192</v>
      </c>
      <c r="G587" s="19">
        <v>3822</v>
      </c>
      <c r="H587" s="20" t="s">
        <v>1209</v>
      </c>
      <c r="I587" s="13"/>
      <c r="J587" s="22" t="s">
        <v>2207</v>
      </c>
      <c r="K587" s="13"/>
      <c r="L587" s="13"/>
      <c r="M587" s="13"/>
      <c r="N587" s="13"/>
      <c r="O587" s="13"/>
      <c r="P587" s="13"/>
      <c r="Q587" s="13"/>
      <c r="R587" s="14" t="s">
        <v>75</v>
      </c>
      <c r="S587" s="10">
        <v>3</v>
      </c>
      <c r="T587" s="21">
        <v>320250</v>
      </c>
      <c r="U587" s="16">
        <v>0</v>
      </c>
      <c r="V587" s="16">
        <v>0</v>
      </c>
      <c r="W587" s="16">
        <v>0</v>
      </c>
      <c r="X587" s="16">
        <v>2</v>
      </c>
      <c r="Y587" s="16">
        <v>0</v>
      </c>
      <c r="Z587" s="16">
        <v>0</v>
      </c>
      <c r="AA587" s="16">
        <v>0</v>
      </c>
      <c r="AB587" s="16">
        <v>0</v>
      </c>
      <c r="AC587" s="16">
        <v>0</v>
      </c>
      <c r="AD587" s="16">
        <v>0</v>
      </c>
      <c r="AE587" s="16">
        <v>0</v>
      </c>
      <c r="AF587" s="16">
        <v>0</v>
      </c>
      <c r="AG587" s="16">
        <v>0</v>
      </c>
      <c r="AH587" s="16">
        <v>0</v>
      </c>
      <c r="AI587" s="16">
        <v>0</v>
      </c>
      <c r="AJ587" s="16">
        <v>0</v>
      </c>
      <c r="AK587" s="16">
        <v>0</v>
      </c>
      <c r="AL587" s="16">
        <v>0</v>
      </c>
      <c r="AM587" s="16">
        <v>0</v>
      </c>
      <c r="AN587" s="16">
        <v>0</v>
      </c>
      <c r="AO587" s="16">
        <v>0</v>
      </c>
      <c r="AP587" s="17">
        <f t="shared" ref="AP587:AP589" si="85">SUM(U587:AO587)</f>
        <v>2</v>
      </c>
      <c r="AQ587" s="18">
        <f t="shared" si="83"/>
        <v>640500</v>
      </c>
      <c r="AR587" s="13"/>
      <c r="AS587" s="13"/>
      <c r="AT587" s="8"/>
      <c r="AU587" s="8"/>
      <c r="AV587" s="8"/>
      <c r="AW587" s="8"/>
    </row>
    <row r="588" spans="1:49" s="3" customFormat="1" ht="58.5" customHeight="1" x14ac:dyDescent="0.25">
      <c r="A588" s="33" t="s">
        <v>1155</v>
      </c>
      <c r="B588" s="10">
        <f>IF(R588=0,"",SUBTOTAL(3,$R$7:R588))</f>
        <v>556</v>
      </c>
      <c r="C588" s="10" t="s">
        <v>1032</v>
      </c>
      <c r="D588" s="10" t="s">
        <v>1210</v>
      </c>
      <c r="E588" s="10" t="s">
        <v>1210</v>
      </c>
      <c r="F588" s="10" t="s">
        <v>1197</v>
      </c>
      <c r="G588" s="19">
        <v>3822</v>
      </c>
      <c r="H588" s="20" t="s">
        <v>744</v>
      </c>
      <c r="I588" s="13"/>
      <c r="J588" s="22" t="s">
        <v>2208</v>
      </c>
      <c r="K588" s="13"/>
      <c r="L588" s="13"/>
      <c r="M588" s="13"/>
      <c r="N588" s="13"/>
      <c r="O588" s="13"/>
      <c r="P588" s="13"/>
      <c r="Q588" s="13"/>
      <c r="R588" s="14" t="s">
        <v>75</v>
      </c>
      <c r="S588" s="10">
        <v>3</v>
      </c>
      <c r="T588" s="21">
        <v>6132000</v>
      </c>
      <c r="U588" s="16">
        <v>0</v>
      </c>
      <c r="V588" s="16">
        <v>0</v>
      </c>
      <c r="W588" s="16">
        <v>0</v>
      </c>
      <c r="X588" s="16">
        <v>9</v>
      </c>
      <c r="Y588" s="16">
        <v>0</v>
      </c>
      <c r="Z588" s="16">
        <v>0</v>
      </c>
      <c r="AA588" s="16">
        <v>0</v>
      </c>
      <c r="AB588" s="16">
        <v>0</v>
      </c>
      <c r="AC588" s="16">
        <v>0</v>
      </c>
      <c r="AD588" s="16">
        <v>0</v>
      </c>
      <c r="AE588" s="16">
        <v>0</v>
      </c>
      <c r="AF588" s="16">
        <v>0</v>
      </c>
      <c r="AG588" s="16">
        <v>0</v>
      </c>
      <c r="AH588" s="16">
        <v>0</v>
      </c>
      <c r="AI588" s="16">
        <v>0</v>
      </c>
      <c r="AJ588" s="16">
        <v>0</v>
      </c>
      <c r="AK588" s="16">
        <v>0</v>
      </c>
      <c r="AL588" s="16">
        <v>0</v>
      </c>
      <c r="AM588" s="16">
        <v>0</v>
      </c>
      <c r="AN588" s="16">
        <v>0</v>
      </c>
      <c r="AO588" s="16">
        <v>0</v>
      </c>
      <c r="AP588" s="17">
        <f t="shared" si="85"/>
        <v>9</v>
      </c>
      <c r="AQ588" s="18">
        <f t="shared" si="83"/>
        <v>55188000</v>
      </c>
      <c r="AR588" s="13"/>
      <c r="AS588" s="13"/>
      <c r="AT588" s="8"/>
      <c r="AU588" s="8"/>
      <c r="AV588" s="8"/>
      <c r="AW588" s="8"/>
    </row>
    <row r="589" spans="1:49" s="3" customFormat="1" ht="45.75" customHeight="1" x14ac:dyDescent="0.25">
      <c r="A589" s="33" t="s">
        <v>1155</v>
      </c>
      <c r="B589" s="10">
        <f>IF(R589=0,"",SUBTOTAL(3,$R$7:R589))</f>
        <v>557</v>
      </c>
      <c r="C589" s="10" t="s">
        <v>1035</v>
      </c>
      <c r="D589" s="10" t="s">
        <v>1211</v>
      </c>
      <c r="E589" s="10" t="s">
        <v>1211</v>
      </c>
      <c r="F589" s="10" t="s">
        <v>1199</v>
      </c>
      <c r="G589" s="19">
        <v>3822</v>
      </c>
      <c r="H589" s="20" t="s">
        <v>1212</v>
      </c>
      <c r="I589" s="13"/>
      <c r="J589" s="22" t="s">
        <v>2209</v>
      </c>
      <c r="K589" s="13"/>
      <c r="L589" s="13"/>
      <c r="M589" s="13"/>
      <c r="N589" s="13"/>
      <c r="O589" s="13"/>
      <c r="P589" s="13"/>
      <c r="Q589" s="13"/>
      <c r="R589" s="14" t="s">
        <v>75</v>
      </c>
      <c r="S589" s="10">
        <v>3</v>
      </c>
      <c r="T589" s="21">
        <v>2867000</v>
      </c>
      <c r="U589" s="16">
        <v>0</v>
      </c>
      <c r="V589" s="16">
        <v>0</v>
      </c>
      <c r="W589" s="16">
        <v>0</v>
      </c>
      <c r="X589" s="16">
        <v>0</v>
      </c>
      <c r="Y589" s="16">
        <v>0</v>
      </c>
      <c r="Z589" s="15">
        <v>3</v>
      </c>
      <c r="AA589" s="16">
        <v>0</v>
      </c>
      <c r="AB589" s="16">
        <v>0</v>
      </c>
      <c r="AC589" s="16">
        <v>0</v>
      </c>
      <c r="AD589" s="16">
        <v>0</v>
      </c>
      <c r="AE589" s="16">
        <v>0</v>
      </c>
      <c r="AF589" s="16">
        <v>0</v>
      </c>
      <c r="AG589" s="16">
        <v>0</v>
      </c>
      <c r="AH589" s="16">
        <v>0</v>
      </c>
      <c r="AI589" s="16">
        <v>0</v>
      </c>
      <c r="AJ589" s="16">
        <v>0</v>
      </c>
      <c r="AK589" s="16">
        <v>0</v>
      </c>
      <c r="AL589" s="16">
        <v>0</v>
      </c>
      <c r="AM589" s="16">
        <v>0</v>
      </c>
      <c r="AN589" s="16">
        <v>0</v>
      </c>
      <c r="AO589" s="16">
        <v>0</v>
      </c>
      <c r="AP589" s="17">
        <f t="shared" si="85"/>
        <v>3</v>
      </c>
      <c r="AQ589" s="18">
        <f t="shared" si="83"/>
        <v>8601000</v>
      </c>
      <c r="AR589" s="13"/>
      <c r="AS589" s="13"/>
      <c r="AT589" s="8"/>
      <c r="AU589" s="8"/>
      <c r="AV589" s="8"/>
      <c r="AW589" s="8"/>
    </row>
    <row r="590" spans="1:49" s="3" customFormat="1" ht="57.75" customHeight="1" x14ac:dyDescent="0.25">
      <c r="A590" s="33" t="s">
        <v>1155</v>
      </c>
      <c r="B590" s="10">
        <f>IF(R590=0,"",SUBTOTAL(3,$R$7:R590))</f>
        <v>558</v>
      </c>
      <c r="C590" s="10" t="s">
        <v>1038</v>
      </c>
      <c r="D590" s="10" t="s">
        <v>1213</v>
      </c>
      <c r="E590" s="10" t="s">
        <v>1213</v>
      </c>
      <c r="F590" s="10" t="s">
        <v>1201</v>
      </c>
      <c r="G590" s="19">
        <v>3822</v>
      </c>
      <c r="H590" s="20" t="s">
        <v>1214</v>
      </c>
      <c r="I590" s="13"/>
      <c r="J590" s="14" t="s">
        <v>2210</v>
      </c>
      <c r="K590" s="13"/>
      <c r="L590" s="13"/>
      <c r="M590" s="13"/>
      <c r="N590" s="13"/>
      <c r="O590" s="13"/>
      <c r="P590" s="13"/>
      <c r="Q590" s="13"/>
      <c r="R590" s="14" t="s">
        <v>347</v>
      </c>
      <c r="S590" s="10">
        <v>3</v>
      </c>
      <c r="T590" s="21">
        <v>2199750</v>
      </c>
      <c r="U590" s="16">
        <v>0</v>
      </c>
      <c r="V590" s="16">
        <v>0</v>
      </c>
      <c r="W590" s="16">
        <v>1</v>
      </c>
      <c r="X590" s="16">
        <v>13</v>
      </c>
      <c r="Y590" s="16">
        <v>0</v>
      </c>
      <c r="Z590" s="16">
        <v>0</v>
      </c>
      <c r="AA590" s="16">
        <v>0</v>
      </c>
      <c r="AB590" s="16">
        <v>0</v>
      </c>
      <c r="AC590" s="16">
        <v>0</v>
      </c>
      <c r="AD590" s="16">
        <v>0</v>
      </c>
      <c r="AE590" s="16">
        <v>0</v>
      </c>
      <c r="AF590" s="16">
        <v>0</v>
      </c>
      <c r="AG590" s="16">
        <v>0</v>
      </c>
      <c r="AH590" s="16">
        <v>0</v>
      </c>
      <c r="AI590" s="16">
        <v>0</v>
      </c>
      <c r="AJ590" s="16">
        <v>0</v>
      </c>
      <c r="AK590" s="16">
        <v>0</v>
      </c>
      <c r="AL590" s="16">
        <v>0</v>
      </c>
      <c r="AM590" s="16">
        <v>0</v>
      </c>
      <c r="AN590" s="16">
        <v>0</v>
      </c>
      <c r="AO590" s="16">
        <v>0</v>
      </c>
      <c r="AP590" s="17">
        <f>SUM(U590:AO590)</f>
        <v>14</v>
      </c>
      <c r="AQ590" s="18">
        <f t="shared" si="83"/>
        <v>30796500</v>
      </c>
      <c r="AR590" s="13"/>
      <c r="AS590" s="13"/>
      <c r="AT590" s="8"/>
      <c r="AU590" s="8"/>
      <c r="AV590" s="8"/>
      <c r="AW590" s="8"/>
    </row>
    <row r="591" spans="1:49" s="3" customFormat="1" ht="45" customHeight="1" x14ac:dyDescent="0.25">
      <c r="A591" s="33" t="s">
        <v>1155</v>
      </c>
      <c r="B591" s="10">
        <f>IF(R591=0,"",SUBTOTAL(3,$R$7:R591))</f>
        <v>559</v>
      </c>
      <c r="C591" s="10" t="s">
        <v>1041</v>
      </c>
      <c r="D591" s="10" t="s">
        <v>1215</v>
      </c>
      <c r="E591" s="10" t="s">
        <v>1215</v>
      </c>
      <c r="F591" s="10" t="s">
        <v>1203</v>
      </c>
      <c r="G591" s="19">
        <v>3822</v>
      </c>
      <c r="H591" s="20" t="s">
        <v>624</v>
      </c>
      <c r="I591" s="13"/>
      <c r="J591" s="22" t="s">
        <v>2211</v>
      </c>
      <c r="K591" s="13"/>
      <c r="L591" s="13"/>
      <c r="M591" s="13"/>
      <c r="N591" s="13"/>
      <c r="O591" s="13"/>
      <c r="P591" s="13"/>
      <c r="Q591" s="13"/>
      <c r="R591" s="14" t="s">
        <v>75</v>
      </c>
      <c r="S591" s="10">
        <v>3</v>
      </c>
      <c r="T591" s="21">
        <v>2861000</v>
      </c>
      <c r="U591" s="16">
        <v>0</v>
      </c>
      <c r="V591" s="16">
        <v>0</v>
      </c>
      <c r="W591" s="16">
        <v>0</v>
      </c>
      <c r="X591" s="16">
        <v>0</v>
      </c>
      <c r="Y591" s="16">
        <v>0</v>
      </c>
      <c r="Z591" s="16">
        <v>0</v>
      </c>
      <c r="AA591" s="16">
        <v>6</v>
      </c>
      <c r="AB591" s="16">
        <v>0</v>
      </c>
      <c r="AC591" s="16">
        <v>0</v>
      </c>
      <c r="AD591" s="16">
        <v>4</v>
      </c>
      <c r="AE591" s="16">
        <v>0</v>
      </c>
      <c r="AF591" s="16">
        <v>0</v>
      </c>
      <c r="AG591" s="16">
        <v>0</v>
      </c>
      <c r="AH591" s="16">
        <v>0</v>
      </c>
      <c r="AI591" s="16">
        <v>0</v>
      </c>
      <c r="AJ591" s="16">
        <v>2</v>
      </c>
      <c r="AK591" s="16">
        <v>0</v>
      </c>
      <c r="AL591" s="16">
        <v>0</v>
      </c>
      <c r="AM591" s="16">
        <v>0</v>
      </c>
      <c r="AN591" s="16">
        <v>0</v>
      </c>
      <c r="AO591" s="16">
        <v>0</v>
      </c>
      <c r="AP591" s="17">
        <f>SUM(U591:AO591)</f>
        <v>12</v>
      </c>
      <c r="AQ591" s="18">
        <f t="shared" si="83"/>
        <v>34332000</v>
      </c>
      <c r="AR591" s="13"/>
      <c r="AS591" s="13"/>
      <c r="AT591" s="8"/>
      <c r="AU591" s="8"/>
      <c r="AV591" s="8"/>
      <c r="AW591" s="8"/>
    </row>
    <row r="592" spans="1:49" s="3" customFormat="1" ht="42" customHeight="1" x14ac:dyDescent="0.25">
      <c r="A592" s="33" t="s">
        <v>1155</v>
      </c>
      <c r="B592" s="10">
        <f>IF(R592=0,"",SUBTOTAL(3,$R$7:R592))</f>
        <v>560</v>
      </c>
      <c r="C592" s="10" t="s">
        <v>1044</v>
      </c>
      <c r="D592" s="10" t="s">
        <v>1216</v>
      </c>
      <c r="E592" s="10" t="s">
        <v>1216</v>
      </c>
      <c r="F592" s="10" t="s">
        <v>1205</v>
      </c>
      <c r="G592" s="19">
        <v>3822</v>
      </c>
      <c r="H592" s="20" t="s">
        <v>624</v>
      </c>
      <c r="I592" s="13"/>
      <c r="J592" s="22" t="s">
        <v>2212</v>
      </c>
      <c r="K592" s="13"/>
      <c r="L592" s="13"/>
      <c r="M592" s="13"/>
      <c r="N592" s="13"/>
      <c r="O592" s="13"/>
      <c r="P592" s="13"/>
      <c r="Q592" s="13"/>
      <c r="R592" s="14" t="s">
        <v>347</v>
      </c>
      <c r="S592" s="10">
        <v>1</v>
      </c>
      <c r="T592" s="21">
        <v>5097750</v>
      </c>
      <c r="U592" s="16">
        <v>0</v>
      </c>
      <c r="V592" s="16">
        <v>12</v>
      </c>
      <c r="W592" s="16">
        <v>0</v>
      </c>
      <c r="X592" s="16">
        <v>20</v>
      </c>
      <c r="Y592" s="16">
        <v>0</v>
      </c>
      <c r="Z592" s="16">
        <v>0</v>
      </c>
      <c r="AA592" s="16">
        <v>4</v>
      </c>
      <c r="AB592" s="16">
        <v>0</v>
      </c>
      <c r="AC592" s="16">
        <v>0</v>
      </c>
      <c r="AD592" s="16">
        <v>0</v>
      </c>
      <c r="AE592" s="16">
        <v>0</v>
      </c>
      <c r="AF592" s="16">
        <v>0</v>
      </c>
      <c r="AG592" s="16">
        <v>0</v>
      </c>
      <c r="AH592" s="16">
        <v>0</v>
      </c>
      <c r="AI592" s="16">
        <v>0</v>
      </c>
      <c r="AJ592" s="16">
        <v>0</v>
      </c>
      <c r="AK592" s="16">
        <v>0</v>
      </c>
      <c r="AL592" s="16">
        <v>1</v>
      </c>
      <c r="AM592" s="16">
        <v>0</v>
      </c>
      <c r="AN592" s="16">
        <v>0</v>
      </c>
      <c r="AO592" s="16">
        <v>0</v>
      </c>
      <c r="AP592" s="17">
        <f t="shared" ref="AP592:AP607" si="86">SUM(U592:AO592)</f>
        <v>37</v>
      </c>
      <c r="AQ592" s="18">
        <f t="shared" si="83"/>
        <v>188616750</v>
      </c>
      <c r="AR592" s="13"/>
      <c r="AS592" s="13"/>
      <c r="AT592" s="8"/>
      <c r="AU592" s="8"/>
      <c r="AV592" s="8"/>
      <c r="AW592" s="8"/>
    </row>
    <row r="593" spans="1:49" s="3" customFormat="1" ht="42.75" customHeight="1" x14ac:dyDescent="0.25">
      <c r="A593" s="33" t="s">
        <v>1155</v>
      </c>
      <c r="B593" s="10">
        <f>IF(R593=0,"",SUBTOTAL(3,$R$7:R593))</f>
        <v>561</v>
      </c>
      <c r="C593" s="10" t="s">
        <v>1047</v>
      </c>
      <c r="D593" s="10" t="s">
        <v>1217</v>
      </c>
      <c r="E593" s="10" t="s">
        <v>1217</v>
      </c>
      <c r="F593" s="10" t="s">
        <v>1206</v>
      </c>
      <c r="G593" s="19">
        <v>3822</v>
      </c>
      <c r="H593" s="20" t="s">
        <v>1218</v>
      </c>
      <c r="I593" s="13"/>
      <c r="J593" s="22" t="s">
        <v>2213</v>
      </c>
      <c r="K593" s="13"/>
      <c r="L593" s="13"/>
      <c r="M593" s="13"/>
      <c r="N593" s="13"/>
      <c r="O593" s="13"/>
      <c r="P593" s="13"/>
      <c r="Q593" s="13"/>
      <c r="R593" s="14" t="s">
        <v>75</v>
      </c>
      <c r="S593" s="10">
        <v>4</v>
      </c>
      <c r="T593" s="21">
        <v>4517100</v>
      </c>
      <c r="U593" s="16">
        <v>0</v>
      </c>
      <c r="V593" s="16">
        <v>4</v>
      </c>
      <c r="W593" s="16">
        <v>0</v>
      </c>
      <c r="X593" s="16">
        <v>3</v>
      </c>
      <c r="Y593" s="16">
        <v>0</v>
      </c>
      <c r="Z593" s="16">
        <v>0</v>
      </c>
      <c r="AA593" s="16">
        <v>0</v>
      </c>
      <c r="AB593" s="16">
        <v>0</v>
      </c>
      <c r="AC593" s="16">
        <v>0</v>
      </c>
      <c r="AD593" s="16">
        <v>0</v>
      </c>
      <c r="AE593" s="16">
        <v>0</v>
      </c>
      <c r="AF593" s="16">
        <v>0</v>
      </c>
      <c r="AG593" s="16">
        <v>0</v>
      </c>
      <c r="AH593" s="16">
        <v>0</v>
      </c>
      <c r="AI593" s="16">
        <v>0</v>
      </c>
      <c r="AJ593" s="16">
        <v>0</v>
      </c>
      <c r="AK593" s="16">
        <v>0</v>
      </c>
      <c r="AL593" s="16">
        <v>0</v>
      </c>
      <c r="AM593" s="16">
        <v>0</v>
      </c>
      <c r="AN593" s="16">
        <v>0</v>
      </c>
      <c r="AO593" s="16">
        <v>0</v>
      </c>
      <c r="AP593" s="17">
        <f t="shared" si="86"/>
        <v>7</v>
      </c>
      <c r="AQ593" s="18">
        <f t="shared" si="83"/>
        <v>31619700</v>
      </c>
      <c r="AR593" s="13"/>
      <c r="AS593" s="13"/>
      <c r="AT593" s="8"/>
      <c r="AU593" s="8"/>
      <c r="AV593" s="8"/>
      <c r="AW593" s="8"/>
    </row>
    <row r="594" spans="1:49" s="3" customFormat="1" ht="48.75" customHeight="1" x14ac:dyDescent="0.25">
      <c r="A594" s="33" t="s">
        <v>1155</v>
      </c>
      <c r="B594" s="10">
        <f>IF(R594=0,"",SUBTOTAL(3,$R$7:R594))</f>
        <v>562</v>
      </c>
      <c r="C594" s="10" t="s">
        <v>1050</v>
      </c>
      <c r="D594" s="10" t="s">
        <v>1219</v>
      </c>
      <c r="E594" s="10" t="s">
        <v>1219</v>
      </c>
      <c r="F594" s="10" t="s">
        <v>1208</v>
      </c>
      <c r="G594" s="19">
        <v>3822</v>
      </c>
      <c r="H594" s="20" t="s">
        <v>1220</v>
      </c>
      <c r="I594" s="13"/>
      <c r="J594" s="22" t="s">
        <v>2214</v>
      </c>
      <c r="K594" s="13"/>
      <c r="L594" s="13"/>
      <c r="M594" s="13"/>
      <c r="N594" s="13"/>
      <c r="O594" s="13"/>
      <c r="P594" s="13"/>
      <c r="Q594" s="13"/>
      <c r="R594" s="14" t="s">
        <v>347</v>
      </c>
      <c r="S594" s="10">
        <v>3</v>
      </c>
      <c r="T594" s="21">
        <v>19420128</v>
      </c>
      <c r="U594" s="16">
        <v>0</v>
      </c>
      <c r="V594" s="16">
        <v>12</v>
      </c>
      <c r="W594" s="16">
        <v>0</v>
      </c>
      <c r="X594" s="16">
        <v>6</v>
      </c>
      <c r="Y594" s="16">
        <v>0</v>
      </c>
      <c r="Z594" s="16">
        <v>0</v>
      </c>
      <c r="AA594" s="16">
        <v>1</v>
      </c>
      <c r="AB594" s="16">
        <v>0</v>
      </c>
      <c r="AC594" s="16">
        <v>0</v>
      </c>
      <c r="AD594" s="16">
        <v>0</v>
      </c>
      <c r="AE594" s="16">
        <v>0</v>
      </c>
      <c r="AF594" s="16">
        <v>0</v>
      </c>
      <c r="AG594" s="16">
        <v>0</v>
      </c>
      <c r="AH594" s="16">
        <v>0</v>
      </c>
      <c r="AI594" s="16">
        <v>0</v>
      </c>
      <c r="AJ594" s="16">
        <v>0</v>
      </c>
      <c r="AK594" s="16">
        <v>0</v>
      </c>
      <c r="AL594" s="16">
        <v>0</v>
      </c>
      <c r="AM594" s="16">
        <v>0</v>
      </c>
      <c r="AN594" s="16">
        <v>0</v>
      </c>
      <c r="AO594" s="16">
        <v>0</v>
      </c>
      <c r="AP594" s="17">
        <f t="shared" si="86"/>
        <v>19</v>
      </c>
      <c r="AQ594" s="18">
        <f t="shared" si="83"/>
        <v>368982432</v>
      </c>
      <c r="AR594" s="13"/>
      <c r="AS594" s="13"/>
      <c r="AT594" s="8"/>
      <c r="AU594" s="8"/>
      <c r="AV594" s="8"/>
      <c r="AW594" s="8"/>
    </row>
    <row r="595" spans="1:49" s="3" customFormat="1" ht="42" customHeight="1" x14ac:dyDescent="0.25">
      <c r="A595" s="33" t="s">
        <v>1155</v>
      </c>
      <c r="B595" s="10">
        <f>IF(R595=0,"",SUBTOTAL(3,$R$7:R595))</f>
        <v>563</v>
      </c>
      <c r="C595" s="10" t="s">
        <v>1303</v>
      </c>
      <c r="D595" s="10" t="s">
        <v>1221</v>
      </c>
      <c r="E595" s="10" t="s">
        <v>1221</v>
      </c>
      <c r="F595" s="10" t="s">
        <v>1222</v>
      </c>
      <c r="G595" s="19">
        <v>3822</v>
      </c>
      <c r="H595" s="20" t="s">
        <v>1223</v>
      </c>
      <c r="I595" s="13"/>
      <c r="J595" s="22" t="s">
        <v>2215</v>
      </c>
      <c r="K595" s="13"/>
      <c r="L595" s="13"/>
      <c r="M595" s="13"/>
      <c r="N595" s="13"/>
      <c r="O595" s="13"/>
      <c r="P595" s="13"/>
      <c r="Q595" s="13"/>
      <c r="R595" s="14" t="s">
        <v>75</v>
      </c>
      <c r="S595" s="10">
        <v>1</v>
      </c>
      <c r="T595" s="21">
        <v>3187800</v>
      </c>
      <c r="U595" s="16">
        <v>0</v>
      </c>
      <c r="V595" s="16">
        <v>0</v>
      </c>
      <c r="W595" s="16">
        <v>0</v>
      </c>
      <c r="X595" s="16">
        <v>3</v>
      </c>
      <c r="Y595" s="16">
        <v>0</v>
      </c>
      <c r="Z595" s="16">
        <v>0</v>
      </c>
      <c r="AA595" s="16">
        <v>0</v>
      </c>
      <c r="AB595" s="16">
        <v>0</v>
      </c>
      <c r="AC595" s="16">
        <v>0</v>
      </c>
      <c r="AD595" s="16">
        <v>0</v>
      </c>
      <c r="AE595" s="16">
        <v>0</v>
      </c>
      <c r="AF595" s="16">
        <v>0</v>
      </c>
      <c r="AG595" s="16">
        <v>0</v>
      </c>
      <c r="AH595" s="16">
        <v>0</v>
      </c>
      <c r="AI595" s="16">
        <v>0</v>
      </c>
      <c r="AJ595" s="16">
        <v>0</v>
      </c>
      <c r="AK595" s="16">
        <v>0</v>
      </c>
      <c r="AL595" s="16">
        <v>0</v>
      </c>
      <c r="AM595" s="16">
        <v>0</v>
      </c>
      <c r="AN595" s="16">
        <v>0</v>
      </c>
      <c r="AO595" s="16">
        <v>0</v>
      </c>
      <c r="AP595" s="17">
        <f t="shared" si="86"/>
        <v>3</v>
      </c>
      <c r="AQ595" s="18">
        <f t="shared" si="83"/>
        <v>9563400</v>
      </c>
      <c r="AR595" s="13"/>
      <c r="AS595" s="13"/>
      <c r="AT595" s="8"/>
      <c r="AU595" s="8"/>
      <c r="AV595" s="8"/>
      <c r="AW595" s="8"/>
    </row>
    <row r="596" spans="1:49" s="3" customFormat="1" ht="57" customHeight="1" x14ac:dyDescent="0.25">
      <c r="A596" s="33" t="s">
        <v>1155</v>
      </c>
      <c r="B596" s="10">
        <f>IF(R596=0,"",SUBTOTAL(3,$R$7:R596))</f>
        <v>564</v>
      </c>
      <c r="C596" s="10" t="s">
        <v>1305</v>
      </c>
      <c r="D596" s="10" t="s">
        <v>1224</v>
      </c>
      <c r="E596" s="10" t="s">
        <v>1224</v>
      </c>
      <c r="F596" s="10" t="s">
        <v>1225</v>
      </c>
      <c r="G596" s="19">
        <v>3822</v>
      </c>
      <c r="H596" s="20" t="s">
        <v>1226</v>
      </c>
      <c r="I596" s="13"/>
      <c r="J596" s="22" t="s">
        <v>2216</v>
      </c>
      <c r="K596" s="13"/>
      <c r="L596" s="13"/>
      <c r="M596" s="13"/>
      <c r="N596" s="13"/>
      <c r="O596" s="13"/>
      <c r="P596" s="13"/>
      <c r="Q596" s="13"/>
      <c r="R596" s="14" t="s">
        <v>75</v>
      </c>
      <c r="S596" s="10">
        <v>3</v>
      </c>
      <c r="T596" s="21">
        <v>5721408</v>
      </c>
      <c r="U596" s="16">
        <v>0</v>
      </c>
      <c r="V596" s="16">
        <v>0</v>
      </c>
      <c r="W596" s="16">
        <v>0</v>
      </c>
      <c r="X596" s="16">
        <v>15</v>
      </c>
      <c r="Y596" s="16">
        <v>0</v>
      </c>
      <c r="Z596" s="16">
        <v>0</v>
      </c>
      <c r="AA596" s="16">
        <v>0</v>
      </c>
      <c r="AB596" s="16">
        <v>0</v>
      </c>
      <c r="AC596" s="16">
        <v>0</v>
      </c>
      <c r="AD596" s="16">
        <v>0</v>
      </c>
      <c r="AE596" s="16">
        <v>0</v>
      </c>
      <c r="AF596" s="16">
        <v>0</v>
      </c>
      <c r="AG596" s="16">
        <v>0</v>
      </c>
      <c r="AH596" s="16">
        <v>0</v>
      </c>
      <c r="AI596" s="16">
        <v>0</v>
      </c>
      <c r="AJ596" s="16">
        <v>0</v>
      </c>
      <c r="AK596" s="16">
        <v>0</v>
      </c>
      <c r="AL596" s="16">
        <v>0</v>
      </c>
      <c r="AM596" s="16">
        <v>0</v>
      </c>
      <c r="AN596" s="16">
        <v>0</v>
      </c>
      <c r="AO596" s="16">
        <v>0</v>
      </c>
      <c r="AP596" s="17">
        <f t="shared" si="86"/>
        <v>15</v>
      </c>
      <c r="AQ596" s="18">
        <f t="shared" si="83"/>
        <v>85821120</v>
      </c>
      <c r="AR596" s="13"/>
      <c r="AS596" s="13"/>
      <c r="AT596" s="8"/>
      <c r="AU596" s="8"/>
      <c r="AV596" s="8"/>
      <c r="AW596" s="8"/>
    </row>
    <row r="597" spans="1:49" s="3" customFormat="1" ht="33" customHeight="1" x14ac:dyDescent="0.25">
      <c r="A597" s="33" t="s">
        <v>1155</v>
      </c>
      <c r="B597" s="10">
        <f>IF(R597=0,"",SUBTOTAL(3,$R$7:R597))</f>
        <v>565</v>
      </c>
      <c r="C597" s="10" t="s">
        <v>1307</v>
      </c>
      <c r="D597" s="10" t="s">
        <v>1227</v>
      </c>
      <c r="E597" s="10" t="s">
        <v>1227</v>
      </c>
      <c r="F597" s="10" t="s">
        <v>1210</v>
      </c>
      <c r="G597" s="19">
        <v>3822</v>
      </c>
      <c r="H597" s="20" t="s">
        <v>760</v>
      </c>
      <c r="I597" s="13"/>
      <c r="J597" s="22" t="s">
        <v>2217</v>
      </c>
      <c r="K597" s="13"/>
      <c r="L597" s="13"/>
      <c r="M597" s="13"/>
      <c r="N597" s="13"/>
      <c r="O597" s="13"/>
      <c r="P597" s="13"/>
      <c r="Q597" s="13"/>
      <c r="R597" s="14" t="s">
        <v>379</v>
      </c>
      <c r="S597" s="10">
        <v>3</v>
      </c>
      <c r="T597" s="21">
        <v>604800</v>
      </c>
      <c r="U597" s="16">
        <v>0</v>
      </c>
      <c r="V597" s="16">
        <v>0</v>
      </c>
      <c r="W597" s="16">
        <v>0</v>
      </c>
      <c r="X597" s="16">
        <v>3</v>
      </c>
      <c r="Y597" s="16">
        <v>0</v>
      </c>
      <c r="Z597" s="16">
        <v>0</v>
      </c>
      <c r="AA597" s="16">
        <v>1</v>
      </c>
      <c r="AB597" s="16">
        <v>0</v>
      </c>
      <c r="AC597" s="16">
        <v>0</v>
      </c>
      <c r="AD597" s="16">
        <v>0</v>
      </c>
      <c r="AE597" s="16">
        <v>0</v>
      </c>
      <c r="AF597" s="16">
        <v>0</v>
      </c>
      <c r="AG597" s="16">
        <v>0</v>
      </c>
      <c r="AH597" s="16">
        <v>0</v>
      </c>
      <c r="AI597" s="16">
        <v>0</v>
      </c>
      <c r="AJ597" s="16">
        <v>0</v>
      </c>
      <c r="AK597" s="16">
        <v>0</v>
      </c>
      <c r="AL597" s="16">
        <v>0</v>
      </c>
      <c r="AM597" s="16">
        <v>0</v>
      </c>
      <c r="AN597" s="16">
        <v>0</v>
      </c>
      <c r="AO597" s="16">
        <v>0</v>
      </c>
      <c r="AP597" s="17">
        <f t="shared" si="86"/>
        <v>4</v>
      </c>
      <c r="AQ597" s="18">
        <f t="shared" si="83"/>
        <v>2419200</v>
      </c>
      <c r="AR597" s="13"/>
      <c r="AS597" s="13"/>
      <c r="AT597" s="8"/>
      <c r="AU597" s="8"/>
      <c r="AV597" s="8"/>
      <c r="AW597" s="8"/>
    </row>
    <row r="598" spans="1:49" s="3" customFormat="1" ht="71.25" customHeight="1" x14ac:dyDescent="0.25">
      <c r="A598" s="33" t="s">
        <v>1155</v>
      </c>
      <c r="B598" s="10">
        <f>IF(R598=0,"",SUBTOTAL(3,$R$7:R598))</f>
        <v>566</v>
      </c>
      <c r="C598" s="10" t="s">
        <v>1310</v>
      </c>
      <c r="D598" s="10" t="s">
        <v>1228</v>
      </c>
      <c r="E598" s="10" t="s">
        <v>1228</v>
      </c>
      <c r="F598" s="10" t="s">
        <v>1211</v>
      </c>
      <c r="G598" s="19">
        <v>3822</v>
      </c>
      <c r="H598" s="20" t="s">
        <v>1229</v>
      </c>
      <c r="I598" s="13"/>
      <c r="J598" s="22" t="s">
        <v>2218</v>
      </c>
      <c r="K598" s="13"/>
      <c r="L598" s="13"/>
      <c r="M598" s="13"/>
      <c r="N598" s="13"/>
      <c r="O598" s="13"/>
      <c r="P598" s="13"/>
      <c r="Q598" s="13"/>
      <c r="R598" s="14" t="s">
        <v>75</v>
      </c>
      <c r="S598" s="10">
        <v>3</v>
      </c>
      <c r="T598" s="21">
        <v>3525900</v>
      </c>
      <c r="U598" s="16">
        <v>0</v>
      </c>
      <c r="V598" s="16">
        <v>0</v>
      </c>
      <c r="W598" s="16">
        <v>0</v>
      </c>
      <c r="X598" s="16">
        <v>2</v>
      </c>
      <c r="Y598" s="16">
        <v>0</v>
      </c>
      <c r="Z598" s="16">
        <v>0</v>
      </c>
      <c r="AA598" s="16">
        <v>0</v>
      </c>
      <c r="AB598" s="16">
        <v>0</v>
      </c>
      <c r="AC598" s="16">
        <v>0</v>
      </c>
      <c r="AD598" s="16">
        <v>0</v>
      </c>
      <c r="AE598" s="16">
        <v>0</v>
      </c>
      <c r="AF598" s="16">
        <v>0</v>
      </c>
      <c r="AG598" s="16">
        <v>0</v>
      </c>
      <c r="AH598" s="16">
        <v>0</v>
      </c>
      <c r="AI598" s="16">
        <v>0</v>
      </c>
      <c r="AJ598" s="16">
        <v>0</v>
      </c>
      <c r="AK598" s="16">
        <v>0</v>
      </c>
      <c r="AL598" s="16">
        <v>0</v>
      </c>
      <c r="AM598" s="16">
        <v>0</v>
      </c>
      <c r="AN598" s="16">
        <v>0</v>
      </c>
      <c r="AO598" s="16">
        <v>0</v>
      </c>
      <c r="AP598" s="17">
        <f t="shared" si="86"/>
        <v>2</v>
      </c>
      <c r="AQ598" s="18">
        <f t="shared" si="83"/>
        <v>7051800</v>
      </c>
      <c r="AR598" s="13"/>
      <c r="AS598" s="13"/>
      <c r="AT598" s="8"/>
      <c r="AU598" s="8"/>
      <c r="AV598" s="8"/>
      <c r="AW598" s="8"/>
    </row>
    <row r="599" spans="1:49" s="3" customFormat="1" ht="36" customHeight="1" x14ac:dyDescent="0.25">
      <c r="A599" s="33" t="s">
        <v>1155</v>
      </c>
      <c r="B599" s="10">
        <f>IF(R599=0,"",SUBTOTAL(3,$R$7:R599))</f>
        <v>567</v>
      </c>
      <c r="C599" s="10" t="s">
        <v>1312</v>
      </c>
      <c r="D599" s="10" t="s">
        <v>1231</v>
      </c>
      <c r="E599" s="10" t="s">
        <v>1231</v>
      </c>
      <c r="F599" s="10" t="s">
        <v>1213</v>
      </c>
      <c r="G599" s="19">
        <v>3822</v>
      </c>
      <c r="H599" s="20" t="s">
        <v>1232</v>
      </c>
      <c r="I599" s="13"/>
      <c r="J599" s="22" t="s">
        <v>2219</v>
      </c>
      <c r="K599" s="13"/>
      <c r="L599" s="13"/>
      <c r="M599" s="13"/>
      <c r="N599" s="13"/>
      <c r="O599" s="13"/>
      <c r="P599" s="13"/>
      <c r="Q599" s="13"/>
      <c r="R599" s="14" t="s">
        <v>75</v>
      </c>
      <c r="S599" s="10">
        <v>3</v>
      </c>
      <c r="T599" s="21">
        <v>1018500</v>
      </c>
      <c r="U599" s="16">
        <v>0</v>
      </c>
      <c r="V599" s="16">
        <v>0</v>
      </c>
      <c r="W599" s="16">
        <v>0</v>
      </c>
      <c r="X599" s="16">
        <v>1</v>
      </c>
      <c r="Y599" s="16">
        <v>0</v>
      </c>
      <c r="Z599" s="16">
        <v>0</v>
      </c>
      <c r="AA599" s="16">
        <v>0</v>
      </c>
      <c r="AB599" s="16">
        <v>0</v>
      </c>
      <c r="AC599" s="16">
        <v>0</v>
      </c>
      <c r="AD599" s="16">
        <v>0</v>
      </c>
      <c r="AE599" s="16">
        <v>0</v>
      </c>
      <c r="AF599" s="16">
        <v>0</v>
      </c>
      <c r="AG599" s="16">
        <v>0</v>
      </c>
      <c r="AH599" s="16">
        <v>0</v>
      </c>
      <c r="AI599" s="16">
        <v>0</v>
      </c>
      <c r="AJ599" s="16">
        <v>0</v>
      </c>
      <c r="AK599" s="16">
        <v>0</v>
      </c>
      <c r="AL599" s="16">
        <v>0</v>
      </c>
      <c r="AM599" s="16">
        <v>0</v>
      </c>
      <c r="AN599" s="16">
        <v>0</v>
      </c>
      <c r="AO599" s="16">
        <v>0</v>
      </c>
      <c r="AP599" s="17">
        <f t="shared" si="86"/>
        <v>1</v>
      </c>
      <c r="AQ599" s="18">
        <f t="shared" si="83"/>
        <v>1018500</v>
      </c>
      <c r="AR599" s="13"/>
      <c r="AS599" s="13"/>
      <c r="AT599" s="8"/>
      <c r="AU599" s="8"/>
      <c r="AV599" s="8"/>
      <c r="AW599" s="8"/>
    </row>
    <row r="600" spans="1:49" s="3" customFormat="1" ht="76.5" x14ac:dyDescent="0.25">
      <c r="A600" s="33" t="s">
        <v>1155</v>
      </c>
      <c r="B600" s="10">
        <f>IF(R600=0,"",SUBTOTAL(3,$R$7:R600))</f>
        <v>568</v>
      </c>
      <c r="C600" s="10" t="s">
        <v>2618</v>
      </c>
      <c r="D600" s="10" t="s">
        <v>1233</v>
      </c>
      <c r="E600" s="10" t="s">
        <v>1233</v>
      </c>
      <c r="F600" s="10" t="s">
        <v>1215</v>
      </c>
      <c r="G600" s="19">
        <v>3822</v>
      </c>
      <c r="H600" s="20" t="s">
        <v>1234</v>
      </c>
      <c r="I600" s="13"/>
      <c r="J600" s="22" t="s">
        <v>2220</v>
      </c>
      <c r="K600" s="13"/>
      <c r="L600" s="13"/>
      <c r="M600" s="13"/>
      <c r="N600" s="13"/>
      <c r="O600" s="13"/>
      <c r="P600" s="13"/>
      <c r="Q600" s="13"/>
      <c r="R600" s="14" t="s">
        <v>75</v>
      </c>
      <c r="S600" s="10">
        <v>3</v>
      </c>
      <c r="T600" s="21">
        <v>4236750</v>
      </c>
      <c r="U600" s="16">
        <v>0</v>
      </c>
      <c r="V600" s="16">
        <v>0</v>
      </c>
      <c r="W600" s="16">
        <v>0</v>
      </c>
      <c r="X600" s="16">
        <v>2</v>
      </c>
      <c r="Y600" s="16">
        <v>0</v>
      </c>
      <c r="Z600" s="16">
        <v>0</v>
      </c>
      <c r="AA600" s="16">
        <v>0</v>
      </c>
      <c r="AB600" s="16">
        <v>0</v>
      </c>
      <c r="AC600" s="16">
        <v>0</v>
      </c>
      <c r="AD600" s="16">
        <v>0</v>
      </c>
      <c r="AE600" s="16">
        <v>0</v>
      </c>
      <c r="AF600" s="16">
        <v>0</v>
      </c>
      <c r="AG600" s="16">
        <v>0</v>
      </c>
      <c r="AH600" s="16">
        <v>0</v>
      </c>
      <c r="AI600" s="16">
        <v>0</v>
      </c>
      <c r="AJ600" s="16">
        <v>0</v>
      </c>
      <c r="AK600" s="16">
        <v>0</v>
      </c>
      <c r="AL600" s="16">
        <v>0</v>
      </c>
      <c r="AM600" s="16">
        <v>0</v>
      </c>
      <c r="AN600" s="16">
        <v>0</v>
      </c>
      <c r="AO600" s="16">
        <v>0</v>
      </c>
      <c r="AP600" s="17">
        <f t="shared" si="86"/>
        <v>2</v>
      </c>
      <c r="AQ600" s="18">
        <f t="shared" si="83"/>
        <v>8473500</v>
      </c>
      <c r="AR600" s="13"/>
      <c r="AS600" s="13"/>
      <c r="AT600" s="8"/>
      <c r="AU600" s="8"/>
      <c r="AV600" s="8"/>
      <c r="AW600" s="8"/>
    </row>
    <row r="601" spans="1:49" s="3" customFormat="1" ht="66" customHeight="1" x14ac:dyDescent="0.25">
      <c r="A601" s="33" t="s">
        <v>1155</v>
      </c>
      <c r="B601" s="10">
        <f>IF(R601=0,"",SUBTOTAL(3,$R$7:R601))</f>
        <v>569</v>
      </c>
      <c r="C601" s="10" t="s">
        <v>2619</v>
      </c>
      <c r="D601" s="10" t="s">
        <v>1235</v>
      </c>
      <c r="E601" s="10" t="s">
        <v>1235</v>
      </c>
      <c r="F601" s="10" t="s">
        <v>1216</v>
      </c>
      <c r="G601" s="19">
        <v>3822</v>
      </c>
      <c r="H601" s="20" t="s">
        <v>1236</v>
      </c>
      <c r="I601" s="13"/>
      <c r="J601" s="24" t="s">
        <v>2221</v>
      </c>
      <c r="K601" s="13"/>
      <c r="L601" s="13"/>
      <c r="M601" s="13"/>
      <c r="N601" s="13"/>
      <c r="O601" s="13"/>
      <c r="P601" s="13"/>
      <c r="Q601" s="13"/>
      <c r="R601" s="14" t="s">
        <v>75</v>
      </c>
      <c r="S601" s="10">
        <v>3</v>
      </c>
      <c r="T601" s="21">
        <v>9497250</v>
      </c>
      <c r="U601" s="16">
        <v>0</v>
      </c>
      <c r="V601" s="16">
        <v>0</v>
      </c>
      <c r="W601" s="16">
        <v>0</v>
      </c>
      <c r="X601" s="16">
        <v>1</v>
      </c>
      <c r="Y601" s="16">
        <v>0</v>
      </c>
      <c r="Z601" s="16">
        <v>0</v>
      </c>
      <c r="AA601" s="16">
        <v>0</v>
      </c>
      <c r="AB601" s="16">
        <v>0</v>
      </c>
      <c r="AC601" s="16">
        <v>0</v>
      </c>
      <c r="AD601" s="16">
        <v>0</v>
      </c>
      <c r="AE601" s="16">
        <v>0</v>
      </c>
      <c r="AF601" s="16">
        <v>0</v>
      </c>
      <c r="AG601" s="16">
        <v>0</v>
      </c>
      <c r="AH601" s="16">
        <v>0</v>
      </c>
      <c r="AI601" s="16">
        <v>0</v>
      </c>
      <c r="AJ601" s="16">
        <v>0</v>
      </c>
      <c r="AK601" s="16">
        <v>0</v>
      </c>
      <c r="AL601" s="16">
        <v>0</v>
      </c>
      <c r="AM601" s="16">
        <v>0</v>
      </c>
      <c r="AN601" s="16">
        <v>0</v>
      </c>
      <c r="AO601" s="16">
        <v>0</v>
      </c>
      <c r="AP601" s="17">
        <f t="shared" si="86"/>
        <v>1</v>
      </c>
      <c r="AQ601" s="18">
        <f t="shared" si="83"/>
        <v>9497250</v>
      </c>
      <c r="AR601" s="13"/>
      <c r="AS601" s="13"/>
      <c r="AT601" s="8"/>
      <c r="AU601" s="8"/>
      <c r="AV601" s="8"/>
      <c r="AW601" s="8"/>
    </row>
    <row r="602" spans="1:49" s="3" customFormat="1" ht="54" customHeight="1" x14ac:dyDescent="0.25">
      <c r="A602" s="33" t="s">
        <v>1155</v>
      </c>
      <c r="B602" s="10">
        <f>IF(R602=0,"",SUBTOTAL(3,$R$7:R602))</f>
        <v>570</v>
      </c>
      <c r="C602" s="10" t="s">
        <v>1314</v>
      </c>
      <c r="D602" s="10" t="s">
        <v>1237</v>
      </c>
      <c r="E602" s="10" t="s">
        <v>1237</v>
      </c>
      <c r="F602" s="10" t="s">
        <v>1238</v>
      </c>
      <c r="G602" s="19">
        <v>3822</v>
      </c>
      <c r="H602" s="20" t="s">
        <v>1239</v>
      </c>
      <c r="I602" s="13"/>
      <c r="J602" s="22" t="s">
        <v>2222</v>
      </c>
      <c r="K602" s="13"/>
      <c r="L602" s="13"/>
      <c r="M602" s="13"/>
      <c r="N602" s="13"/>
      <c r="O602" s="13"/>
      <c r="P602" s="13"/>
      <c r="Q602" s="13"/>
      <c r="R602" s="14" t="s">
        <v>75</v>
      </c>
      <c r="S602" s="10">
        <v>3</v>
      </c>
      <c r="T602" s="21">
        <v>7405650</v>
      </c>
      <c r="U602" s="16">
        <v>0</v>
      </c>
      <c r="V602" s="16">
        <v>0</v>
      </c>
      <c r="W602" s="16">
        <v>0</v>
      </c>
      <c r="X602" s="16">
        <v>18</v>
      </c>
      <c r="Y602" s="16">
        <v>0</v>
      </c>
      <c r="Z602" s="16">
        <v>0</v>
      </c>
      <c r="AA602" s="16">
        <v>0</v>
      </c>
      <c r="AB602" s="16">
        <v>0</v>
      </c>
      <c r="AC602" s="16">
        <v>0</v>
      </c>
      <c r="AD602" s="16">
        <v>0</v>
      </c>
      <c r="AE602" s="16">
        <v>0</v>
      </c>
      <c r="AF602" s="16">
        <v>0</v>
      </c>
      <c r="AG602" s="16">
        <v>0</v>
      </c>
      <c r="AH602" s="16">
        <v>0</v>
      </c>
      <c r="AI602" s="16">
        <v>0</v>
      </c>
      <c r="AJ602" s="16">
        <v>0</v>
      </c>
      <c r="AK602" s="16">
        <v>0</v>
      </c>
      <c r="AL602" s="16">
        <v>0</v>
      </c>
      <c r="AM602" s="16">
        <v>0</v>
      </c>
      <c r="AN602" s="16">
        <v>0</v>
      </c>
      <c r="AO602" s="16">
        <v>0</v>
      </c>
      <c r="AP602" s="17">
        <f t="shared" si="86"/>
        <v>18</v>
      </c>
      <c r="AQ602" s="18">
        <f t="shared" si="83"/>
        <v>133301700</v>
      </c>
      <c r="AR602" s="13"/>
      <c r="AS602" s="13"/>
      <c r="AT602" s="8"/>
      <c r="AU602" s="8"/>
      <c r="AV602" s="8"/>
      <c r="AW602" s="8"/>
    </row>
    <row r="603" spans="1:49" s="3" customFormat="1" ht="53.25" customHeight="1" x14ac:dyDescent="0.25">
      <c r="A603" s="33" t="s">
        <v>1155</v>
      </c>
      <c r="B603" s="10">
        <f>IF(R603=0,"",SUBTOTAL(3,$R$7:R603))</f>
        <v>571</v>
      </c>
      <c r="C603" s="10" t="s">
        <v>1317</v>
      </c>
      <c r="D603" s="10" t="s">
        <v>1240</v>
      </c>
      <c r="E603" s="10" t="s">
        <v>1240</v>
      </c>
      <c r="F603" s="10" t="s">
        <v>1219</v>
      </c>
      <c r="G603" s="19">
        <v>3822</v>
      </c>
      <c r="H603" s="20" t="s">
        <v>1241</v>
      </c>
      <c r="I603" s="13"/>
      <c r="J603" s="22" t="s">
        <v>2223</v>
      </c>
      <c r="K603" s="13"/>
      <c r="L603" s="13"/>
      <c r="M603" s="13"/>
      <c r="N603" s="13"/>
      <c r="O603" s="13"/>
      <c r="P603" s="13"/>
      <c r="Q603" s="13"/>
      <c r="R603" s="14" t="s">
        <v>75</v>
      </c>
      <c r="S603" s="10">
        <v>3</v>
      </c>
      <c r="T603" s="21">
        <v>5199600</v>
      </c>
      <c r="U603" s="16">
        <v>0</v>
      </c>
      <c r="V603" s="16">
        <v>0</v>
      </c>
      <c r="W603" s="16">
        <v>0</v>
      </c>
      <c r="X603" s="16">
        <v>3</v>
      </c>
      <c r="Y603" s="16">
        <v>0</v>
      </c>
      <c r="Z603" s="16">
        <v>0</v>
      </c>
      <c r="AA603" s="16">
        <v>0</v>
      </c>
      <c r="AB603" s="16">
        <v>0</v>
      </c>
      <c r="AC603" s="16">
        <v>0</v>
      </c>
      <c r="AD603" s="16">
        <v>0</v>
      </c>
      <c r="AE603" s="16">
        <v>0</v>
      </c>
      <c r="AF603" s="16">
        <v>0</v>
      </c>
      <c r="AG603" s="16">
        <v>0</v>
      </c>
      <c r="AH603" s="16">
        <v>0</v>
      </c>
      <c r="AI603" s="16">
        <v>0</v>
      </c>
      <c r="AJ603" s="16">
        <v>0</v>
      </c>
      <c r="AK603" s="16">
        <v>0</v>
      </c>
      <c r="AL603" s="16">
        <v>0</v>
      </c>
      <c r="AM603" s="16">
        <v>0</v>
      </c>
      <c r="AN603" s="16">
        <v>0</v>
      </c>
      <c r="AO603" s="16">
        <v>0</v>
      </c>
      <c r="AP603" s="17">
        <f t="shared" si="86"/>
        <v>3</v>
      </c>
      <c r="AQ603" s="18">
        <f t="shared" si="83"/>
        <v>15598800</v>
      </c>
      <c r="AR603" s="13"/>
      <c r="AS603" s="13"/>
      <c r="AT603" s="8"/>
      <c r="AU603" s="8"/>
      <c r="AV603" s="8"/>
      <c r="AW603" s="8"/>
    </row>
    <row r="604" spans="1:49" s="3" customFormat="1" ht="42" customHeight="1" x14ac:dyDescent="0.25">
      <c r="A604" s="33" t="s">
        <v>1155</v>
      </c>
      <c r="B604" s="10">
        <f>IF(R604=0,"",SUBTOTAL(3,$R$7:R604))</f>
        <v>572</v>
      </c>
      <c r="C604" s="10" t="s">
        <v>1320</v>
      </c>
      <c r="D604" s="10" t="s">
        <v>1242</v>
      </c>
      <c r="E604" s="10" t="s">
        <v>1242</v>
      </c>
      <c r="F604" s="10" t="s">
        <v>1243</v>
      </c>
      <c r="G604" s="19">
        <v>3822</v>
      </c>
      <c r="H604" s="20" t="s">
        <v>1244</v>
      </c>
      <c r="I604" s="13"/>
      <c r="J604" s="22" t="s">
        <v>2224</v>
      </c>
      <c r="K604" s="13"/>
      <c r="L604" s="13"/>
      <c r="M604" s="13"/>
      <c r="N604" s="13"/>
      <c r="O604" s="13"/>
      <c r="P604" s="13"/>
      <c r="Q604" s="13"/>
      <c r="R604" s="14" t="s">
        <v>57</v>
      </c>
      <c r="S604" s="10">
        <v>3</v>
      </c>
      <c r="T604" s="21">
        <v>3327450</v>
      </c>
      <c r="U604" s="16">
        <v>0</v>
      </c>
      <c r="V604" s="16">
        <v>0</v>
      </c>
      <c r="W604" s="16">
        <v>0</v>
      </c>
      <c r="X604" s="16">
        <v>3</v>
      </c>
      <c r="Y604" s="16">
        <v>0</v>
      </c>
      <c r="Z604" s="16">
        <v>0</v>
      </c>
      <c r="AA604" s="16">
        <v>0</v>
      </c>
      <c r="AB604" s="16">
        <v>0</v>
      </c>
      <c r="AC604" s="16">
        <v>0</v>
      </c>
      <c r="AD604" s="16">
        <v>0</v>
      </c>
      <c r="AE604" s="16">
        <v>0</v>
      </c>
      <c r="AF604" s="16">
        <v>0</v>
      </c>
      <c r="AG604" s="16">
        <v>0</v>
      </c>
      <c r="AH604" s="16">
        <v>0</v>
      </c>
      <c r="AI604" s="16">
        <v>0</v>
      </c>
      <c r="AJ604" s="16">
        <v>0</v>
      </c>
      <c r="AK604" s="16">
        <v>0</v>
      </c>
      <c r="AL604" s="16">
        <v>0</v>
      </c>
      <c r="AM604" s="16">
        <v>0</v>
      </c>
      <c r="AN604" s="16">
        <v>0</v>
      </c>
      <c r="AO604" s="16">
        <v>0</v>
      </c>
      <c r="AP604" s="17">
        <f t="shared" si="86"/>
        <v>3</v>
      </c>
      <c r="AQ604" s="18">
        <f t="shared" si="83"/>
        <v>9982350</v>
      </c>
      <c r="AR604" s="13"/>
      <c r="AS604" s="13"/>
      <c r="AT604" s="8"/>
      <c r="AU604" s="8"/>
      <c r="AV604" s="8"/>
      <c r="AW604" s="8"/>
    </row>
    <row r="605" spans="1:49" s="3" customFormat="1" ht="42" customHeight="1" x14ac:dyDescent="0.25">
      <c r="A605" s="33" t="s">
        <v>1155</v>
      </c>
      <c r="B605" s="10">
        <f>IF(R605=0,"",SUBTOTAL(3,$R$7:R605))</f>
        <v>573</v>
      </c>
      <c r="C605" s="10" t="s">
        <v>2521</v>
      </c>
      <c r="D605" s="10" t="s">
        <v>1245</v>
      </c>
      <c r="E605" s="10" t="s">
        <v>1245</v>
      </c>
      <c r="F605" s="10" t="s">
        <v>1221</v>
      </c>
      <c r="G605" s="19">
        <v>3822</v>
      </c>
      <c r="H605" s="20" t="s">
        <v>1246</v>
      </c>
      <c r="I605" s="13"/>
      <c r="J605" s="22" t="s">
        <v>2225</v>
      </c>
      <c r="K605" s="13"/>
      <c r="L605" s="13"/>
      <c r="M605" s="13"/>
      <c r="N605" s="13"/>
      <c r="O605" s="13"/>
      <c r="P605" s="13"/>
      <c r="Q605" s="13"/>
      <c r="R605" s="14" t="s">
        <v>57</v>
      </c>
      <c r="S605" s="10">
        <v>3</v>
      </c>
      <c r="T605" s="21">
        <v>3327450</v>
      </c>
      <c r="U605" s="16">
        <v>0</v>
      </c>
      <c r="V605" s="16">
        <v>0</v>
      </c>
      <c r="W605" s="16">
        <v>0</v>
      </c>
      <c r="X605" s="16">
        <v>3</v>
      </c>
      <c r="Y605" s="16">
        <v>0</v>
      </c>
      <c r="Z605" s="16">
        <v>0</v>
      </c>
      <c r="AA605" s="16">
        <v>0</v>
      </c>
      <c r="AB605" s="16">
        <v>0</v>
      </c>
      <c r="AC605" s="16">
        <v>0</v>
      </c>
      <c r="AD605" s="16">
        <v>0</v>
      </c>
      <c r="AE605" s="16">
        <v>0</v>
      </c>
      <c r="AF605" s="16">
        <v>0</v>
      </c>
      <c r="AG605" s="16">
        <v>0</v>
      </c>
      <c r="AH605" s="16">
        <v>0</v>
      </c>
      <c r="AI605" s="16">
        <v>0</v>
      </c>
      <c r="AJ605" s="16">
        <v>0</v>
      </c>
      <c r="AK605" s="16">
        <v>0</v>
      </c>
      <c r="AL605" s="16">
        <v>0</v>
      </c>
      <c r="AM605" s="16">
        <v>0</v>
      </c>
      <c r="AN605" s="16">
        <v>0</v>
      </c>
      <c r="AO605" s="16">
        <v>0</v>
      </c>
      <c r="AP605" s="17">
        <f t="shared" si="86"/>
        <v>3</v>
      </c>
      <c r="AQ605" s="18">
        <f t="shared" si="83"/>
        <v>9982350</v>
      </c>
      <c r="AR605" s="13"/>
      <c r="AS605" s="13"/>
      <c r="AT605" s="8"/>
      <c r="AU605" s="8"/>
      <c r="AV605" s="8"/>
      <c r="AW605" s="8"/>
    </row>
    <row r="606" spans="1:49" s="3" customFormat="1" ht="42" customHeight="1" x14ac:dyDescent="0.25">
      <c r="A606" s="33" t="s">
        <v>1155</v>
      </c>
      <c r="B606" s="10">
        <f>IF(R606=0,"",SUBTOTAL(3,$R$7:R606))</f>
        <v>574</v>
      </c>
      <c r="C606" s="10" t="s">
        <v>972</v>
      </c>
      <c r="D606" s="10" t="s">
        <v>1247</v>
      </c>
      <c r="E606" s="10" t="s">
        <v>1247</v>
      </c>
      <c r="F606" s="10" t="s">
        <v>1224</v>
      </c>
      <c r="G606" s="19">
        <v>3822</v>
      </c>
      <c r="H606" s="20" t="s">
        <v>1248</v>
      </c>
      <c r="I606" s="13"/>
      <c r="J606" s="22" t="s">
        <v>2226</v>
      </c>
      <c r="K606" s="13"/>
      <c r="L606" s="13"/>
      <c r="M606" s="13"/>
      <c r="N606" s="13"/>
      <c r="O606" s="13"/>
      <c r="P606" s="13"/>
      <c r="Q606" s="13"/>
      <c r="R606" s="14" t="s">
        <v>75</v>
      </c>
      <c r="S606" s="10">
        <v>3</v>
      </c>
      <c r="T606" s="21">
        <v>6427050</v>
      </c>
      <c r="U606" s="16">
        <v>0</v>
      </c>
      <c r="V606" s="16">
        <v>0</v>
      </c>
      <c r="W606" s="16">
        <v>0</v>
      </c>
      <c r="X606" s="16">
        <v>18</v>
      </c>
      <c r="Y606" s="16">
        <v>0</v>
      </c>
      <c r="Z606" s="16">
        <v>0</v>
      </c>
      <c r="AA606" s="16">
        <v>0</v>
      </c>
      <c r="AB606" s="16">
        <v>0</v>
      </c>
      <c r="AC606" s="16">
        <v>0</v>
      </c>
      <c r="AD606" s="16">
        <v>0</v>
      </c>
      <c r="AE606" s="16">
        <v>0</v>
      </c>
      <c r="AF606" s="16">
        <v>0</v>
      </c>
      <c r="AG606" s="16">
        <v>0</v>
      </c>
      <c r="AH606" s="16">
        <v>0</v>
      </c>
      <c r="AI606" s="16">
        <v>0</v>
      </c>
      <c r="AJ606" s="16">
        <v>0</v>
      </c>
      <c r="AK606" s="16">
        <v>0</v>
      </c>
      <c r="AL606" s="16">
        <v>0</v>
      </c>
      <c r="AM606" s="16">
        <v>0</v>
      </c>
      <c r="AN606" s="16">
        <v>0</v>
      </c>
      <c r="AO606" s="16">
        <v>0</v>
      </c>
      <c r="AP606" s="17">
        <f t="shared" si="86"/>
        <v>18</v>
      </c>
      <c r="AQ606" s="18">
        <f t="shared" si="83"/>
        <v>115686900</v>
      </c>
      <c r="AR606" s="13"/>
      <c r="AS606" s="13"/>
      <c r="AT606" s="8"/>
      <c r="AU606" s="8"/>
      <c r="AV606" s="8"/>
      <c r="AW606" s="8"/>
    </row>
    <row r="607" spans="1:49" s="3" customFormat="1" ht="42" customHeight="1" x14ac:dyDescent="0.25">
      <c r="A607" s="33" t="s">
        <v>1155</v>
      </c>
      <c r="B607" s="10">
        <f>IF(R607=0,"",SUBTOTAL(3,$R$7:R607))</f>
        <v>575</v>
      </c>
      <c r="C607" s="10" t="s">
        <v>975</v>
      </c>
      <c r="D607" s="10" t="s">
        <v>1249</v>
      </c>
      <c r="E607" s="10" t="s">
        <v>1249</v>
      </c>
      <c r="F607" s="10" t="s">
        <v>1227</v>
      </c>
      <c r="G607" s="19">
        <v>3822</v>
      </c>
      <c r="H607" s="20" t="s">
        <v>1250</v>
      </c>
      <c r="I607" s="13"/>
      <c r="J607" s="22" t="s">
        <v>2227</v>
      </c>
      <c r="K607" s="13"/>
      <c r="L607" s="13"/>
      <c r="M607" s="13"/>
      <c r="N607" s="13"/>
      <c r="O607" s="13"/>
      <c r="P607" s="13"/>
      <c r="Q607" s="13"/>
      <c r="R607" s="14" t="s">
        <v>347</v>
      </c>
      <c r="S607" s="10">
        <v>3</v>
      </c>
      <c r="T607" s="21">
        <v>5082000</v>
      </c>
      <c r="U607" s="16">
        <v>0</v>
      </c>
      <c r="V607" s="16">
        <v>0</v>
      </c>
      <c r="W607" s="16">
        <v>0</v>
      </c>
      <c r="X607" s="16">
        <v>7</v>
      </c>
      <c r="Y607" s="16">
        <v>0</v>
      </c>
      <c r="Z607" s="16">
        <v>0</v>
      </c>
      <c r="AA607" s="16">
        <v>0</v>
      </c>
      <c r="AB607" s="16">
        <v>0</v>
      </c>
      <c r="AC607" s="16">
        <v>0</v>
      </c>
      <c r="AD607" s="16">
        <v>0</v>
      </c>
      <c r="AE607" s="16">
        <v>0</v>
      </c>
      <c r="AF607" s="16">
        <v>0</v>
      </c>
      <c r="AG607" s="16">
        <v>0</v>
      </c>
      <c r="AH607" s="16">
        <v>0</v>
      </c>
      <c r="AI607" s="16">
        <v>0</v>
      </c>
      <c r="AJ607" s="16">
        <v>0</v>
      </c>
      <c r="AK607" s="16">
        <v>0</v>
      </c>
      <c r="AL607" s="16">
        <v>0</v>
      </c>
      <c r="AM607" s="16">
        <v>0</v>
      </c>
      <c r="AN607" s="16">
        <v>0</v>
      </c>
      <c r="AO607" s="16">
        <v>0</v>
      </c>
      <c r="AP607" s="17">
        <f t="shared" si="86"/>
        <v>7</v>
      </c>
      <c r="AQ607" s="18">
        <f t="shared" si="83"/>
        <v>35574000</v>
      </c>
      <c r="AR607" s="13"/>
      <c r="AS607" s="13"/>
      <c r="AT607" s="8"/>
      <c r="AU607" s="8"/>
      <c r="AV607" s="8"/>
      <c r="AW607" s="8"/>
    </row>
    <row r="608" spans="1:49" s="3" customFormat="1" ht="45.75" customHeight="1" x14ac:dyDescent="0.25">
      <c r="A608" s="33" t="s">
        <v>1155</v>
      </c>
      <c r="B608" s="10">
        <f>IF(R608=0,"",SUBTOTAL(3,$R$7:R608))</f>
        <v>576</v>
      </c>
      <c r="C608" s="10" t="s">
        <v>977</v>
      </c>
      <c r="D608" s="10" t="s">
        <v>1251</v>
      </c>
      <c r="E608" s="10" t="s">
        <v>1251</v>
      </c>
      <c r="F608" s="10" t="s">
        <v>1228</v>
      </c>
      <c r="G608" s="19">
        <v>3822</v>
      </c>
      <c r="H608" s="20" t="s">
        <v>1252</v>
      </c>
      <c r="I608" s="13"/>
      <c r="J608" s="22" t="s">
        <v>2228</v>
      </c>
      <c r="K608" s="13"/>
      <c r="L608" s="13"/>
      <c r="M608" s="13"/>
      <c r="N608" s="13"/>
      <c r="O608" s="13"/>
      <c r="P608" s="13"/>
      <c r="Q608" s="13"/>
      <c r="R608" s="14" t="s">
        <v>57</v>
      </c>
      <c r="S608" s="10">
        <v>3</v>
      </c>
      <c r="T608" s="21">
        <v>1724100</v>
      </c>
      <c r="U608" s="16">
        <v>0</v>
      </c>
      <c r="V608" s="16">
        <v>0</v>
      </c>
      <c r="W608" s="16">
        <v>0</v>
      </c>
      <c r="X608" s="16">
        <v>2</v>
      </c>
      <c r="Y608" s="16">
        <v>0</v>
      </c>
      <c r="Z608" s="16">
        <v>0</v>
      </c>
      <c r="AA608" s="16">
        <v>0</v>
      </c>
      <c r="AB608" s="16">
        <v>0</v>
      </c>
      <c r="AC608" s="16">
        <v>0</v>
      </c>
      <c r="AD608" s="16">
        <v>0</v>
      </c>
      <c r="AE608" s="16">
        <v>0</v>
      </c>
      <c r="AF608" s="16">
        <v>0</v>
      </c>
      <c r="AG608" s="16">
        <v>0</v>
      </c>
      <c r="AH608" s="16">
        <v>0</v>
      </c>
      <c r="AI608" s="16">
        <v>0</v>
      </c>
      <c r="AJ608" s="16">
        <v>0</v>
      </c>
      <c r="AK608" s="16">
        <v>0</v>
      </c>
      <c r="AL608" s="16">
        <v>0</v>
      </c>
      <c r="AM608" s="16">
        <v>0</v>
      </c>
      <c r="AN608" s="16">
        <v>0</v>
      </c>
      <c r="AO608" s="16">
        <v>0</v>
      </c>
      <c r="AP608" s="17">
        <f>SUM(U608:AO608)</f>
        <v>2</v>
      </c>
      <c r="AQ608" s="18">
        <f t="shared" si="83"/>
        <v>3448200</v>
      </c>
      <c r="AR608" s="13"/>
      <c r="AS608" s="13"/>
      <c r="AT608" s="8"/>
      <c r="AU608" s="8"/>
      <c r="AV608" s="8"/>
      <c r="AW608" s="8"/>
    </row>
    <row r="609" spans="1:49" s="3" customFormat="1" ht="45.75" customHeight="1" x14ac:dyDescent="0.25">
      <c r="A609" s="33" t="s">
        <v>1155</v>
      </c>
      <c r="B609" s="10">
        <f>IF(R609=0,"",SUBTOTAL(3,$R$7:R609))</f>
        <v>577</v>
      </c>
      <c r="C609" s="10" t="s">
        <v>979</v>
      </c>
      <c r="D609" s="10" t="s">
        <v>1253</v>
      </c>
      <c r="E609" s="10" t="s">
        <v>1253</v>
      </c>
      <c r="F609" s="10" t="s">
        <v>1231</v>
      </c>
      <c r="G609" s="19">
        <v>3822</v>
      </c>
      <c r="H609" s="20" t="s">
        <v>1254</v>
      </c>
      <c r="I609" s="13"/>
      <c r="J609" s="22" t="s">
        <v>2229</v>
      </c>
      <c r="K609" s="13"/>
      <c r="L609" s="13"/>
      <c r="M609" s="13"/>
      <c r="N609" s="13"/>
      <c r="O609" s="13"/>
      <c r="P609" s="13"/>
      <c r="Q609" s="13"/>
      <c r="R609" s="14" t="s">
        <v>75</v>
      </c>
      <c r="S609" s="10">
        <v>3</v>
      </c>
      <c r="T609" s="21">
        <v>19476450</v>
      </c>
      <c r="U609" s="16">
        <v>0</v>
      </c>
      <c r="V609" s="16">
        <v>0</v>
      </c>
      <c r="W609" s="16">
        <v>0</v>
      </c>
      <c r="X609" s="16">
        <v>2</v>
      </c>
      <c r="Y609" s="16">
        <v>0</v>
      </c>
      <c r="Z609" s="16">
        <v>0</v>
      </c>
      <c r="AA609" s="16">
        <v>0</v>
      </c>
      <c r="AB609" s="16">
        <v>0</v>
      </c>
      <c r="AC609" s="16">
        <v>0</v>
      </c>
      <c r="AD609" s="16">
        <v>0</v>
      </c>
      <c r="AE609" s="16">
        <v>0</v>
      </c>
      <c r="AF609" s="16">
        <v>0</v>
      </c>
      <c r="AG609" s="16">
        <v>0</v>
      </c>
      <c r="AH609" s="16">
        <v>0</v>
      </c>
      <c r="AI609" s="16">
        <v>0</v>
      </c>
      <c r="AJ609" s="16">
        <v>0</v>
      </c>
      <c r="AK609" s="16">
        <v>0</v>
      </c>
      <c r="AL609" s="16">
        <v>0</v>
      </c>
      <c r="AM609" s="16">
        <v>0</v>
      </c>
      <c r="AN609" s="16">
        <v>0</v>
      </c>
      <c r="AO609" s="16">
        <v>0</v>
      </c>
      <c r="AP609" s="17">
        <f t="shared" ref="AP609:AP611" si="87">SUM(U609:AO609)</f>
        <v>2</v>
      </c>
      <c r="AQ609" s="18">
        <f t="shared" si="83"/>
        <v>38952900</v>
      </c>
      <c r="AR609" s="13"/>
      <c r="AS609" s="13"/>
      <c r="AT609" s="8"/>
      <c r="AU609" s="8"/>
      <c r="AV609" s="8"/>
      <c r="AW609" s="8"/>
    </row>
    <row r="610" spans="1:49" s="3" customFormat="1" ht="45.75" customHeight="1" x14ac:dyDescent="0.25">
      <c r="A610" s="33" t="s">
        <v>1155</v>
      </c>
      <c r="B610" s="10">
        <f>IF(R610=0,"",SUBTOTAL(3,$R$7:R610))</f>
        <v>578</v>
      </c>
      <c r="C610" s="10" t="s">
        <v>982</v>
      </c>
      <c r="D610" s="10" t="s">
        <v>1255</v>
      </c>
      <c r="E610" s="10" t="s">
        <v>1255</v>
      </c>
      <c r="F610" s="10" t="s">
        <v>1237</v>
      </c>
      <c r="G610" s="19">
        <v>3822</v>
      </c>
      <c r="H610" s="20" t="s">
        <v>1256</v>
      </c>
      <c r="I610" s="13"/>
      <c r="J610" s="22" t="s">
        <v>2230</v>
      </c>
      <c r="K610" s="13"/>
      <c r="L610" s="13"/>
      <c r="M610" s="13"/>
      <c r="N610" s="13"/>
      <c r="O610" s="13"/>
      <c r="P610" s="13"/>
      <c r="Q610" s="13"/>
      <c r="R610" s="14" t="s">
        <v>347</v>
      </c>
      <c r="S610" s="10">
        <v>1</v>
      </c>
      <c r="T610" s="21">
        <v>4407900</v>
      </c>
      <c r="U610" s="16">
        <v>0</v>
      </c>
      <c r="V610" s="16">
        <v>0</v>
      </c>
      <c r="W610" s="16">
        <v>0</v>
      </c>
      <c r="X610" s="16">
        <v>2</v>
      </c>
      <c r="Y610" s="16">
        <v>0</v>
      </c>
      <c r="Z610" s="16">
        <v>0</v>
      </c>
      <c r="AA610" s="16">
        <v>0</v>
      </c>
      <c r="AB610" s="16">
        <v>0</v>
      </c>
      <c r="AC610" s="16">
        <v>0</v>
      </c>
      <c r="AD610" s="16">
        <v>0</v>
      </c>
      <c r="AE610" s="16">
        <v>0</v>
      </c>
      <c r="AF610" s="16">
        <v>0</v>
      </c>
      <c r="AG610" s="16">
        <v>0</v>
      </c>
      <c r="AH610" s="16">
        <v>0</v>
      </c>
      <c r="AI610" s="16">
        <v>0</v>
      </c>
      <c r="AJ610" s="16">
        <v>0</v>
      </c>
      <c r="AK610" s="16">
        <v>0</v>
      </c>
      <c r="AL610" s="16">
        <v>0</v>
      </c>
      <c r="AM610" s="16">
        <v>0</v>
      </c>
      <c r="AN610" s="16">
        <v>0</v>
      </c>
      <c r="AO610" s="16">
        <v>0</v>
      </c>
      <c r="AP610" s="17">
        <f t="shared" si="87"/>
        <v>2</v>
      </c>
      <c r="AQ610" s="18">
        <f t="shared" si="83"/>
        <v>8815800</v>
      </c>
      <c r="AR610" s="13"/>
      <c r="AS610" s="13"/>
      <c r="AT610" s="8"/>
      <c r="AU610" s="8"/>
      <c r="AV610" s="8"/>
      <c r="AW610" s="8"/>
    </row>
    <row r="611" spans="1:49" s="3" customFormat="1" ht="45.75" customHeight="1" x14ac:dyDescent="0.25">
      <c r="A611" s="33" t="s">
        <v>1155</v>
      </c>
      <c r="B611" s="10">
        <f>IF(R611=0,"",SUBTOTAL(3,$R$7:R611))</f>
        <v>579</v>
      </c>
      <c r="C611" s="10" t="s">
        <v>985</v>
      </c>
      <c r="D611" s="10" t="s">
        <v>1259</v>
      </c>
      <c r="E611" s="10" t="s">
        <v>1259</v>
      </c>
      <c r="F611" s="10" t="s">
        <v>1240</v>
      </c>
      <c r="G611" s="19">
        <v>3822</v>
      </c>
      <c r="H611" s="20" t="s">
        <v>1258</v>
      </c>
      <c r="I611" s="13"/>
      <c r="J611" s="22" t="s">
        <v>2231</v>
      </c>
      <c r="K611" s="13"/>
      <c r="L611" s="13"/>
      <c r="M611" s="13"/>
      <c r="N611" s="13"/>
      <c r="O611" s="13"/>
      <c r="P611" s="13"/>
      <c r="Q611" s="13"/>
      <c r="R611" s="14" t="s">
        <v>347</v>
      </c>
      <c r="S611" s="10">
        <v>1</v>
      </c>
      <c r="T611" s="21">
        <v>2210250</v>
      </c>
      <c r="U611" s="16">
        <v>0</v>
      </c>
      <c r="V611" s="16">
        <v>1</v>
      </c>
      <c r="W611" s="16">
        <v>0</v>
      </c>
      <c r="X611" s="16">
        <v>10</v>
      </c>
      <c r="Y611" s="16">
        <v>0</v>
      </c>
      <c r="Z611" s="16">
        <v>0</v>
      </c>
      <c r="AA611" s="16">
        <v>1</v>
      </c>
      <c r="AB611" s="16">
        <v>0</v>
      </c>
      <c r="AC611" s="16">
        <v>0</v>
      </c>
      <c r="AD611" s="16">
        <v>0</v>
      </c>
      <c r="AE611" s="16">
        <v>0</v>
      </c>
      <c r="AF611" s="16">
        <v>0</v>
      </c>
      <c r="AG611" s="16">
        <v>0</v>
      </c>
      <c r="AH611" s="16">
        <v>0</v>
      </c>
      <c r="AI611" s="16">
        <v>0</v>
      </c>
      <c r="AJ611" s="16">
        <v>0</v>
      </c>
      <c r="AK611" s="16">
        <v>0</v>
      </c>
      <c r="AL611" s="16">
        <v>0</v>
      </c>
      <c r="AM611" s="16">
        <v>0</v>
      </c>
      <c r="AN611" s="16">
        <v>0</v>
      </c>
      <c r="AO611" s="16">
        <v>0</v>
      </c>
      <c r="AP611" s="17">
        <f t="shared" si="87"/>
        <v>12</v>
      </c>
      <c r="AQ611" s="18">
        <f t="shared" si="83"/>
        <v>26523000</v>
      </c>
      <c r="AR611" s="13"/>
      <c r="AS611" s="13"/>
      <c r="AT611" s="8"/>
      <c r="AU611" s="8"/>
      <c r="AV611" s="8"/>
      <c r="AW611" s="8"/>
    </row>
    <row r="612" spans="1:49" s="3" customFormat="1" ht="41.25" customHeight="1" x14ac:dyDescent="0.25">
      <c r="A612" s="33" t="s">
        <v>1155</v>
      </c>
      <c r="B612" s="10">
        <f>IF(R612=0,"",SUBTOTAL(3,$R$7:R612))</f>
        <v>580</v>
      </c>
      <c r="C612" s="10" t="s">
        <v>1006</v>
      </c>
      <c r="D612" s="10" t="s">
        <v>1260</v>
      </c>
      <c r="E612" s="10" t="s">
        <v>1260</v>
      </c>
      <c r="F612" s="10" t="s">
        <v>1247</v>
      </c>
      <c r="G612" s="19">
        <v>3822</v>
      </c>
      <c r="H612" s="20" t="s">
        <v>1261</v>
      </c>
      <c r="I612" s="13"/>
      <c r="J612" s="22" t="s">
        <v>2232</v>
      </c>
      <c r="K612" s="13"/>
      <c r="L612" s="13"/>
      <c r="M612" s="13"/>
      <c r="N612" s="13"/>
      <c r="O612" s="13"/>
      <c r="P612" s="13"/>
      <c r="Q612" s="13"/>
      <c r="R612" s="14" t="s">
        <v>75</v>
      </c>
      <c r="S612" s="10">
        <v>3</v>
      </c>
      <c r="T612" s="21">
        <v>13057800</v>
      </c>
      <c r="U612" s="16">
        <v>0</v>
      </c>
      <c r="V612" s="16">
        <v>0</v>
      </c>
      <c r="W612" s="16">
        <v>0</v>
      </c>
      <c r="X612" s="16">
        <v>2</v>
      </c>
      <c r="Y612" s="16">
        <v>0</v>
      </c>
      <c r="Z612" s="16">
        <v>0</v>
      </c>
      <c r="AA612" s="16">
        <v>0</v>
      </c>
      <c r="AB612" s="16">
        <v>0</v>
      </c>
      <c r="AC612" s="16">
        <v>0</v>
      </c>
      <c r="AD612" s="16">
        <v>0</v>
      </c>
      <c r="AE612" s="16">
        <v>0</v>
      </c>
      <c r="AF612" s="16">
        <v>0</v>
      </c>
      <c r="AG612" s="16">
        <v>0</v>
      </c>
      <c r="AH612" s="16">
        <v>0</v>
      </c>
      <c r="AI612" s="16">
        <v>0</v>
      </c>
      <c r="AJ612" s="16">
        <v>0</v>
      </c>
      <c r="AK612" s="16">
        <v>0</v>
      </c>
      <c r="AL612" s="16">
        <v>0</v>
      </c>
      <c r="AM612" s="16">
        <v>0</v>
      </c>
      <c r="AN612" s="16">
        <v>0</v>
      </c>
      <c r="AO612" s="16">
        <v>0</v>
      </c>
      <c r="AP612" s="17">
        <f t="shared" ref="AP612:AP616" si="88">SUM(U612:AO612)</f>
        <v>2</v>
      </c>
      <c r="AQ612" s="18">
        <f t="shared" si="83"/>
        <v>26115600</v>
      </c>
      <c r="AR612" s="13"/>
      <c r="AS612" s="13"/>
      <c r="AT612" s="8"/>
      <c r="AU612" s="8"/>
      <c r="AV612" s="8"/>
      <c r="AW612" s="8"/>
    </row>
    <row r="613" spans="1:49" s="3" customFormat="1" ht="54.75" customHeight="1" x14ac:dyDescent="0.25">
      <c r="A613" s="33" t="s">
        <v>1155</v>
      </c>
      <c r="B613" s="10">
        <f>IF(R613=0,"",SUBTOTAL(3,$R$7:R613))</f>
        <v>581</v>
      </c>
      <c r="C613" s="10" t="s">
        <v>988</v>
      </c>
      <c r="D613" s="10" t="s">
        <v>1262</v>
      </c>
      <c r="E613" s="10" t="s">
        <v>1262</v>
      </c>
      <c r="F613" s="10" t="s">
        <v>1249</v>
      </c>
      <c r="G613" s="19">
        <v>3822</v>
      </c>
      <c r="H613" s="20" t="s">
        <v>1263</v>
      </c>
      <c r="I613" s="13"/>
      <c r="J613" s="22" t="s">
        <v>2233</v>
      </c>
      <c r="K613" s="13"/>
      <c r="L613" s="13"/>
      <c r="M613" s="13"/>
      <c r="N613" s="13"/>
      <c r="O613" s="13"/>
      <c r="P613" s="13"/>
      <c r="Q613" s="13"/>
      <c r="R613" s="14" t="s">
        <v>57</v>
      </c>
      <c r="S613" s="10">
        <v>3</v>
      </c>
      <c r="T613" s="21">
        <v>556500</v>
      </c>
      <c r="U613" s="16">
        <v>0</v>
      </c>
      <c r="V613" s="16">
        <v>5</v>
      </c>
      <c r="W613" s="16">
        <v>1</v>
      </c>
      <c r="X613" s="16">
        <v>34</v>
      </c>
      <c r="Y613" s="16">
        <v>0</v>
      </c>
      <c r="Z613" s="16">
        <v>0</v>
      </c>
      <c r="AA613" s="16">
        <v>0</v>
      </c>
      <c r="AB613" s="16">
        <v>0</v>
      </c>
      <c r="AC613" s="16">
        <v>0</v>
      </c>
      <c r="AD613" s="16">
        <v>0</v>
      </c>
      <c r="AE613" s="16">
        <v>0</v>
      </c>
      <c r="AF613" s="16">
        <v>0</v>
      </c>
      <c r="AG613" s="16">
        <v>0</v>
      </c>
      <c r="AH613" s="16">
        <v>0</v>
      </c>
      <c r="AI613" s="16">
        <v>0</v>
      </c>
      <c r="AJ613" s="16">
        <v>0</v>
      </c>
      <c r="AK613" s="16">
        <v>0</v>
      </c>
      <c r="AL613" s="16">
        <v>10</v>
      </c>
      <c r="AM613" s="16">
        <v>0</v>
      </c>
      <c r="AN613" s="16">
        <v>0</v>
      </c>
      <c r="AO613" s="16">
        <v>0</v>
      </c>
      <c r="AP613" s="17">
        <f t="shared" si="88"/>
        <v>50</v>
      </c>
      <c r="AQ613" s="18">
        <f t="shared" si="83"/>
        <v>27825000</v>
      </c>
      <c r="AR613" s="13"/>
      <c r="AS613" s="13"/>
      <c r="AT613" s="8"/>
      <c r="AU613" s="8"/>
      <c r="AV613" s="8"/>
      <c r="AW613" s="8"/>
    </row>
    <row r="614" spans="1:49" s="3" customFormat="1" ht="42.75" customHeight="1" x14ac:dyDescent="0.25">
      <c r="A614" s="33" t="s">
        <v>1155</v>
      </c>
      <c r="B614" s="10">
        <f>IF(R614=0,"",SUBTOTAL(3,$R$7:R614))</f>
        <v>582</v>
      </c>
      <c r="C614" s="10" t="s">
        <v>991</v>
      </c>
      <c r="D614" s="10" t="s">
        <v>1264</v>
      </c>
      <c r="E614" s="10" t="s">
        <v>1264</v>
      </c>
      <c r="F614" s="10" t="s">
        <v>1251</v>
      </c>
      <c r="G614" s="19">
        <v>3822</v>
      </c>
      <c r="H614" s="20" t="s">
        <v>1265</v>
      </c>
      <c r="I614" s="13"/>
      <c r="J614" s="22" t="s">
        <v>2234</v>
      </c>
      <c r="K614" s="13"/>
      <c r="L614" s="13"/>
      <c r="M614" s="13"/>
      <c r="N614" s="13"/>
      <c r="O614" s="13"/>
      <c r="P614" s="13"/>
      <c r="Q614" s="13"/>
      <c r="R614" s="14" t="s">
        <v>75</v>
      </c>
      <c r="S614" s="10">
        <v>1</v>
      </c>
      <c r="T614" s="21">
        <v>30412200</v>
      </c>
      <c r="U614" s="16">
        <v>0</v>
      </c>
      <c r="V614" s="16">
        <v>0</v>
      </c>
      <c r="W614" s="16">
        <v>0</v>
      </c>
      <c r="X614" s="16">
        <v>2</v>
      </c>
      <c r="Y614" s="16">
        <v>0</v>
      </c>
      <c r="Z614" s="16">
        <v>0</v>
      </c>
      <c r="AA614" s="16">
        <v>0</v>
      </c>
      <c r="AB614" s="16">
        <v>0</v>
      </c>
      <c r="AC614" s="16">
        <v>0</v>
      </c>
      <c r="AD614" s="16">
        <v>0</v>
      </c>
      <c r="AE614" s="16">
        <v>0</v>
      </c>
      <c r="AF614" s="16">
        <v>0</v>
      </c>
      <c r="AG614" s="16">
        <v>0</v>
      </c>
      <c r="AH614" s="16">
        <v>0</v>
      </c>
      <c r="AI614" s="16">
        <v>0</v>
      </c>
      <c r="AJ614" s="16">
        <v>0</v>
      </c>
      <c r="AK614" s="16">
        <v>0</v>
      </c>
      <c r="AL614" s="16">
        <v>0</v>
      </c>
      <c r="AM614" s="16">
        <v>0</v>
      </c>
      <c r="AN614" s="16">
        <v>0</v>
      </c>
      <c r="AO614" s="16">
        <v>0</v>
      </c>
      <c r="AP614" s="17">
        <f t="shared" si="88"/>
        <v>2</v>
      </c>
      <c r="AQ614" s="18">
        <f t="shared" si="83"/>
        <v>60824400</v>
      </c>
      <c r="AR614" s="13"/>
      <c r="AS614" s="13"/>
      <c r="AT614" s="8"/>
      <c r="AU614" s="8"/>
      <c r="AV614" s="8"/>
      <c r="AW614" s="8"/>
    </row>
    <row r="615" spans="1:49" s="3" customFormat="1" ht="38.25" x14ac:dyDescent="0.25">
      <c r="A615" s="33" t="s">
        <v>1155</v>
      </c>
      <c r="B615" s="10">
        <f>IF(R615=0,"",SUBTOTAL(3,$R$7:R615))</f>
        <v>583</v>
      </c>
      <c r="C615" s="10" t="s">
        <v>997</v>
      </c>
      <c r="D615" s="10" t="s">
        <v>1266</v>
      </c>
      <c r="E615" s="10" t="s">
        <v>1266</v>
      </c>
      <c r="F615" s="10" t="s">
        <v>1253</v>
      </c>
      <c r="G615" s="19">
        <v>3822</v>
      </c>
      <c r="H615" s="20" t="s">
        <v>628</v>
      </c>
      <c r="I615" s="13"/>
      <c r="J615" s="22" t="s">
        <v>2235</v>
      </c>
      <c r="K615" s="13"/>
      <c r="L615" s="13"/>
      <c r="M615" s="13"/>
      <c r="N615" s="13"/>
      <c r="O615" s="13"/>
      <c r="P615" s="13"/>
      <c r="Q615" s="13"/>
      <c r="R615" s="14" t="s">
        <v>347</v>
      </c>
      <c r="S615" s="10">
        <v>1</v>
      </c>
      <c r="T615" s="21">
        <v>6370350</v>
      </c>
      <c r="U615" s="16">
        <v>0</v>
      </c>
      <c r="V615" s="16">
        <v>12</v>
      </c>
      <c r="W615" s="16">
        <v>0</v>
      </c>
      <c r="X615" s="16">
        <v>13</v>
      </c>
      <c r="Y615" s="16">
        <v>0</v>
      </c>
      <c r="Z615" s="16">
        <v>0</v>
      </c>
      <c r="AA615" s="16">
        <v>4</v>
      </c>
      <c r="AB615" s="16">
        <v>0</v>
      </c>
      <c r="AC615" s="16">
        <v>0</v>
      </c>
      <c r="AD615" s="16">
        <v>0</v>
      </c>
      <c r="AE615" s="16">
        <v>0</v>
      </c>
      <c r="AF615" s="16">
        <v>0</v>
      </c>
      <c r="AG615" s="16">
        <v>0</v>
      </c>
      <c r="AH615" s="16">
        <v>0</v>
      </c>
      <c r="AI615" s="16">
        <v>0</v>
      </c>
      <c r="AJ615" s="16">
        <v>0</v>
      </c>
      <c r="AK615" s="16">
        <v>0</v>
      </c>
      <c r="AL615" s="16">
        <v>1</v>
      </c>
      <c r="AM615" s="16">
        <v>0</v>
      </c>
      <c r="AN615" s="16">
        <v>0</v>
      </c>
      <c r="AO615" s="16">
        <v>7</v>
      </c>
      <c r="AP615" s="17">
        <f t="shared" si="88"/>
        <v>37</v>
      </c>
      <c r="AQ615" s="18">
        <f t="shared" si="83"/>
        <v>235702950</v>
      </c>
      <c r="AR615" s="13"/>
      <c r="AS615" s="13"/>
      <c r="AT615" s="8"/>
      <c r="AU615" s="8"/>
      <c r="AV615" s="8"/>
      <c r="AW615" s="8"/>
    </row>
    <row r="616" spans="1:49" s="3" customFormat="1" ht="47.25" customHeight="1" x14ac:dyDescent="0.25">
      <c r="A616" s="33" t="s">
        <v>1155</v>
      </c>
      <c r="B616" s="10">
        <f>IF(R616=0,"",SUBTOTAL(3,$R$7:R616))</f>
        <v>584</v>
      </c>
      <c r="C616" s="10" t="s">
        <v>1000</v>
      </c>
      <c r="D616" s="10" t="s">
        <v>1267</v>
      </c>
      <c r="E616" s="10" t="s">
        <v>1267</v>
      </c>
      <c r="F616" s="10" t="s">
        <v>1268</v>
      </c>
      <c r="G616" s="19">
        <v>3822</v>
      </c>
      <c r="H616" s="20" t="s">
        <v>1269</v>
      </c>
      <c r="I616" s="13"/>
      <c r="J616" s="22" t="s">
        <v>2236</v>
      </c>
      <c r="K616" s="13"/>
      <c r="L616" s="13"/>
      <c r="M616" s="13"/>
      <c r="N616" s="13"/>
      <c r="O616" s="13"/>
      <c r="P616" s="13"/>
      <c r="Q616" s="13"/>
      <c r="R616" s="14" t="s">
        <v>75</v>
      </c>
      <c r="S616" s="10">
        <v>3</v>
      </c>
      <c r="T616" s="21">
        <v>6886000</v>
      </c>
      <c r="U616" s="16">
        <v>0</v>
      </c>
      <c r="V616" s="16">
        <v>0</v>
      </c>
      <c r="W616" s="16">
        <v>0</v>
      </c>
      <c r="X616" s="16">
        <v>0</v>
      </c>
      <c r="Y616" s="16">
        <v>0</v>
      </c>
      <c r="Z616" s="15">
        <v>5</v>
      </c>
      <c r="AA616" s="16">
        <v>4</v>
      </c>
      <c r="AB616" s="16">
        <v>0</v>
      </c>
      <c r="AC616" s="16">
        <v>0</v>
      </c>
      <c r="AD616" s="16">
        <v>1</v>
      </c>
      <c r="AE616" s="16">
        <v>0</v>
      </c>
      <c r="AF616" s="16">
        <v>0</v>
      </c>
      <c r="AG616" s="16">
        <v>0</v>
      </c>
      <c r="AH616" s="16">
        <v>0</v>
      </c>
      <c r="AI616" s="16">
        <v>0</v>
      </c>
      <c r="AJ616" s="16">
        <v>1</v>
      </c>
      <c r="AK616" s="16">
        <v>0</v>
      </c>
      <c r="AL616" s="16">
        <v>0</v>
      </c>
      <c r="AM616" s="16">
        <v>0</v>
      </c>
      <c r="AN616" s="16">
        <v>0</v>
      </c>
      <c r="AO616" s="16">
        <v>0</v>
      </c>
      <c r="AP616" s="17">
        <f t="shared" si="88"/>
        <v>11</v>
      </c>
      <c r="AQ616" s="18">
        <f t="shared" si="83"/>
        <v>75746000</v>
      </c>
      <c r="AR616" s="13"/>
      <c r="AS616" s="13"/>
      <c r="AT616" s="8"/>
      <c r="AU616" s="8"/>
      <c r="AV616" s="8"/>
      <c r="AW616" s="8"/>
    </row>
    <row r="617" spans="1:49" s="3" customFormat="1" ht="47.25" customHeight="1" x14ac:dyDescent="0.25">
      <c r="A617" s="33" t="s">
        <v>1155</v>
      </c>
      <c r="B617" s="10">
        <f>IF(R617=0,"",SUBTOTAL(3,$R$7:R617))</f>
        <v>585</v>
      </c>
      <c r="C617" s="10" t="s">
        <v>1067</v>
      </c>
      <c r="D617" s="10" t="s">
        <v>1272</v>
      </c>
      <c r="E617" s="10" t="s">
        <v>1272</v>
      </c>
      <c r="F617" s="10" t="s">
        <v>1255</v>
      </c>
      <c r="G617" s="19">
        <v>3822</v>
      </c>
      <c r="H617" s="20" t="s">
        <v>1273</v>
      </c>
      <c r="I617" s="13"/>
      <c r="J617" s="22" t="s">
        <v>2237</v>
      </c>
      <c r="K617" s="13"/>
      <c r="L617" s="13"/>
      <c r="M617" s="13"/>
      <c r="N617" s="13"/>
      <c r="O617" s="13"/>
      <c r="P617" s="13"/>
      <c r="Q617" s="13"/>
      <c r="R617" s="14" t="s">
        <v>347</v>
      </c>
      <c r="S617" s="10">
        <v>1</v>
      </c>
      <c r="T617" s="21">
        <v>6885900</v>
      </c>
      <c r="U617" s="16">
        <v>0</v>
      </c>
      <c r="V617" s="16">
        <v>12</v>
      </c>
      <c r="W617" s="16">
        <v>0</v>
      </c>
      <c r="X617" s="16">
        <v>25</v>
      </c>
      <c r="Y617" s="16">
        <v>0</v>
      </c>
      <c r="Z617" s="16">
        <v>0</v>
      </c>
      <c r="AA617" s="16">
        <v>2</v>
      </c>
      <c r="AB617" s="16">
        <v>0</v>
      </c>
      <c r="AC617" s="16">
        <v>0</v>
      </c>
      <c r="AD617" s="16">
        <v>0</v>
      </c>
      <c r="AE617" s="16">
        <v>0</v>
      </c>
      <c r="AF617" s="16">
        <v>0</v>
      </c>
      <c r="AG617" s="16">
        <v>0</v>
      </c>
      <c r="AH617" s="16">
        <v>0</v>
      </c>
      <c r="AI617" s="16">
        <v>0</v>
      </c>
      <c r="AJ617" s="16">
        <v>0</v>
      </c>
      <c r="AK617" s="16">
        <v>0</v>
      </c>
      <c r="AL617" s="16">
        <v>1</v>
      </c>
      <c r="AM617" s="16">
        <v>0</v>
      </c>
      <c r="AN617" s="16">
        <v>0</v>
      </c>
      <c r="AO617" s="16">
        <v>0</v>
      </c>
      <c r="AP617" s="17">
        <f t="shared" ref="AP617:AP622" si="89">SUM(U617:AO617)</f>
        <v>40</v>
      </c>
      <c r="AQ617" s="18">
        <f t="shared" si="83"/>
        <v>275436000</v>
      </c>
      <c r="AR617" s="13"/>
      <c r="AS617" s="13"/>
      <c r="AT617" s="8"/>
      <c r="AU617" s="8"/>
      <c r="AV617" s="8"/>
      <c r="AW617" s="8"/>
    </row>
    <row r="618" spans="1:49" s="3" customFormat="1" ht="47.25" customHeight="1" x14ac:dyDescent="0.25">
      <c r="A618" s="33" t="s">
        <v>1155</v>
      </c>
      <c r="B618" s="10">
        <f>IF(R618=0,"",SUBTOTAL(3,$R$7:R618))</f>
        <v>586</v>
      </c>
      <c r="C618" s="10" t="s">
        <v>1009</v>
      </c>
      <c r="D618" s="10" t="s">
        <v>1274</v>
      </c>
      <c r="E618" s="10" t="s">
        <v>1274</v>
      </c>
      <c r="F618" s="10" t="s">
        <v>1257</v>
      </c>
      <c r="G618" s="19">
        <v>3822</v>
      </c>
      <c r="H618" s="20" t="s">
        <v>1275</v>
      </c>
      <c r="I618" s="13"/>
      <c r="J618" s="22" t="s">
        <v>2238</v>
      </c>
      <c r="K618" s="13"/>
      <c r="L618" s="13"/>
      <c r="M618" s="13"/>
      <c r="N618" s="13"/>
      <c r="O618" s="13"/>
      <c r="P618" s="13"/>
      <c r="Q618" s="13"/>
      <c r="R618" s="14" t="s">
        <v>379</v>
      </c>
      <c r="S618" s="10">
        <v>1</v>
      </c>
      <c r="T618" s="21">
        <v>3646650</v>
      </c>
      <c r="U618" s="16">
        <v>0</v>
      </c>
      <c r="V618" s="16">
        <v>5</v>
      </c>
      <c r="W618" s="16">
        <v>1</v>
      </c>
      <c r="X618" s="16">
        <v>30</v>
      </c>
      <c r="Y618" s="16">
        <v>0</v>
      </c>
      <c r="Z618" s="16">
        <v>0</v>
      </c>
      <c r="AA618" s="16">
        <v>5</v>
      </c>
      <c r="AB618" s="16">
        <v>0</v>
      </c>
      <c r="AC618" s="16">
        <v>0</v>
      </c>
      <c r="AD618" s="16">
        <v>0</v>
      </c>
      <c r="AE618" s="16">
        <v>0</v>
      </c>
      <c r="AF618" s="16">
        <v>0</v>
      </c>
      <c r="AG618" s="16">
        <v>0</v>
      </c>
      <c r="AH618" s="16">
        <v>0</v>
      </c>
      <c r="AI618" s="16">
        <v>0</v>
      </c>
      <c r="AJ618" s="16">
        <v>4</v>
      </c>
      <c r="AK618" s="16">
        <v>0</v>
      </c>
      <c r="AL618" s="16">
        <v>1</v>
      </c>
      <c r="AM618" s="16">
        <v>0</v>
      </c>
      <c r="AN618" s="16">
        <v>0</v>
      </c>
      <c r="AO618" s="16">
        <v>0</v>
      </c>
      <c r="AP618" s="17">
        <f t="shared" si="89"/>
        <v>46</v>
      </c>
      <c r="AQ618" s="18">
        <f t="shared" si="83"/>
        <v>167745900</v>
      </c>
      <c r="AR618" s="13"/>
      <c r="AS618" s="13"/>
      <c r="AT618" s="8"/>
      <c r="AU618" s="8"/>
      <c r="AV618" s="8"/>
      <c r="AW618" s="8"/>
    </row>
    <row r="619" spans="1:49" s="3" customFormat="1" ht="47.25" customHeight="1" x14ac:dyDescent="0.25">
      <c r="A619" s="33" t="s">
        <v>1155</v>
      </c>
      <c r="B619" s="10">
        <f>IF(R619=0,"",SUBTOTAL(3,$R$7:R619))</f>
        <v>587</v>
      </c>
      <c r="C619" s="10" t="s">
        <v>1012</v>
      </c>
      <c r="D619" s="10" t="s">
        <v>1276</v>
      </c>
      <c r="E619" s="10" t="s">
        <v>1276</v>
      </c>
      <c r="F619" s="10" t="s">
        <v>1277</v>
      </c>
      <c r="G619" s="19">
        <v>3822</v>
      </c>
      <c r="H619" s="20" t="s">
        <v>1278</v>
      </c>
      <c r="I619" s="13"/>
      <c r="J619" s="22" t="s">
        <v>2239</v>
      </c>
      <c r="K619" s="13"/>
      <c r="L619" s="13"/>
      <c r="M619" s="13"/>
      <c r="N619" s="13"/>
      <c r="O619" s="13"/>
      <c r="P619" s="13"/>
      <c r="Q619" s="13"/>
      <c r="R619" s="14" t="s">
        <v>57</v>
      </c>
      <c r="S619" s="10">
        <v>3</v>
      </c>
      <c r="T619" s="21">
        <v>662550</v>
      </c>
      <c r="U619" s="16">
        <v>0</v>
      </c>
      <c r="V619" s="16">
        <v>0</v>
      </c>
      <c r="W619" s="16">
        <v>0</v>
      </c>
      <c r="X619" s="16">
        <v>1</v>
      </c>
      <c r="Y619" s="16">
        <v>0</v>
      </c>
      <c r="Z619" s="16">
        <v>0</v>
      </c>
      <c r="AA619" s="16">
        <v>0</v>
      </c>
      <c r="AB619" s="16">
        <v>0</v>
      </c>
      <c r="AC619" s="16">
        <v>0</v>
      </c>
      <c r="AD619" s="16">
        <v>0</v>
      </c>
      <c r="AE619" s="16">
        <v>0</v>
      </c>
      <c r="AF619" s="16">
        <v>0</v>
      </c>
      <c r="AG619" s="16">
        <v>0</v>
      </c>
      <c r="AH619" s="16">
        <v>0</v>
      </c>
      <c r="AI619" s="16">
        <v>0</v>
      </c>
      <c r="AJ619" s="16">
        <v>0</v>
      </c>
      <c r="AK619" s="16">
        <v>0</v>
      </c>
      <c r="AL619" s="16">
        <v>0</v>
      </c>
      <c r="AM619" s="16">
        <v>0</v>
      </c>
      <c r="AN619" s="16">
        <v>0</v>
      </c>
      <c r="AO619" s="16">
        <v>0</v>
      </c>
      <c r="AP619" s="17">
        <f t="shared" si="89"/>
        <v>1</v>
      </c>
      <c r="AQ619" s="18">
        <f t="shared" si="83"/>
        <v>662550</v>
      </c>
      <c r="AR619" s="13"/>
      <c r="AS619" s="13"/>
      <c r="AT619" s="8"/>
      <c r="AU619" s="8"/>
      <c r="AV619" s="8"/>
      <c r="AW619" s="8"/>
    </row>
    <row r="620" spans="1:49" s="3" customFormat="1" ht="47.25" customHeight="1" x14ac:dyDescent="0.25">
      <c r="A620" s="33" t="s">
        <v>1155</v>
      </c>
      <c r="B620" s="10">
        <f>IF(R620=0,"",SUBTOTAL(3,$R$7:R620))</f>
        <v>588</v>
      </c>
      <c r="C620" s="10" t="s">
        <v>1003</v>
      </c>
      <c r="D620" s="10" t="s">
        <v>1279</v>
      </c>
      <c r="E620" s="10" t="s">
        <v>1279</v>
      </c>
      <c r="F620" s="10" t="s">
        <v>1280</v>
      </c>
      <c r="G620" s="19">
        <v>3822</v>
      </c>
      <c r="H620" s="20" t="s">
        <v>1281</v>
      </c>
      <c r="I620" s="13"/>
      <c r="J620" s="22" t="s">
        <v>2240</v>
      </c>
      <c r="K620" s="13"/>
      <c r="L620" s="13"/>
      <c r="M620" s="13"/>
      <c r="N620" s="13"/>
      <c r="O620" s="13"/>
      <c r="P620" s="13"/>
      <c r="Q620" s="13"/>
      <c r="R620" s="14" t="s">
        <v>57</v>
      </c>
      <c r="S620" s="10">
        <v>3</v>
      </c>
      <c r="T620" s="21">
        <v>705600</v>
      </c>
      <c r="U620" s="16">
        <v>0</v>
      </c>
      <c r="V620" s="16">
        <v>0</v>
      </c>
      <c r="W620" s="16">
        <v>0</v>
      </c>
      <c r="X620" s="16">
        <v>1</v>
      </c>
      <c r="Y620" s="16">
        <v>0</v>
      </c>
      <c r="Z620" s="16">
        <v>0</v>
      </c>
      <c r="AA620" s="16">
        <v>0</v>
      </c>
      <c r="AB620" s="16">
        <v>0</v>
      </c>
      <c r="AC620" s="16">
        <v>0</v>
      </c>
      <c r="AD620" s="16">
        <v>0</v>
      </c>
      <c r="AE620" s="16">
        <v>0</v>
      </c>
      <c r="AF620" s="16">
        <v>0</v>
      </c>
      <c r="AG620" s="16">
        <v>0</v>
      </c>
      <c r="AH620" s="16">
        <v>0</v>
      </c>
      <c r="AI620" s="16">
        <v>0</v>
      </c>
      <c r="AJ620" s="16">
        <v>0</v>
      </c>
      <c r="AK620" s="16">
        <v>0</v>
      </c>
      <c r="AL620" s="16">
        <v>0</v>
      </c>
      <c r="AM620" s="16">
        <v>0</v>
      </c>
      <c r="AN620" s="16">
        <v>0</v>
      </c>
      <c r="AO620" s="16">
        <v>0</v>
      </c>
      <c r="AP620" s="17">
        <f t="shared" si="89"/>
        <v>1</v>
      </c>
      <c r="AQ620" s="18">
        <f t="shared" si="83"/>
        <v>705600</v>
      </c>
      <c r="AR620" s="13"/>
      <c r="AS620" s="13"/>
      <c r="AT620" s="8"/>
      <c r="AU620" s="8"/>
      <c r="AV620" s="8"/>
      <c r="AW620" s="8"/>
    </row>
    <row r="621" spans="1:49" s="3" customFormat="1" ht="47.25" customHeight="1" x14ac:dyDescent="0.25">
      <c r="A621" s="33" t="s">
        <v>1155</v>
      </c>
      <c r="B621" s="10">
        <f>IF(R621=0,"",SUBTOTAL(3,$R$7:R621))</f>
        <v>589</v>
      </c>
      <c r="C621" s="10" t="s">
        <v>1015</v>
      </c>
      <c r="D621" s="10" t="s">
        <v>1282</v>
      </c>
      <c r="E621" s="10" t="s">
        <v>1282</v>
      </c>
      <c r="F621" s="10" t="s">
        <v>1260</v>
      </c>
      <c r="G621" s="19">
        <v>3822</v>
      </c>
      <c r="H621" s="20" t="s">
        <v>1283</v>
      </c>
      <c r="I621" s="13"/>
      <c r="J621" s="22" t="s">
        <v>2241</v>
      </c>
      <c r="K621" s="13"/>
      <c r="L621" s="13"/>
      <c r="M621" s="13"/>
      <c r="N621" s="13"/>
      <c r="O621" s="13"/>
      <c r="P621" s="13"/>
      <c r="Q621" s="13"/>
      <c r="R621" s="14" t="s">
        <v>75</v>
      </c>
      <c r="S621" s="10">
        <v>3</v>
      </c>
      <c r="T621" s="21">
        <v>15047550</v>
      </c>
      <c r="U621" s="16">
        <v>0</v>
      </c>
      <c r="V621" s="16">
        <v>0</v>
      </c>
      <c r="W621" s="16">
        <v>0</v>
      </c>
      <c r="X621" s="16">
        <v>1</v>
      </c>
      <c r="Y621" s="16">
        <v>0</v>
      </c>
      <c r="Z621" s="16">
        <v>0</v>
      </c>
      <c r="AA621" s="16">
        <v>0</v>
      </c>
      <c r="AB621" s="16">
        <v>0</v>
      </c>
      <c r="AC621" s="16">
        <v>0</v>
      </c>
      <c r="AD621" s="16">
        <v>0</v>
      </c>
      <c r="AE621" s="16">
        <v>0</v>
      </c>
      <c r="AF621" s="16">
        <v>0</v>
      </c>
      <c r="AG621" s="16">
        <v>0</v>
      </c>
      <c r="AH621" s="16">
        <v>0</v>
      </c>
      <c r="AI621" s="16">
        <v>0</v>
      </c>
      <c r="AJ621" s="16">
        <v>0</v>
      </c>
      <c r="AK621" s="16">
        <v>0</v>
      </c>
      <c r="AL621" s="16">
        <v>0</v>
      </c>
      <c r="AM621" s="16">
        <v>0</v>
      </c>
      <c r="AN621" s="16">
        <v>0</v>
      </c>
      <c r="AO621" s="16">
        <v>0</v>
      </c>
      <c r="AP621" s="17">
        <f t="shared" si="89"/>
        <v>1</v>
      </c>
      <c r="AQ621" s="18">
        <f t="shared" si="83"/>
        <v>15047550</v>
      </c>
      <c r="AR621" s="13"/>
      <c r="AS621" s="13"/>
      <c r="AT621" s="8"/>
      <c r="AU621" s="8"/>
      <c r="AV621" s="8"/>
      <c r="AW621" s="8"/>
    </row>
    <row r="622" spans="1:49" s="3" customFormat="1" ht="47.25" customHeight="1" x14ac:dyDescent="0.25">
      <c r="A622" s="33" t="s">
        <v>1155</v>
      </c>
      <c r="B622" s="10">
        <f>IF(R622=0,"",SUBTOTAL(3,$R$7:R622))</f>
        <v>590</v>
      </c>
      <c r="C622" s="10" t="s">
        <v>994</v>
      </c>
      <c r="D622" s="10" t="s">
        <v>1070</v>
      </c>
      <c r="E622" s="10" t="s">
        <v>1070</v>
      </c>
      <c r="F622" s="10" t="s">
        <v>1282</v>
      </c>
      <c r="G622" s="19">
        <v>3822</v>
      </c>
      <c r="H622" s="20" t="s">
        <v>1284</v>
      </c>
      <c r="I622" s="13"/>
      <c r="J622" s="22" t="s">
        <v>2242</v>
      </c>
      <c r="K622" s="13"/>
      <c r="L622" s="13"/>
      <c r="M622" s="13"/>
      <c r="N622" s="13"/>
      <c r="O622" s="13"/>
      <c r="P622" s="13"/>
      <c r="Q622" s="13"/>
      <c r="R622" s="14" t="s">
        <v>75</v>
      </c>
      <c r="S622" s="10">
        <v>3</v>
      </c>
      <c r="T622" s="21">
        <v>1129800</v>
      </c>
      <c r="U622" s="16">
        <v>0</v>
      </c>
      <c r="V622" s="16">
        <v>0</v>
      </c>
      <c r="W622" s="16">
        <v>0</v>
      </c>
      <c r="X622" s="16">
        <v>2</v>
      </c>
      <c r="Y622" s="16">
        <v>0</v>
      </c>
      <c r="Z622" s="16">
        <v>0</v>
      </c>
      <c r="AA622" s="16">
        <v>0</v>
      </c>
      <c r="AB622" s="16">
        <v>0</v>
      </c>
      <c r="AC622" s="16">
        <v>0</v>
      </c>
      <c r="AD622" s="16">
        <v>0</v>
      </c>
      <c r="AE622" s="16">
        <v>0</v>
      </c>
      <c r="AF622" s="16">
        <v>0</v>
      </c>
      <c r="AG622" s="16">
        <v>0</v>
      </c>
      <c r="AH622" s="16">
        <v>0</v>
      </c>
      <c r="AI622" s="16">
        <v>0</v>
      </c>
      <c r="AJ622" s="16">
        <v>0</v>
      </c>
      <c r="AK622" s="16">
        <v>0</v>
      </c>
      <c r="AL622" s="16">
        <v>0</v>
      </c>
      <c r="AM622" s="16">
        <v>0</v>
      </c>
      <c r="AN622" s="16">
        <v>0</v>
      </c>
      <c r="AO622" s="16">
        <v>0</v>
      </c>
      <c r="AP622" s="17">
        <f t="shared" si="89"/>
        <v>2</v>
      </c>
      <c r="AQ622" s="18">
        <f t="shared" si="83"/>
        <v>2259600</v>
      </c>
      <c r="AR622" s="13"/>
      <c r="AS622" s="13"/>
      <c r="AT622" s="8"/>
      <c r="AU622" s="8"/>
      <c r="AV622" s="8"/>
      <c r="AW622" s="8"/>
    </row>
    <row r="623" spans="1:49" s="3" customFormat="1" ht="47.25" customHeight="1" x14ac:dyDescent="0.25">
      <c r="A623" s="33" t="s">
        <v>1155</v>
      </c>
      <c r="B623" s="10">
        <f>IF(R623=0,"",SUBTOTAL(3,$R$7:R623))</f>
        <v>591</v>
      </c>
      <c r="C623" s="10" t="s">
        <v>1018</v>
      </c>
      <c r="D623" s="10" t="s">
        <v>1072</v>
      </c>
      <c r="E623" s="10" t="s">
        <v>1072</v>
      </c>
      <c r="F623" s="10" t="s">
        <v>1285</v>
      </c>
      <c r="G623" s="19">
        <v>3822</v>
      </c>
      <c r="H623" s="20" t="s">
        <v>1286</v>
      </c>
      <c r="I623" s="13"/>
      <c r="J623" s="22" t="s">
        <v>2243</v>
      </c>
      <c r="K623" s="13"/>
      <c r="L623" s="13"/>
      <c r="M623" s="13"/>
      <c r="N623" s="13"/>
      <c r="O623" s="13"/>
      <c r="P623" s="13"/>
      <c r="Q623" s="13"/>
      <c r="R623" s="14" t="s">
        <v>75</v>
      </c>
      <c r="S623" s="10">
        <v>3</v>
      </c>
      <c r="T623" s="21">
        <v>1129800</v>
      </c>
      <c r="U623" s="16">
        <v>0</v>
      </c>
      <c r="V623" s="16">
        <v>0</v>
      </c>
      <c r="W623" s="16">
        <v>0</v>
      </c>
      <c r="X623" s="16">
        <v>2</v>
      </c>
      <c r="Y623" s="16">
        <v>0</v>
      </c>
      <c r="Z623" s="16">
        <v>0</v>
      </c>
      <c r="AA623" s="16">
        <v>0</v>
      </c>
      <c r="AB623" s="16">
        <v>0</v>
      </c>
      <c r="AC623" s="16">
        <v>0</v>
      </c>
      <c r="AD623" s="16">
        <v>0</v>
      </c>
      <c r="AE623" s="16">
        <v>0</v>
      </c>
      <c r="AF623" s="16">
        <v>0</v>
      </c>
      <c r="AG623" s="16">
        <v>0</v>
      </c>
      <c r="AH623" s="16">
        <v>0</v>
      </c>
      <c r="AI623" s="16">
        <v>0</v>
      </c>
      <c r="AJ623" s="16">
        <v>0</v>
      </c>
      <c r="AK623" s="16">
        <v>0</v>
      </c>
      <c r="AL623" s="16">
        <v>0</v>
      </c>
      <c r="AM623" s="16">
        <v>0</v>
      </c>
      <c r="AN623" s="16">
        <v>0</v>
      </c>
      <c r="AO623" s="16">
        <v>0</v>
      </c>
      <c r="AP623" s="17">
        <f t="shared" ref="AP623:AP633" si="90">SUM(U623:AO623)</f>
        <v>2</v>
      </c>
      <c r="AQ623" s="18">
        <f t="shared" si="83"/>
        <v>2259600</v>
      </c>
      <c r="AR623" s="13"/>
      <c r="AS623" s="13"/>
      <c r="AT623" s="8"/>
      <c r="AU623" s="8"/>
      <c r="AV623" s="8"/>
      <c r="AW623" s="8"/>
    </row>
    <row r="624" spans="1:49" s="3" customFormat="1" ht="47.25" customHeight="1" x14ac:dyDescent="0.25">
      <c r="A624" s="33" t="s">
        <v>1155</v>
      </c>
      <c r="B624" s="10">
        <f>IF(R624=0,"",SUBTOTAL(3,$R$7:R624))</f>
        <v>592</v>
      </c>
      <c r="C624" s="10" t="s">
        <v>1021</v>
      </c>
      <c r="D624" s="10" t="s">
        <v>1080</v>
      </c>
      <c r="E624" s="10" t="s">
        <v>1080</v>
      </c>
      <c r="F624" s="10" t="s">
        <v>1287</v>
      </c>
      <c r="G624" s="19">
        <v>3822</v>
      </c>
      <c r="H624" s="20" t="s">
        <v>1288</v>
      </c>
      <c r="I624" s="13"/>
      <c r="J624" s="24" t="s">
        <v>2244</v>
      </c>
      <c r="K624" s="13"/>
      <c r="L624" s="13"/>
      <c r="M624" s="13"/>
      <c r="N624" s="13"/>
      <c r="O624" s="13"/>
      <c r="P624" s="13"/>
      <c r="Q624" s="13"/>
      <c r="R624" s="14" t="s">
        <v>75</v>
      </c>
      <c r="S624" s="10">
        <v>3</v>
      </c>
      <c r="T624" s="21">
        <v>25611600</v>
      </c>
      <c r="U624" s="16">
        <v>0</v>
      </c>
      <c r="V624" s="16">
        <v>0</v>
      </c>
      <c r="W624" s="16">
        <v>0</v>
      </c>
      <c r="X624" s="16">
        <v>6</v>
      </c>
      <c r="Y624" s="16">
        <v>0</v>
      </c>
      <c r="Z624" s="16">
        <v>0</v>
      </c>
      <c r="AA624" s="16">
        <v>0</v>
      </c>
      <c r="AB624" s="16">
        <v>0</v>
      </c>
      <c r="AC624" s="16">
        <v>0</v>
      </c>
      <c r="AD624" s="16">
        <v>0</v>
      </c>
      <c r="AE624" s="16">
        <v>0</v>
      </c>
      <c r="AF624" s="16">
        <v>0</v>
      </c>
      <c r="AG624" s="16">
        <v>0</v>
      </c>
      <c r="AH624" s="16">
        <v>0</v>
      </c>
      <c r="AI624" s="16">
        <v>0</v>
      </c>
      <c r="AJ624" s="16">
        <v>0</v>
      </c>
      <c r="AK624" s="16">
        <v>0</v>
      </c>
      <c r="AL624" s="16">
        <v>0</v>
      </c>
      <c r="AM624" s="16">
        <v>0</v>
      </c>
      <c r="AN624" s="16">
        <v>0</v>
      </c>
      <c r="AO624" s="16">
        <v>0</v>
      </c>
      <c r="AP624" s="17">
        <f t="shared" si="90"/>
        <v>6</v>
      </c>
      <c r="AQ624" s="18">
        <f t="shared" si="83"/>
        <v>153669600</v>
      </c>
      <c r="AR624" s="13"/>
      <c r="AS624" s="13"/>
      <c r="AT624" s="8"/>
      <c r="AU624" s="8"/>
      <c r="AV624" s="8"/>
      <c r="AW624" s="8"/>
    </row>
    <row r="625" spans="1:49" s="3" customFormat="1" ht="47.25" customHeight="1" x14ac:dyDescent="0.25">
      <c r="A625" s="33" t="s">
        <v>1155</v>
      </c>
      <c r="B625" s="10">
        <f>IF(R625=0,"",SUBTOTAL(3,$R$7:R625))</f>
        <v>593</v>
      </c>
      <c r="C625" s="10" t="s">
        <v>1024</v>
      </c>
      <c r="D625" s="10" t="s">
        <v>1082</v>
      </c>
      <c r="E625" s="10" t="s">
        <v>1082</v>
      </c>
      <c r="F625" s="10" t="s">
        <v>1289</v>
      </c>
      <c r="G625" s="19">
        <v>3822</v>
      </c>
      <c r="H625" s="20" t="s">
        <v>1290</v>
      </c>
      <c r="I625" s="13"/>
      <c r="J625" s="22" t="s">
        <v>2245</v>
      </c>
      <c r="K625" s="13"/>
      <c r="L625" s="13"/>
      <c r="M625" s="13"/>
      <c r="N625" s="13"/>
      <c r="O625" s="13"/>
      <c r="P625" s="13"/>
      <c r="Q625" s="13"/>
      <c r="R625" s="14" t="s">
        <v>75</v>
      </c>
      <c r="S625" s="10">
        <v>3</v>
      </c>
      <c r="T625" s="21">
        <v>4044600</v>
      </c>
      <c r="U625" s="16">
        <v>0</v>
      </c>
      <c r="V625" s="16">
        <v>0</v>
      </c>
      <c r="W625" s="16">
        <v>0</v>
      </c>
      <c r="X625" s="16">
        <v>2</v>
      </c>
      <c r="Y625" s="16">
        <v>0</v>
      </c>
      <c r="Z625" s="16">
        <v>0</v>
      </c>
      <c r="AA625" s="16">
        <v>0</v>
      </c>
      <c r="AB625" s="16">
        <v>0</v>
      </c>
      <c r="AC625" s="16">
        <v>0</v>
      </c>
      <c r="AD625" s="16">
        <v>0</v>
      </c>
      <c r="AE625" s="16">
        <v>0</v>
      </c>
      <c r="AF625" s="16">
        <v>0</v>
      </c>
      <c r="AG625" s="16">
        <v>0</v>
      </c>
      <c r="AH625" s="16">
        <v>0</v>
      </c>
      <c r="AI625" s="16">
        <v>0</v>
      </c>
      <c r="AJ625" s="16">
        <v>0</v>
      </c>
      <c r="AK625" s="16">
        <v>0</v>
      </c>
      <c r="AL625" s="16">
        <v>0</v>
      </c>
      <c r="AM625" s="16">
        <v>0</v>
      </c>
      <c r="AN625" s="16">
        <v>0</v>
      </c>
      <c r="AO625" s="16">
        <v>0</v>
      </c>
      <c r="AP625" s="17">
        <f t="shared" si="90"/>
        <v>2</v>
      </c>
      <c r="AQ625" s="18">
        <f t="shared" si="83"/>
        <v>8089200</v>
      </c>
      <c r="AR625" s="13"/>
      <c r="AS625" s="13"/>
      <c r="AT625" s="8"/>
      <c r="AU625" s="8"/>
      <c r="AV625" s="8"/>
      <c r="AW625" s="8"/>
    </row>
    <row r="626" spans="1:49" s="3" customFormat="1" ht="60.75" customHeight="1" x14ac:dyDescent="0.25">
      <c r="A626" s="33" t="s">
        <v>1155</v>
      </c>
      <c r="B626" s="10">
        <f>IF(R626=0,"",SUBTOTAL(3,$R$7:R626))</f>
        <v>594</v>
      </c>
      <c r="C626" s="10" t="s">
        <v>1027</v>
      </c>
      <c r="D626" s="10" t="s">
        <v>1084</v>
      </c>
      <c r="E626" s="10" t="s">
        <v>1084</v>
      </c>
      <c r="F626" s="10" t="s">
        <v>1291</v>
      </c>
      <c r="G626" s="19">
        <v>3822</v>
      </c>
      <c r="H626" s="20" t="s">
        <v>1292</v>
      </c>
      <c r="I626" s="13"/>
      <c r="J626" s="22" t="s">
        <v>2246</v>
      </c>
      <c r="K626" s="13"/>
      <c r="L626" s="13"/>
      <c r="M626" s="13"/>
      <c r="N626" s="13"/>
      <c r="O626" s="13"/>
      <c r="P626" s="13"/>
      <c r="Q626" s="13"/>
      <c r="R626" s="14" t="s">
        <v>75</v>
      </c>
      <c r="S626" s="10">
        <v>3</v>
      </c>
      <c r="T626" s="21">
        <v>14123550</v>
      </c>
      <c r="U626" s="16">
        <v>0</v>
      </c>
      <c r="V626" s="16">
        <v>8</v>
      </c>
      <c r="W626" s="16">
        <v>0</v>
      </c>
      <c r="X626" s="16">
        <v>6</v>
      </c>
      <c r="Y626" s="16">
        <v>0</v>
      </c>
      <c r="Z626" s="16">
        <v>0</v>
      </c>
      <c r="AA626" s="16">
        <v>0</v>
      </c>
      <c r="AB626" s="16">
        <v>0</v>
      </c>
      <c r="AC626" s="16">
        <v>0</v>
      </c>
      <c r="AD626" s="16">
        <v>0</v>
      </c>
      <c r="AE626" s="16">
        <v>0</v>
      </c>
      <c r="AF626" s="16">
        <v>0</v>
      </c>
      <c r="AG626" s="16">
        <v>0</v>
      </c>
      <c r="AH626" s="16">
        <v>0</v>
      </c>
      <c r="AI626" s="16">
        <v>0</v>
      </c>
      <c r="AJ626" s="16">
        <v>0</v>
      </c>
      <c r="AK626" s="16">
        <v>0</v>
      </c>
      <c r="AL626" s="16">
        <v>0</v>
      </c>
      <c r="AM626" s="16">
        <v>0</v>
      </c>
      <c r="AN626" s="16">
        <v>0</v>
      </c>
      <c r="AO626" s="16">
        <v>0</v>
      </c>
      <c r="AP626" s="17">
        <f t="shared" si="90"/>
        <v>14</v>
      </c>
      <c r="AQ626" s="18">
        <f t="shared" si="83"/>
        <v>197729700</v>
      </c>
      <c r="AR626" s="13"/>
      <c r="AS626" s="13"/>
      <c r="AT626" s="8"/>
      <c r="AU626" s="8"/>
      <c r="AV626" s="8"/>
      <c r="AW626" s="8"/>
    </row>
    <row r="627" spans="1:49" s="3" customFormat="1" ht="42" customHeight="1" x14ac:dyDescent="0.25">
      <c r="A627" s="33" t="s">
        <v>1155</v>
      </c>
      <c r="B627" s="10">
        <f>IF(R627=0,"",SUBTOTAL(3,$R$7:R627))</f>
        <v>595</v>
      </c>
      <c r="C627" s="10" t="s">
        <v>1030</v>
      </c>
      <c r="D627" s="10" t="s">
        <v>1088</v>
      </c>
      <c r="E627" s="10" t="s">
        <v>1088</v>
      </c>
      <c r="F627" s="10" t="s">
        <v>1294</v>
      </c>
      <c r="G627" s="19">
        <v>3822</v>
      </c>
      <c r="H627" s="20" t="s">
        <v>1295</v>
      </c>
      <c r="I627" s="13"/>
      <c r="J627" s="22" t="s">
        <v>2247</v>
      </c>
      <c r="K627" s="13"/>
      <c r="L627" s="13"/>
      <c r="M627" s="13"/>
      <c r="N627" s="13"/>
      <c r="O627" s="13"/>
      <c r="P627" s="13"/>
      <c r="Q627" s="13"/>
      <c r="R627" s="14" t="s">
        <v>75</v>
      </c>
      <c r="S627" s="10">
        <v>3</v>
      </c>
      <c r="T627" s="21">
        <v>1299900</v>
      </c>
      <c r="U627" s="16">
        <v>0</v>
      </c>
      <c r="V627" s="16">
        <v>2</v>
      </c>
      <c r="W627" s="16">
        <v>0</v>
      </c>
      <c r="X627" s="16">
        <v>1</v>
      </c>
      <c r="Y627" s="16">
        <v>0</v>
      </c>
      <c r="Z627" s="16">
        <v>0</v>
      </c>
      <c r="AA627" s="16">
        <v>0</v>
      </c>
      <c r="AB627" s="16">
        <v>0</v>
      </c>
      <c r="AC627" s="16">
        <v>0</v>
      </c>
      <c r="AD627" s="16">
        <v>0</v>
      </c>
      <c r="AE627" s="16">
        <v>0</v>
      </c>
      <c r="AF627" s="16">
        <v>0</v>
      </c>
      <c r="AG627" s="16">
        <v>0</v>
      </c>
      <c r="AH627" s="16">
        <v>0</v>
      </c>
      <c r="AI627" s="16">
        <v>0</v>
      </c>
      <c r="AJ627" s="16">
        <v>0</v>
      </c>
      <c r="AK627" s="16">
        <v>0</v>
      </c>
      <c r="AL627" s="16">
        <v>0</v>
      </c>
      <c r="AM627" s="16">
        <v>0</v>
      </c>
      <c r="AN627" s="16">
        <v>0</v>
      </c>
      <c r="AO627" s="16">
        <v>0</v>
      </c>
      <c r="AP627" s="17">
        <f t="shared" si="90"/>
        <v>3</v>
      </c>
      <c r="AQ627" s="18">
        <f t="shared" si="83"/>
        <v>3899700</v>
      </c>
      <c r="AR627" s="13"/>
      <c r="AS627" s="13"/>
      <c r="AT627" s="8"/>
      <c r="AU627" s="8"/>
      <c r="AV627" s="8"/>
      <c r="AW627" s="8"/>
    </row>
    <row r="628" spans="1:49" s="3" customFormat="1" ht="45.75" customHeight="1" x14ac:dyDescent="0.25">
      <c r="A628" s="33" t="s">
        <v>1155</v>
      </c>
      <c r="B628" s="10">
        <f>IF(R628=0,"",SUBTOTAL(3,$R$7:R628))</f>
        <v>596</v>
      </c>
      <c r="C628" s="10" t="s">
        <v>1033</v>
      </c>
      <c r="D628" s="10" t="s">
        <v>1090</v>
      </c>
      <c r="E628" s="10" t="s">
        <v>1090</v>
      </c>
      <c r="F628" s="10">
        <v>100</v>
      </c>
      <c r="G628" s="19">
        <v>3822</v>
      </c>
      <c r="H628" s="23" t="s">
        <v>1296</v>
      </c>
      <c r="I628" s="13"/>
      <c r="J628" s="14" t="s">
        <v>2248</v>
      </c>
      <c r="K628" s="13"/>
      <c r="L628" s="13"/>
      <c r="M628" s="13"/>
      <c r="N628" s="13"/>
      <c r="O628" s="13"/>
      <c r="P628" s="13"/>
      <c r="Q628" s="13"/>
      <c r="R628" s="14" t="s">
        <v>75</v>
      </c>
      <c r="S628" s="10">
        <v>3</v>
      </c>
      <c r="T628" s="21">
        <v>7393050</v>
      </c>
      <c r="U628" s="16">
        <v>0</v>
      </c>
      <c r="V628" s="16">
        <v>0</v>
      </c>
      <c r="W628" s="16">
        <v>0</v>
      </c>
      <c r="X628" s="16">
        <v>4</v>
      </c>
      <c r="Y628" s="16">
        <v>0</v>
      </c>
      <c r="Z628" s="16">
        <v>0</v>
      </c>
      <c r="AA628" s="16">
        <v>0</v>
      </c>
      <c r="AB628" s="16">
        <v>0</v>
      </c>
      <c r="AC628" s="16">
        <v>0</v>
      </c>
      <c r="AD628" s="16">
        <v>0</v>
      </c>
      <c r="AE628" s="16">
        <v>0</v>
      </c>
      <c r="AF628" s="16">
        <v>0</v>
      </c>
      <c r="AG628" s="16">
        <v>0</v>
      </c>
      <c r="AH628" s="16">
        <v>0</v>
      </c>
      <c r="AI628" s="16">
        <v>0</v>
      </c>
      <c r="AJ628" s="16">
        <v>0</v>
      </c>
      <c r="AK628" s="16">
        <v>0</v>
      </c>
      <c r="AL628" s="16">
        <v>0</v>
      </c>
      <c r="AM628" s="16">
        <v>0</v>
      </c>
      <c r="AN628" s="16">
        <v>0</v>
      </c>
      <c r="AO628" s="16">
        <v>0</v>
      </c>
      <c r="AP628" s="17">
        <f t="shared" si="90"/>
        <v>4</v>
      </c>
      <c r="AQ628" s="18">
        <f t="shared" si="83"/>
        <v>29572200</v>
      </c>
      <c r="AR628" s="13"/>
      <c r="AS628" s="13"/>
      <c r="AT628" s="8"/>
      <c r="AU628" s="8"/>
      <c r="AV628" s="8"/>
      <c r="AW628" s="8"/>
    </row>
    <row r="629" spans="1:49" s="3" customFormat="1" ht="43.5" customHeight="1" x14ac:dyDescent="0.25">
      <c r="A629" s="33" t="s">
        <v>1155</v>
      </c>
      <c r="B629" s="10">
        <f>IF(R629=0,"",SUBTOTAL(3,$R$7:R629))</f>
        <v>597</v>
      </c>
      <c r="C629" s="10" t="s">
        <v>1036</v>
      </c>
      <c r="D629" s="10" t="s">
        <v>1065</v>
      </c>
      <c r="E629" s="10" t="s">
        <v>1065</v>
      </c>
      <c r="F629" s="10">
        <v>101</v>
      </c>
      <c r="G629" s="19">
        <v>3822</v>
      </c>
      <c r="H629" s="23" t="s">
        <v>1297</v>
      </c>
      <c r="I629" s="13"/>
      <c r="J629" s="14" t="s">
        <v>2249</v>
      </c>
      <c r="K629" s="13"/>
      <c r="L629" s="13"/>
      <c r="M629" s="13"/>
      <c r="N629" s="13"/>
      <c r="O629" s="13"/>
      <c r="P629" s="13"/>
      <c r="Q629" s="13"/>
      <c r="R629" s="14" t="s">
        <v>75</v>
      </c>
      <c r="S629" s="10">
        <v>3</v>
      </c>
      <c r="T629" s="21">
        <v>428400</v>
      </c>
      <c r="U629" s="16">
        <v>0</v>
      </c>
      <c r="V629" s="16">
        <v>0</v>
      </c>
      <c r="W629" s="16">
        <v>0</v>
      </c>
      <c r="X629" s="16">
        <v>2</v>
      </c>
      <c r="Y629" s="16">
        <v>0</v>
      </c>
      <c r="Z629" s="16">
        <v>0</v>
      </c>
      <c r="AA629" s="16">
        <v>0</v>
      </c>
      <c r="AB629" s="16">
        <v>0</v>
      </c>
      <c r="AC629" s="16">
        <v>0</v>
      </c>
      <c r="AD629" s="16">
        <v>0</v>
      </c>
      <c r="AE629" s="16">
        <v>0</v>
      </c>
      <c r="AF629" s="16">
        <v>0</v>
      </c>
      <c r="AG629" s="16">
        <v>0</v>
      </c>
      <c r="AH629" s="16">
        <v>0</v>
      </c>
      <c r="AI629" s="16">
        <v>0</v>
      </c>
      <c r="AJ629" s="16">
        <v>0</v>
      </c>
      <c r="AK629" s="16">
        <v>0</v>
      </c>
      <c r="AL629" s="16">
        <v>0</v>
      </c>
      <c r="AM629" s="16">
        <v>0</v>
      </c>
      <c r="AN629" s="16">
        <v>0</v>
      </c>
      <c r="AO629" s="16">
        <v>0</v>
      </c>
      <c r="AP629" s="17">
        <f t="shared" si="90"/>
        <v>2</v>
      </c>
      <c r="AQ629" s="18">
        <f t="shared" si="83"/>
        <v>856800</v>
      </c>
      <c r="AR629" s="13"/>
      <c r="AS629" s="13"/>
      <c r="AT629" s="8"/>
      <c r="AU629" s="8"/>
      <c r="AV629" s="8"/>
      <c r="AW629" s="8"/>
    </row>
    <row r="630" spans="1:49" s="3" customFormat="1" ht="34.5" customHeight="1" x14ac:dyDescent="0.25">
      <c r="A630" s="33" t="s">
        <v>1155</v>
      </c>
      <c r="B630" s="10">
        <f>IF(R630=0,"",SUBTOTAL(3,$R$7:R630))</f>
        <v>598</v>
      </c>
      <c r="C630" s="10" t="s">
        <v>1039</v>
      </c>
      <c r="D630" s="10" t="s">
        <v>1076</v>
      </c>
      <c r="E630" s="10" t="s">
        <v>1076</v>
      </c>
      <c r="F630" s="10">
        <v>102</v>
      </c>
      <c r="G630" s="19">
        <v>3822</v>
      </c>
      <c r="H630" s="23" t="s">
        <v>1298</v>
      </c>
      <c r="I630" s="13"/>
      <c r="J630" s="14" t="s">
        <v>2250</v>
      </c>
      <c r="K630" s="13"/>
      <c r="L630" s="13"/>
      <c r="M630" s="13"/>
      <c r="N630" s="13"/>
      <c r="O630" s="13"/>
      <c r="P630" s="13"/>
      <c r="Q630" s="13"/>
      <c r="R630" s="14" t="s">
        <v>75</v>
      </c>
      <c r="S630" s="10">
        <v>3</v>
      </c>
      <c r="T630" s="21">
        <v>1620150</v>
      </c>
      <c r="U630" s="16">
        <v>0</v>
      </c>
      <c r="V630" s="16">
        <v>0</v>
      </c>
      <c r="W630" s="16">
        <v>0</v>
      </c>
      <c r="X630" s="16">
        <v>2</v>
      </c>
      <c r="Y630" s="16">
        <v>0</v>
      </c>
      <c r="Z630" s="16">
        <v>0</v>
      </c>
      <c r="AA630" s="16">
        <v>0</v>
      </c>
      <c r="AB630" s="16">
        <v>0</v>
      </c>
      <c r="AC630" s="16">
        <v>0</v>
      </c>
      <c r="AD630" s="16">
        <v>0</v>
      </c>
      <c r="AE630" s="16">
        <v>0</v>
      </c>
      <c r="AF630" s="16">
        <v>0</v>
      </c>
      <c r="AG630" s="16">
        <v>0</v>
      </c>
      <c r="AH630" s="16">
        <v>0</v>
      </c>
      <c r="AI630" s="16">
        <v>0</v>
      </c>
      <c r="AJ630" s="16">
        <v>0</v>
      </c>
      <c r="AK630" s="16">
        <v>0</v>
      </c>
      <c r="AL630" s="16">
        <v>0</v>
      </c>
      <c r="AM630" s="16">
        <v>0</v>
      </c>
      <c r="AN630" s="16">
        <v>0</v>
      </c>
      <c r="AO630" s="16">
        <v>0</v>
      </c>
      <c r="AP630" s="17">
        <f t="shared" si="90"/>
        <v>2</v>
      </c>
      <c r="AQ630" s="18">
        <f t="shared" si="83"/>
        <v>3240300</v>
      </c>
      <c r="AR630" s="13"/>
      <c r="AS630" s="13"/>
      <c r="AT630" s="8"/>
      <c r="AU630" s="8"/>
      <c r="AV630" s="8"/>
      <c r="AW630" s="8"/>
    </row>
    <row r="631" spans="1:49" s="3" customFormat="1" ht="34.5" customHeight="1" x14ac:dyDescent="0.25">
      <c r="A631" s="33" t="s">
        <v>1155</v>
      </c>
      <c r="B631" s="10">
        <f>IF(R631=0,"",SUBTOTAL(3,$R$7:R631))</f>
        <v>599</v>
      </c>
      <c r="C631" s="10" t="s">
        <v>1042</v>
      </c>
      <c r="D631" s="10" t="s">
        <v>1092</v>
      </c>
      <c r="E631" s="10" t="s">
        <v>1092</v>
      </c>
      <c r="F631" s="10">
        <v>1</v>
      </c>
      <c r="G631" s="19">
        <v>3822</v>
      </c>
      <c r="H631" s="23" t="s">
        <v>1299</v>
      </c>
      <c r="I631" s="13"/>
      <c r="J631" s="14" t="s">
        <v>2251</v>
      </c>
      <c r="K631" s="13"/>
      <c r="L631" s="13"/>
      <c r="M631" s="13"/>
      <c r="N631" s="13"/>
      <c r="O631" s="13"/>
      <c r="P631" s="13"/>
      <c r="Q631" s="13"/>
      <c r="R631" s="14" t="s">
        <v>75</v>
      </c>
      <c r="S631" s="10">
        <v>3</v>
      </c>
      <c r="T631" s="21">
        <v>10731000</v>
      </c>
      <c r="U631" s="16">
        <v>0</v>
      </c>
      <c r="V631" s="16">
        <v>0</v>
      </c>
      <c r="W631" s="16">
        <v>0</v>
      </c>
      <c r="X631" s="16">
        <v>2</v>
      </c>
      <c r="Y631" s="16">
        <v>0</v>
      </c>
      <c r="Z631" s="16">
        <v>0</v>
      </c>
      <c r="AA631" s="16">
        <v>0</v>
      </c>
      <c r="AB631" s="16">
        <v>0</v>
      </c>
      <c r="AC631" s="16">
        <v>0</v>
      </c>
      <c r="AD631" s="16">
        <v>0</v>
      </c>
      <c r="AE631" s="16">
        <v>0</v>
      </c>
      <c r="AF631" s="16">
        <v>0</v>
      </c>
      <c r="AG631" s="16">
        <v>0</v>
      </c>
      <c r="AH631" s="16">
        <v>0</v>
      </c>
      <c r="AI631" s="16">
        <v>0</v>
      </c>
      <c r="AJ631" s="16">
        <v>0</v>
      </c>
      <c r="AK631" s="16">
        <v>0</v>
      </c>
      <c r="AL631" s="16">
        <v>0</v>
      </c>
      <c r="AM631" s="16">
        <v>0</v>
      </c>
      <c r="AN631" s="16">
        <v>0</v>
      </c>
      <c r="AO631" s="16">
        <v>0</v>
      </c>
      <c r="AP631" s="17">
        <f t="shared" si="90"/>
        <v>2</v>
      </c>
      <c r="AQ631" s="18">
        <f t="shared" si="83"/>
        <v>21462000</v>
      </c>
      <c r="AR631" s="13"/>
      <c r="AS631" s="13"/>
      <c r="AT631" s="8"/>
      <c r="AU631" s="8"/>
      <c r="AV631" s="8"/>
      <c r="AW631" s="8"/>
    </row>
    <row r="632" spans="1:49" s="3" customFormat="1" ht="34.5" customHeight="1" x14ac:dyDescent="0.25">
      <c r="A632" s="33" t="s">
        <v>1155</v>
      </c>
      <c r="B632" s="10">
        <f>IF(R632=0,"",SUBTOTAL(3,$R$7:R632))</f>
        <v>600</v>
      </c>
      <c r="C632" s="10" t="s">
        <v>1045</v>
      </c>
      <c r="D632" s="10" t="s">
        <v>1095</v>
      </c>
      <c r="E632" s="10" t="s">
        <v>1095</v>
      </c>
      <c r="F632" s="10">
        <v>2</v>
      </c>
      <c r="G632" s="19">
        <v>3822</v>
      </c>
      <c r="H632" s="23" t="s">
        <v>1300</v>
      </c>
      <c r="I632" s="13"/>
      <c r="J632" s="14" t="s">
        <v>2252</v>
      </c>
      <c r="K632" s="13"/>
      <c r="L632" s="13"/>
      <c r="M632" s="13"/>
      <c r="N632" s="13"/>
      <c r="O632" s="13"/>
      <c r="P632" s="13"/>
      <c r="Q632" s="13"/>
      <c r="R632" s="14" t="s">
        <v>75</v>
      </c>
      <c r="S632" s="10">
        <v>3</v>
      </c>
      <c r="T632" s="21">
        <v>21014700</v>
      </c>
      <c r="U632" s="16">
        <v>0</v>
      </c>
      <c r="V632" s="16">
        <v>0</v>
      </c>
      <c r="W632" s="16">
        <v>0</v>
      </c>
      <c r="X632" s="16">
        <v>2</v>
      </c>
      <c r="Y632" s="16">
        <v>0</v>
      </c>
      <c r="Z632" s="16">
        <v>0</v>
      </c>
      <c r="AA632" s="16">
        <v>0</v>
      </c>
      <c r="AB632" s="16">
        <v>0</v>
      </c>
      <c r="AC632" s="16">
        <v>0</v>
      </c>
      <c r="AD632" s="16">
        <v>0</v>
      </c>
      <c r="AE632" s="16">
        <v>0</v>
      </c>
      <c r="AF632" s="16">
        <v>0</v>
      </c>
      <c r="AG632" s="16">
        <v>0</v>
      </c>
      <c r="AH632" s="16">
        <v>0</v>
      </c>
      <c r="AI632" s="16">
        <v>0</v>
      </c>
      <c r="AJ632" s="16">
        <v>0</v>
      </c>
      <c r="AK632" s="16">
        <v>0</v>
      </c>
      <c r="AL632" s="16">
        <v>0</v>
      </c>
      <c r="AM632" s="16">
        <v>0</v>
      </c>
      <c r="AN632" s="16">
        <v>0</v>
      </c>
      <c r="AO632" s="16">
        <v>0</v>
      </c>
      <c r="AP632" s="17">
        <f t="shared" si="90"/>
        <v>2</v>
      </c>
      <c r="AQ632" s="18">
        <f t="shared" si="83"/>
        <v>42029400</v>
      </c>
      <c r="AR632" s="13"/>
      <c r="AS632" s="13"/>
      <c r="AT632" s="8"/>
      <c r="AU632" s="8"/>
      <c r="AV632" s="8"/>
      <c r="AW632" s="8"/>
    </row>
    <row r="633" spans="1:49" s="3" customFormat="1" ht="34.5" customHeight="1" x14ac:dyDescent="0.25">
      <c r="A633" s="33" t="s">
        <v>1155</v>
      </c>
      <c r="B633" s="10">
        <f>IF(R633=0,"",SUBTOTAL(3,$R$7:R633))</f>
        <v>601</v>
      </c>
      <c r="C633" s="10" t="s">
        <v>1048</v>
      </c>
      <c r="D633" s="10" t="s">
        <v>1098</v>
      </c>
      <c r="E633" s="10" t="s">
        <v>1098</v>
      </c>
      <c r="F633" s="10">
        <v>3</v>
      </c>
      <c r="G633" s="19">
        <v>3822</v>
      </c>
      <c r="H633" s="23" t="s">
        <v>1300</v>
      </c>
      <c r="I633" s="13"/>
      <c r="J633" s="14" t="s">
        <v>2253</v>
      </c>
      <c r="K633" s="13"/>
      <c r="L633" s="13"/>
      <c r="M633" s="13"/>
      <c r="N633" s="13"/>
      <c r="O633" s="13"/>
      <c r="P633" s="13"/>
      <c r="Q633" s="13"/>
      <c r="R633" s="14" t="s">
        <v>75</v>
      </c>
      <c r="S633" s="10">
        <v>3</v>
      </c>
      <c r="T633" s="21">
        <v>47308800</v>
      </c>
      <c r="U633" s="16">
        <v>0</v>
      </c>
      <c r="V633" s="16">
        <v>0</v>
      </c>
      <c r="W633" s="16">
        <v>0</v>
      </c>
      <c r="X633" s="16">
        <v>2</v>
      </c>
      <c r="Y633" s="16">
        <v>0</v>
      </c>
      <c r="Z633" s="16">
        <v>0</v>
      </c>
      <c r="AA633" s="16">
        <v>0</v>
      </c>
      <c r="AB633" s="16">
        <v>0</v>
      </c>
      <c r="AC633" s="16">
        <v>0</v>
      </c>
      <c r="AD633" s="16">
        <v>0</v>
      </c>
      <c r="AE633" s="16">
        <v>0</v>
      </c>
      <c r="AF633" s="16">
        <v>0</v>
      </c>
      <c r="AG633" s="16">
        <v>0</v>
      </c>
      <c r="AH633" s="16">
        <v>0</v>
      </c>
      <c r="AI633" s="16">
        <v>0</v>
      </c>
      <c r="AJ633" s="16">
        <v>0</v>
      </c>
      <c r="AK633" s="16">
        <v>0</v>
      </c>
      <c r="AL633" s="16">
        <v>0</v>
      </c>
      <c r="AM633" s="16">
        <v>0</v>
      </c>
      <c r="AN633" s="16">
        <v>0</v>
      </c>
      <c r="AO633" s="16">
        <v>0</v>
      </c>
      <c r="AP633" s="17">
        <f t="shared" si="90"/>
        <v>2</v>
      </c>
      <c r="AQ633" s="18">
        <f t="shared" si="83"/>
        <v>94617600</v>
      </c>
      <c r="AR633" s="13"/>
      <c r="AS633" s="13"/>
      <c r="AT633" s="8"/>
      <c r="AU633" s="8"/>
      <c r="AV633" s="8"/>
      <c r="AW633" s="8"/>
    </row>
    <row r="634" spans="1:49" s="3" customFormat="1" ht="34.5" customHeight="1" x14ac:dyDescent="0.25">
      <c r="A634" s="33" t="s">
        <v>1155</v>
      </c>
      <c r="B634" s="10">
        <f>IF(R634=0,"",SUBTOTAL(3,$R$7:R634))</f>
        <v>602</v>
      </c>
      <c r="C634" s="10" t="s">
        <v>1051</v>
      </c>
      <c r="D634" s="10" t="s">
        <v>1102</v>
      </c>
      <c r="E634" s="10" t="s">
        <v>1102</v>
      </c>
      <c r="F634" s="10">
        <v>4</v>
      </c>
      <c r="G634" s="19">
        <v>3822</v>
      </c>
      <c r="H634" s="23" t="s">
        <v>1301</v>
      </c>
      <c r="I634" s="13"/>
      <c r="J634" s="14" t="s">
        <v>2254</v>
      </c>
      <c r="K634" s="13"/>
      <c r="L634" s="13"/>
      <c r="M634" s="13"/>
      <c r="N634" s="13"/>
      <c r="O634" s="13"/>
      <c r="P634" s="13"/>
      <c r="Q634" s="13"/>
      <c r="R634" s="14" t="s">
        <v>75</v>
      </c>
      <c r="S634" s="10">
        <v>3</v>
      </c>
      <c r="T634" s="21">
        <v>11606700</v>
      </c>
      <c r="U634" s="16">
        <v>0</v>
      </c>
      <c r="V634" s="16">
        <v>0</v>
      </c>
      <c r="W634" s="16">
        <v>0</v>
      </c>
      <c r="X634" s="16">
        <v>2</v>
      </c>
      <c r="Y634" s="16">
        <v>0</v>
      </c>
      <c r="Z634" s="16">
        <v>0</v>
      </c>
      <c r="AA634" s="16">
        <v>0</v>
      </c>
      <c r="AB634" s="16">
        <v>0</v>
      </c>
      <c r="AC634" s="16">
        <v>0</v>
      </c>
      <c r="AD634" s="16">
        <v>0</v>
      </c>
      <c r="AE634" s="16">
        <v>0</v>
      </c>
      <c r="AF634" s="16">
        <v>0</v>
      </c>
      <c r="AG634" s="16">
        <v>0</v>
      </c>
      <c r="AH634" s="16">
        <v>0</v>
      </c>
      <c r="AI634" s="16">
        <v>0</v>
      </c>
      <c r="AJ634" s="16">
        <v>0</v>
      </c>
      <c r="AK634" s="16">
        <v>0</v>
      </c>
      <c r="AL634" s="16">
        <v>0</v>
      </c>
      <c r="AM634" s="16">
        <v>0</v>
      </c>
      <c r="AN634" s="16">
        <v>0</v>
      </c>
      <c r="AO634" s="16">
        <v>0</v>
      </c>
      <c r="AP634" s="17">
        <f t="shared" ref="AP634:AP637" si="91">SUM(U634:AO634)</f>
        <v>2</v>
      </c>
      <c r="AQ634" s="18">
        <f t="shared" si="83"/>
        <v>23213400</v>
      </c>
      <c r="AR634" s="13"/>
      <c r="AS634" s="13"/>
      <c r="AT634" s="8"/>
      <c r="AU634" s="8"/>
      <c r="AV634" s="8"/>
      <c r="AW634" s="8"/>
    </row>
    <row r="635" spans="1:49" s="3" customFormat="1" ht="34.5" customHeight="1" x14ac:dyDescent="0.25">
      <c r="A635" s="33" t="s">
        <v>1155</v>
      </c>
      <c r="B635" s="10">
        <f>IF(R635=0,"",SUBTOTAL(3,$R$7:R635))</f>
        <v>603</v>
      </c>
      <c r="C635" s="10" t="s">
        <v>1094</v>
      </c>
      <c r="D635" s="10" t="s">
        <v>1105</v>
      </c>
      <c r="E635" s="10" t="s">
        <v>1105</v>
      </c>
      <c r="F635" s="10">
        <v>5</v>
      </c>
      <c r="G635" s="19">
        <v>3822</v>
      </c>
      <c r="H635" s="23" t="s">
        <v>1302</v>
      </c>
      <c r="I635" s="13"/>
      <c r="J635" s="14" t="s">
        <v>2255</v>
      </c>
      <c r="K635" s="13"/>
      <c r="L635" s="13"/>
      <c r="M635" s="13"/>
      <c r="N635" s="13"/>
      <c r="O635" s="13"/>
      <c r="P635" s="13"/>
      <c r="Q635" s="13"/>
      <c r="R635" s="14" t="s">
        <v>75</v>
      </c>
      <c r="S635" s="10">
        <v>3</v>
      </c>
      <c r="T635" s="21">
        <v>1195950</v>
      </c>
      <c r="U635" s="16">
        <v>0</v>
      </c>
      <c r="V635" s="16">
        <v>0</v>
      </c>
      <c r="W635" s="16">
        <v>0</v>
      </c>
      <c r="X635" s="16">
        <v>1</v>
      </c>
      <c r="Y635" s="16">
        <v>0</v>
      </c>
      <c r="Z635" s="16">
        <v>0</v>
      </c>
      <c r="AA635" s="16">
        <v>0</v>
      </c>
      <c r="AB635" s="16">
        <v>0</v>
      </c>
      <c r="AC635" s="16">
        <v>0</v>
      </c>
      <c r="AD635" s="16">
        <v>0</v>
      </c>
      <c r="AE635" s="16">
        <v>0</v>
      </c>
      <c r="AF635" s="16">
        <v>0</v>
      </c>
      <c r="AG635" s="16">
        <v>0</v>
      </c>
      <c r="AH635" s="16">
        <v>0</v>
      </c>
      <c r="AI635" s="16">
        <v>0</v>
      </c>
      <c r="AJ635" s="16">
        <v>0</v>
      </c>
      <c r="AK635" s="16">
        <v>0</v>
      </c>
      <c r="AL635" s="16">
        <v>0</v>
      </c>
      <c r="AM635" s="16">
        <v>0</v>
      </c>
      <c r="AN635" s="16">
        <v>0</v>
      </c>
      <c r="AO635" s="16">
        <v>0</v>
      </c>
      <c r="AP635" s="17">
        <f t="shared" si="91"/>
        <v>1</v>
      </c>
      <c r="AQ635" s="18">
        <f t="shared" si="83"/>
        <v>1195950</v>
      </c>
      <c r="AR635" s="13"/>
      <c r="AS635" s="13"/>
      <c r="AT635" s="8"/>
      <c r="AU635" s="8"/>
      <c r="AV635" s="8"/>
      <c r="AW635" s="8"/>
    </row>
    <row r="636" spans="1:49" s="3" customFormat="1" ht="33" customHeight="1" x14ac:dyDescent="0.25">
      <c r="A636" s="33" t="s">
        <v>1155</v>
      </c>
      <c r="B636" s="10" t="str">
        <f>IF(R636=0,"",SUBTOTAL(3,$R$7:R636))</f>
        <v/>
      </c>
      <c r="C636" s="10"/>
      <c r="D636" s="10"/>
      <c r="E636" s="10"/>
      <c r="F636" s="10"/>
      <c r="G636" s="10"/>
      <c r="H636" s="12" t="s">
        <v>2433</v>
      </c>
      <c r="I636" s="13"/>
      <c r="J636" s="14"/>
      <c r="K636" s="13"/>
      <c r="L636" s="13"/>
      <c r="M636" s="13"/>
      <c r="N636" s="13"/>
      <c r="O636" s="13"/>
      <c r="P636" s="13"/>
      <c r="Q636" s="13"/>
      <c r="R636" s="14"/>
      <c r="S636" s="10"/>
      <c r="T636" s="21">
        <v>0</v>
      </c>
      <c r="U636" s="16"/>
      <c r="V636" s="16"/>
      <c r="W636" s="16"/>
      <c r="X636" s="16"/>
      <c r="Y636" s="16"/>
      <c r="Z636" s="16"/>
      <c r="AA636" s="16"/>
      <c r="AB636" s="16"/>
      <c r="AC636" s="16"/>
      <c r="AD636" s="16"/>
      <c r="AE636" s="16"/>
      <c r="AF636" s="16"/>
      <c r="AG636" s="16"/>
      <c r="AH636" s="16"/>
      <c r="AI636" s="16"/>
      <c r="AJ636" s="16"/>
      <c r="AK636" s="16"/>
      <c r="AL636" s="16"/>
      <c r="AM636" s="16"/>
      <c r="AN636" s="16"/>
      <c r="AO636" s="16"/>
      <c r="AP636" s="17">
        <f t="shared" si="91"/>
        <v>0</v>
      </c>
      <c r="AQ636" s="18">
        <f t="shared" si="83"/>
        <v>0</v>
      </c>
      <c r="AR636" s="13"/>
      <c r="AS636" s="13"/>
      <c r="AT636" s="8"/>
      <c r="AU636" s="8"/>
      <c r="AV636" s="8"/>
      <c r="AW636" s="8"/>
    </row>
    <row r="637" spans="1:49" s="3" customFormat="1" ht="39" customHeight="1" x14ac:dyDescent="0.25">
      <c r="A637" s="33" t="s">
        <v>1155</v>
      </c>
      <c r="B637" s="10">
        <f>IF(R637=0,"",SUBTOTAL(3,$R$7:R637))</f>
        <v>604</v>
      </c>
      <c r="C637" s="10" t="s">
        <v>1097</v>
      </c>
      <c r="D637" s="10" t="s">
        <v>1108</v>
      </c>
      <c r="E637" s="10" t="s">
        <v>1108</v>
      </c>
      <c r="F637" s="10" t="s">
        <v>1050</v>
      </c>
      <c r="G637" s="19">
        <v>3822</v>
      </c>
      <c r="H637" s="20" t="s">
        <v>563</v>
      </c>
      <c r="I637" s="13"/>
      <c r="J637" s="14" t="s">
        <v>2256</v>
      </c>
      <c r="K637" s="13"/>
      <c r="L637" s="13"/>
      <c r="M637" s="13"/>
      <c r="N637" s="13"/>
      <c r="O637" s="13"/>
      <c r="P637" s="13"/>
      <c r="Q637" s="13"/>
      <c r="R637" s="14" t="s">
        <v>75</v>
      </c>
      <c r="S637" s="10">
        <v>3</v>
      </c>
      <c r="T637" s="21">
        <v>1550850</v>
      </c>
      <c r="U637" s="16">
        <v>0</v>
      </c>
      <c r="V637" s="16">
        <v>14</v>
      </c>
      <c r="W637" s="16">
        <v>0</v>
      </c>
      <c r="X637" s="16">
        <v>0</v>
      </c>
      <c r="Y637" s="16">
        <v>0</v>
      </c>
      <c r="Z637" s="15">
        <v>10</v>
      </c>
      <c r="AA637" s="16">
        <v>16</v>
      </c>
      <c r="AB637" s="16">
        <v>0</v>
      </c>
      <c r="AC637" s="16">
        <v>0</v>
      </c>
      <c r="AD637" s="16">
        <v>6</v>
      </c>
      <c r="AE637" s="16">
        <v>0</v>
      </c>
      <c r="AF637" s="16">
        <v>0</v>
      </c>
      <c r="AG637" s="16">
        <v>0</v>
      </c>
      <c r="AH637" s="16">
        <v>9</v>
      </c>
      <c r="AI637" s="16">
        <v>0</v>
      </c>
      <c r="AJ637" s="16">
        <v>10</v>
      </c>
      <c r="AK637" s="16">
        <v>0</v>
      </c>
      <c r="AL637" s="16">
        <v>0</v>
      </c>
      <c r="AM637" s="16">
        <v>0</v>
      </c>
      <c r="AN637" s="16">
        <v>8</v>
      </c>
      <c r="AO637" s="16">
        <v>3</v>
      </c>
      <c r="AP637" s="17">
        <f t="shared" si="91"/>
        <v>76</v>
      </c>
      <c r="AQ637" s="18">
        <f t="shared" si="83"/>
        <v>117864600</v>
      </c>
      <c r="AR637" s="13"/>
      <c r="AS637" s="13"/>
      <c r="AT637" s="8"/>
      <c r="AU637" s="8"/>
      <c r="AV637" s="8"/>
      <c r="AW637" s="8"/>
    </row>
    <row r="638" spans="1:49" s="3" customFormat="1" ht="39" customHeight="1" x14ac:dyDescent="0.25">
      <c r="A638" s="33" t="s">
        <v>1155</v>
      </c>
      <c r="B638" s="10">
        <f>IF(R638=0,"",SUBTOTAL(3,$R$7:R638))</f>
        <v>605</v>
      </c>
      <c r="C638" s="10" t="s">
        <v>1101</v>
      </c>
      <c r="D638" s="10" t="s">
        <v>1112</v>
      </c>
      <c r="E638" s="10" t="s">
        <v>1112</v>
      </c>
      <c r="F638" s="10" t="s">
        <v>1303</v>
      </c>
      <c r="G638" s="19">
        <v>3822</v>
      </c>
      <c r="H638" s="20" t="s">
        <v>585</v>
      </c>
      <c r="I638" s="13"/>
      <c r="J638" s="14" t="s">
        <v>2257</v>
      </c>
      <c r="K638" s="13"/>
      <c r="L638" s="13"/>
      <c r="M638" s="13"/>
      <c r="N638" s="13"/>
      <c r="O638" s="13"/>
      <c r="P638" s="13"/>
      <c r="Q638" s="13"/>
      <c r="R638" s="14" t="s">
        <v>75</v>
      </c>
      <c r="S638" s="10">
        <v>3</v>
      </c>
      <c r="T638" s="21">
        <v>1546650</v>
      </c>
      <c r="U638" s="16">
        <v>0</v>
      </c>
      <c r="V638" s="16">
        <v>14</v>
      </c>
      <c r="W638" s="16">
        <v>0</v>
      </c>
      <c r="X638" s="16">
        <v>0</v>
      </c>
      <c r="Y638" s="16">
        <v>0</v>
      </c>
      <c r="Z638" s="15">
        <v>10</v>
      </c>
      <c r="AA638" s="16">
        <v>16</v>
      </c>
      <c r="AB638" s="16">
        <v>0</v>
      </c>
      <c r="AC638" s="16">
        <v>0</v>
      </c>
      <c r="AD638" s="16">
        <v>6</v>
      </c>
      <c r="AE638" s="16">
        <v>0</v>
      </c>
      <c r="AF638" s="16">
        <v>0</v>
      </c>
      <c r="AG638" s="16">
        <v>0</v>
      </c>
      <c r="AH638" s="16">
        <v>9</v>
      </c>
      <c r="AI638" s="16">
        <v>0</v>
      </c>
      <c r="AJ638" s="16">
        <v>10</v>
      </c>
      <c r="AK638" s="16">
        <v>0</v>
      </c>
      <c r="AL638" s="16">
        <v>0</v>
      </c>
      <c r="AM638" s="16">
        <v>0</v>
      </c>
      <c r="AN638" s="16">
        <v>8</v>
      </c>
      <c r="AO638" s="16">
        <v>3</v>
      </c>
      <c r="AP638" s="17">
        <f>SUM(U638:AO638)</f>
        <v>76</v>
      </c>
      <c r="AQ638" s="18">
        <f t="shared" si="83"/>
        <v>117545400</v>
      </c>
      <c r="AR638" s="13"/>
      <c r="AS638" s="13"/>
      <c r="AT638" s="8"/>
      <c r="AU638" s="8"/>
      <c r="AV638" s="8"/>
      <c r="AW638" s="8"/>
    </row>
    <row r="639" spans="1:49" s="3" customFormat="1" ht="39" customHeight="1" x14ac:dyDescent="0.25">
      <c r="A639" s="33" t="s">
        <v>1155</v>
      </c>
      <c r="B639" s="10">
        <f>IF(R639=0,"",SUBTOTAL(3,$R$7:R639))</f>
        <v>606</v>
      </c>
      <c r="C639" s="10" t="s">
        <v>1104</v>
      </c>
      <c r="D639" s="10" t="s">
        <v>1304</v>
      </c>
      <c r="E639" s="10" t="s">
        <v>1304</v>
      </c>
      <c r="F639" s="10" t="s">
        <v>1305</v>
      </c>
      <c r="G639" s="19">
        <v>3822</v>
      </c>
      <c r="H639" s="20" t="s">
        <v>1177</v>
      </c>
      <c r="I639" s="13"/>
      <c r="J639" s="14" t="s">
        <v>2258</v>
      </c>
      <c r="K639" s="13"/>
      <c r="L639" s="13"/>
      <c r="M639" s="13"/>
      <c r="N639" s="13"/>
      <c r="O639" s="13"/>
      <c r="P639" s="13"/>
      <c r="Q639" s="13"/>
      <c r="R639" s="14" t="s">
        <v>75</v>
      </c>
      <c r="S639" s="10">
        <v>3</v>
      </c>
      <c r="T639" s="21">
        <v>960000</v>
      </c>
      <c r="U639" s="16">
        <v>0</v>
      </c>
      <c r="V639" s="16">
        <v>2</v>
      </c>
      <c r="W639" s="16">
        <v>0</v>
      </c>
      <c r="X639" s="16">
        <v>0</v>
      </c>
      <c r="Y639" s="16">
        <v>0</v>
      </c>
      <c r="Z639" s="16">
        <v>0</v>
      </c>
      <c r="AA639" s="16">
        <v>0</v>
      </c>
      <c r="AB639" s="16">
        <v>0</v>
      </c>
      <c r="AC639" s="16">
        <v>0</v>
      </c>
      <c r="AD639" s="16">
        <v>0</v>
      </c>
      <c r="AE639" s="16">
        <v>0</v>
      </c>
      <c r="AF639" s="16">
        <v>0</v>
      </c>
      <c r="AG639" s="16">
        <v>0</v>
      </c>
      <c r="AH639" s="16">
        <v>7</v>
      </c>
      <c r="AI639" s="16">
        <v>0</v>
      </c>
      <c r="AJ639" s="16">
        <v>0</v>
      </c>
      <c r="AK639" s="16">
        <v>0</v>
      </c>
      <c r="AL639" s="16">
        <v>0</v>
      </c>
      <c r="AM639" s="16">
        <v>0</v>
      </c>
      <c r="AN639" s="16">
        <v>5</v>
      </c>
      <c r="AO639" s="16">
        <v>0</v>
      </c>
      <c r="AP639" s="17">
        <f>SUM(U639:AO639)</f>
        <v>14</v>
      </c>
      <c r="AQ639" s="18">
        <f t="shared" si="83"/>
        <v>13440000</v>
      </c>
      <c r="AR639" s="13"/>
      <c r="AS639" s="13"/>
      <c r="AT639" s="8"/>
      <c r="AU639" s="8"/>
      <c r="AV639" s="8"/>
      <c r="AW639" s="8"/>
    </row>
    <row r="640" spans="1:49" s="3" customFormat="1" ht="39" customHeight="1" x14ac:dyDescent="0.25">
      <c r="A640" s="33" t="s">
        <v>1155</v>
      </c>
      <c r="B640" s="10">
        <f>IF(R640=0,"",SUBTOTAL(3,$R$7:R640))</f>
        <v>607</v>
      </c>
      <c r="C640" s="10" t="s">
        <v>1107</v>
      </c>
      <c r="D640" s="10" t="s">
        <v>1306</v>
      </c>
      <c r="E640" s="10" t="s">
        <v>1306</v>
      </c>
      <c r="F640" s="10" t="s">
        <v>1307</v>
      </c>
      <c r="G640" s="19">
        <v>3822</v>
      </c>
      <c r="H640" s="20" t="s">
        <v>1308</v>
      </c>
      <c r="I640" s="13"/>
      <c r="J640" s="14" t="s">
        <v>2259</v>
      </c>
      <c r="K640" s="13"/>
      <c r="L640" s="13"/>
      <c r="M640" s="13"/>
      <c r="N640" s="13"/>
      <c r="O640" s="13"/>
      <c r="P640" s="13"/>
      <c r="Q640" s="13"/>
      <c r="R640" s="14" t="s">
        <v>75</v>
      </c>
      <c r="S640" s="10">
        <v>3</v>
      </c>
      <c r="T640" s="21">
        <v>2919000</v>
      </c>
      <c r="U640" s="16">
        <v>0</v>
      </c>
      <c r="V640" s="16">
        <v>0</v>
      </c>
      <c r="W640" s="16">
        <v>0</v>
      </c>
      <c r="X640" s="16">
        <v>0</v>
      </c>
      <c r="Y640" s="16">
        <v>0</v>
      </c>
      <c r="Z640" s="15">
        <v>4</v>
      </c>
      <c r="AA640" s="16">
        <v>2</v>
      </c>
      <c r="AB640" s="16">
        <v>0</v>
      </c>
      <c r="AC640" s="16">
        <v>0</v>
      </c>
      <c r="AD640" s="16">
        <v>0</v>
      </c>
      <c r="AE640" s="16">
        <v>0</v>
      </c>
      <c r="AF640" s="16">
        <v>0</v>
      </c>
      <c r="AG640" s="16">
        <v>0</v>
      </c>
      <c r="AH640" s="16">
        <v>3</v>
      </c>
      <c r="AI640" s="16">
        <v>0</v>
      </c>
      <c r="AJ640" s="16">
        <v>2</v>
      </c>
      <c r="AK640" s="16">
        <v>0</v>
      </c>
      <c r="AL640" s="16">
        <v>0</v>
      </c>
      <c r="AM640" s="16">
        <v>0</v>
      </c>
      <c r="AN640" s="16">
        <v>0</v>
      </c>
      <c r="AO640" s="16">
        <v>3</v>
      </c>
      <c r="AP640" s="17">
        <f>SUM(U640:AO640)</f>
        <v>14</v>
      </c>
      <c r="AQ640" s="18">
        <f t="shared" si="83"/>
        <v>40866000</v>
      </c>
      <c r="AR640" s="13"/>
      <c r="AS640" s="13"/>
      <c r="AT640" s="8"/>
      <c r="AU640" s="8"/>
      <c r="AV640" s="8"/>
      <c r="AW640" s="8"/>
    </row>
    <row r="641" spans="1:49" s="3" customFormat="1" ht="39" customHeight="1" x14ac:dyDescent="0.25">
      <c r="A641" s="33" t="s">
        <v>1155</v>
      </c>
      <c r="B641" s="10">
        <f>IF(R641=0,"",SUBTOTAL(3,$R$7:R641))</f>
        <v>608</v>
      </c>
      <c r="C641" s="10" t="s">
        <v>1111</v>
      </c>
      <c r="D641" s="10" t="s">
        <v>1309</v>
      </c>
      <c r="E641" s="10" t="s">
        <v>1309</v>
      </c>
      <c r="F641" s="10" t="s">
        <v>1310</v>
      </c>
      <c r="G641" s="19">
        <v>3822</v>
      </c>
      <c r="H641" s="20" t="s">
        <v>588</v>
      </c>
      <c r="I641" s="13"/>
      <c r="J641" s="10" t="s">
        <v>2260</v>
      </c>
      <c r="K641" s="13"/>
      <c r="L641" s="13"/>
      <c r="M641" s="13"/>
      <c r="N641" s="13"/>
      <c r="O641" s="13"/>
      <c r="P641" s="13"/>
      <c r="Q641" s="13"/>
      <c r="R641" s="14" t="s">
        <v>75</v>
      </c>
      <c r="S641" s="10">
        <v>3</v>
      </c>
      <c r="T641" s="21">
        <v>1296750</v>
      </c>
      <c r="U641" s="16">
        <v>0</v>
      </c>
      <c r="V641" s="16">
        <v>15</v>
      </c>
      <c r="W641" s="16">
        <v>0</v>
      </c>
      <c r="X641" s="16">
        <v>0</v>
      </c>
      <c r="Y641" s="16">
        <v>0</v>
      </c>
      <c r="Z641" s="16">
        <v>0</v>
      </c>
      <c r="AA641" s="16">
        <v>8</v>
      </c>
      <c r="AB641" s="16">
        <v>0</v>
      </c>
      <c r="AC641" s="16">
        <v>0</v>
      </c>
      <c r="AD641" s="16">
        <v>2</v>
      </c>
      <c r="AE641" s="16">
        <v>0</v>
      </c>
      <c r="AF641" s="16">
        <v>0</v>
      </c>
      <c r="AG641" s="16">
        <v>0</v>
      </c>
      <c r="AH641" s="16">
        <v>7</v>
      </c>
      <c r="AI641" s="16">
        <v>0</v>
      </c>
      <c r="AJ641" s="16">
        <v>10</v>
      </c>
      <c r="AK641" s="16">
        <v>0</v>
      </c>
      <c r="AL641" s="16">
        <v>0</v>
      </c>
      <c r="AM641" s="16">
        <v>0</v>
      </c>
      <c r="AN641" s="16">
        <v>8</v>
      </c>
      <c r="AO641" s="16">
        <v>3</v>
      </c>
      <c r="AP641" s="17">
        <f>SUM(U641:AO641)</f>
        <v>53</v>
      </c>
      <c r="AQ641" s="18">
        <f t="shared" si="83"/>
        <v>68727750</v>
      </c>
      <c r="AR641" s="13"/>
      <c r="AS641" s="13"/>
      <c r="AT641" s="8"/>
      <c r="AU641" s="8"/>
      <c r="AV641" s="8"/>
      <c r="AW641" s="8"/>
    </row>
    <row r="642" spans="1:49" s="3" customFormat="1" ht="39" customHeight="1" x14ac:dyDescent="0.25">
      <c r="A642" s="33" t="s">
        <v>1155</v>
      </c>
      <c r="B642" s="10">
        <f>IF(R642=0,"",SUBTOTAL(3,$R$7:R642))</f>
        <v>609</v>
      </c>
      <c r="C642" s="10" t="s">
        <v>1114</v>
      </c>
      <c r="D642" s="10" t="s">
        <v>1311</v>
      </c>
      <c r="E642" s="10" t="s">
        <v>1311</v>
      </c>
      <c r="F642" s="10" t="s">
        <v>1312</v>
      </c>
      <c r="G642" s="19">
        <v>3822</v>
      </c>
      <c r="H642" s="20" t="s">
        <v>620</v>
      </c>
      <c r="I642" s="13"/>
      <c r="J642" s="10" t="s">
        <v>2261</v>
      </c>
      <c r="K642" s="13"/>
      <c r="L642" s="13"/>
      <c r="M642" s="13"/>
      <c r="N642" s="13"/>
      <c r="O642" s="13"/>
      <c r="P642" s="13"/>
      <c r="Q642" s="13"/>
      <c r="R642" s="14" t="s">
        <v>75</v>
      </c>
      <c r="S642" s="10">
        <v>3</v>
      </c>
      <c r="T642" s="21">
        <v>2149350</v>
      </c>
      <c r="U642" s="16">
        <v>0</v>
      </c>
      <c r="V642" s="16">
        <v>8</v>
      </c>
      <c r="W642" s="16">
        <v>0</v>
      </c>
      <c r="X642" s="16">
        <v>0</v>
      </c>
      <c r="Y642" s="16">
        <v>0</v>
      </c>
      <c r="Z642" s="16">
        <v>0</v>
      </c>
      <c r="AA642" s="16">
        <v>0</v>
      </c>
      <c r="AB642" s="16">
        <v>0</v>
      </c>
      <c r="AC642" s="16">
        <v>0</v>
      </c>
      <c r="AD642" s="16">
        <v>3</v>
      </c>
      <c r="AE642" s="16">
        <v>0</v>
      </c>
      <c r="AF642" s="16">
        <v>0</v>
      </c>
      <c r="AG642" s="16">
        <v>0</v>
      </c>
      <c r="AH642" s="16">
        <v>7</v>
      </c>
      <c r="AI642" s="16">
        <v>0</v>
      </c>
      <c r="AJ642" s="16">
        <v>3</v>
      </c>
      <c r="AK642" s="16">
        <v>0</v>
      </c>
      <c r="AL642" s="16">
        <v>0</v>
      </c>
      <c r="AM642" s="16">
        <v>0</v>
      </c>
      <c r="AN642" s="16">
        <v>13</v>
      </c>
      <c r="AO642" s="16">
        <v>3</v>
      </c>
      <c r="AP642" s="17">
        <f>SUM(U642:AO642)</f>
        <v>37</v>
      </c>
      <c r="AQ642" s="18">
        <f t="shared" si="83"/>
        <v>79525950</v>
      </c>
      <c r="AR642" s="13"/>
      <c r="AS642" s="13"/>
      <c r="AT642" s="8"/>
      <c r="AU642" s="8"/>
      <c r="AV642" s="8"/>
      <c r="AW642" s="8"/>
    </row>
    <row r="643" spans="1:49" s="3" customFormat="1" ht="39" customHeight="1" x14ac:dyDescent="0.25">
      <c r="A643" s="33" t="s">
        <v>1155</v>
      </c>
      <c r="B643" s="10">
        <f>IF(R643=0,"",SUBTOTAL(3,$R$7:R643))</f>
        <v>610</v>
      </c>
      <c r="C643" s="10" t="s">
        <v>1116</v>
      </c>
      <c r="D643" s="10" t="s">
        <v>1313</v>
      </c>
      <c r="E643" s="10" t="s">
        <v>1313</v>
      </c>
      <c r="F643" s="10" t="s">
        <v>1314</v>
      </c>
      <c r="G643" s="19">
        <v>3822</v>
      </c>
      <c r="H643" s="20" t="s">
        <v>1315</v>
      </c>
      <c r="I643" s="13"/>
      <c r="J643" s="10" t="s">
        <v>2262</v>
      </c>
      <c r="K643" s="13"/>
      <c r="L643" s="13"/>
      <c r="M643" s="13"/>
      <c r="N643" s="13"/>
      <c r="O643" s="13"/>
      <c r="P643" s="13"/>
      <c r="Q643" s="13"/>
      <c r="R643" s="14" t="s">
        <v>75</v>
      </c>
      <c r="S643" s="10">
        <v>3</v>
      </c>
      <c r="T643" s="21">
        <v>1461600</v>
      </c>
      <c r="U643" s="16">
        <v>0</v>
      </c>
      <c r="V643" s="16">
        <v>6</v>
      </c>
      <c r="W643" s="16">
        <v>0</v>
      </c>
      <c r="X643" s="16">
        <v>0</v>
      </c>
      <c r="Y643" s="16">
        <v>0</v>
      </c>
      <c r="Z643" s="16">
        <v>0</v>
      </c>
      <c r="AA643" s="16">
        <v>6</v>
      </c>
      <c r="AB643" s="16">
        <v>0</v>
      </c>
      <c r="AC643" s="16">
        <v>0</v>
      </c>
      <c r="AD643" s="16">
        <v>4</v>
      </c>
      <c r="AE643" s="16">
        <v>0</v>
      </c>
      <c r="AF643" s="16">
        <v>0</v>
      </c>
      <c r="AG643" s="16">
        <v>0</v>
      </c>
      <c r="AH643" s="16">
        <v>10</v>
      </c>
      <c r="AI643" s="16">
        <v>0</v>
      </c>
      <c r="AJ643" s="16">
        <v>4</v>
      </c>
      <c r="AK643" s="16">
        <v>0</v>
      </c>
      <c r="AL643" s="16">
        <v>0</v>
      </c>
      <c r="AM643" s="16">
        <v>0</v>
      </c>
      <c r="AN643" s="16">
        <v>4</v>
      </c>
      <c r="AO643" s="16">
        <v>3</v>
      </c>
      <c r="AP643" s="17">
        <f t="shared" ref="AP643:AP645" si="92">SUM(U643:AO643)</f>
        <v>37</v>
      </c>
      <c r="AQ643" s="18">
        <f t="shared" si="83"/>
        <v>54079200</v>
      </c>
      <c r="AR643" s="13"/>
      <c r="AS643" s="13"/>
      <c r="AT643" s="8"/>
      <c r="AU643" s="8"/>
      <c r="AV643" s="8"/>
      <c r="AW643" s="8"/>
    </row>
    <row r="644" spans="1:49" s="3" customFormat="1" ht="39" customHeight="1" x14ac:dyDescent="0.25">
      <c r="A644" s="33" t="s">
        <v>1155</v>
      </c>
      <c r="B644" s="10">
        <f>IF(R644=0,"",SUBTOTAL(3,$R$7:R644))</f>
        <v>611</v>
      </c>
      <c r="C644" s="10" t="s">
        <v>1118</v>
      </c>
      <c r="D644" s="10" t="s">
        <v>1316</v>
      </c>
      <c r="E644" s="10" t="s">
        <v>1316</v>
      </c>
      <c r="F644" s="10" t="s">
        <v>1317</v>
      </c>
      <c r="G644" s="19">
        <v>3822</v>
      </c>
      <c r="H644" s="20" t="s">
        <v>1318</v>
      </c>
      <c r="I644" s="13"/>
      <c r="J644" s="14" t="s">
        <v>2263</v>
      </c>
      <c r="K644" s="13"/>
      <c r="L644" s="13"/>
      <c r="M644" s="13"/>
      <c r="N644" s="13"/>
      <c r="O644" s="13"/>
      <c r="P644" s="13"/>
      <c r="Q644" s="13"/>
      <c r="R644" s="14" t="s">
        <v>37</v>
      </c>
      <c r="S644" s="10">
        <v>3</v>
      </c>
      <c r="T644" s="21">
        <v>1324050</v>
      </c>
      <c r="U644" s="16">
        <v>0</v>
      </c>
      <c r="V644" s="16">
        <v>0</v>
      </c>
      <c r="W644" s="16">
        <v>0</v>
      </c>
      <c r="X644" s="16">
        <v>0</v>
      </c>
      <c r="Y644" s="16">
        <v>0</v>
      </c>
      <c r="Z644" s="15">
        <v>3</v>
      </c>
      <c r="AA644" s="16">
        <v>0</v>
      </c>
      <c r="AB644" s="16">
        <v>0</v>
      </c>
      <c r="AC644" s="16">
        <v>0</v>
      </c>
      <c r="AD644" s="16">
        <v>12</v>
      </c>
      <c r="AE644" s="16">
        <v>0</v>
      </c>
      <c r="AF644" s="16">
        <v>0</v>
      </c>
      <c r="AG644" s="16">
        <v>0</v>
      </c>
      <c r="AH644" s="16">
        <v>3</v>
      </c>
      <c r="AI644" s="16">
        <v>0</v>
      </c>
      <c r="AJ644" s="16">
        <v>0</v>
      </c>
      <c r="AK644" s="16">
        <v>0</v>
      </c>
      <c r="AL644" s="16">
        <v>0</v>
      </c>
      <c r="AM644" s="16">
        <v>0</v>
      </c>
      <c r="AN644" s="16">
        <v>1</v>
      </c>
      <c r="AO644" s="16">
        <v>0</v>
      </c>
      <c r="AP644" s="17">
        <f t="shared" si="92"/>
        <v>19</v>
      </c>
      <c r="AQ644" s="18">
        <f t="shared" si="83"/>
        <v>25156950</v>
      </c>
      <c r="AR644" s="13"/>
      <c r="AS644" s="13"/>
      <c r="AT644" s="8"/>
      <c r="AU644" s="8"/>
      <c r="AV644" s="8"/>
      <c r="AW644" s="8"/>
    </row>
    <row r="645" spans="1:49" s="3" customFormat="1" ht="39" customHeight="1" x14ac:dyDescent="0.25">
      <c r="A645" s="33" t="s">
        <v>1155</v>
      </c>
      <c r="B645" s="10">
        <f>IF(R645=0,"",SUBTOTAL(3,$R$7:R645))</f>
        <v>612</v>
      </c>
      <c r="C645" s="10" t="s">
        <v>1120</v>
      </c>
      <c r="D645" s="10" t="s">
        <v>1319</v>
      </c>
      <c r="E645" s="10" t="s">
        <v>1319</v>
      </c>
      <c r="F645" s="10" t="s">
        <v>1320</v>
      </c>
      <c r="G645" s="19">
        <v>3822</v>
      </c>
      <c r="H645" s="20" t="s">
        <v>1321</v>
      </c>
      <c r="I645" s="13"/>
      <c r="J645" s="14" t="s">
        <v>2264</v>
      </c>
      <c r="K645" s="13"/>
      <c r="L645" s="13"/>
      <c r="M645" s="13"/>
      <c r="N645" s="13"/>
      <c r="O645" s="13"/>
      <c r="P645" s="13"/>
      <c r="Q645" s="13"/>
      <c r="R645" s="14" t="s">
        <v>57</v>
      </c>
      <c r="S645" s="10">
        <v>3</v>
      </c>
      <c r="T645" s="21">
        <v>1022700</v>
      </c>
      <c r="U645" s="16">
        <v>0</v>
      </c>
      <c r="V645" s="16">
        <v>0</v>
      </c>
      <c r="W645" s="16">
        <v>0</v>
      </c>
      <c r="X645" s="16">
        <v>0</v>
      </c>
      <c r="Y645" s="16">
        <v>0</v>
      </c>
      <c r="Z645" s="15">
        <v>3</v>
      </c>
      <c r="AA645" s="16">
        <v>0</v>
      </c>
      <c r="AB645" s="16">
        <v>0</v>
      </c>
      <c r="AC645" s="16">
        <v>0</v>
      </c>
      <c r="AD645" s="16">
        <v>0</v>
      </c>
      <c r="AE645" s="16">
        <v>0</v>
      </c>
      <c r="AF645" s="16">
        <v>0</v>
      </c>
      <c r="AG645" s="16">
        <v>0</v>
      </c>
      <c r="AH645" s="16">
        <v>5</v>
      </c>
      <c r="AI645" s="16">
        <v>0</v>
      </c>
      <c r="AJ645" s="16">
        <v>0</v>
      </c>
      <c r="AK645" s="16">
        <v>0</v>
      </c>
      <c r="AL645" s="16">
        <v>0</v>
      </c>
      <c r="AM645" s="16">
        <v>0</v>
      </c>
      <c r="AN645" s="16">
        <v>6</v>
      </c>
      <c r="AO645" s="16">
        <v>0</v>
      </c>
      <c r="AP645" s="17">
        <f t="shared" si="92"/>
        <v>14</v>
      </c>
      <c r="AQ645" s="18">
        <f t="shared" si="83"/>
        <v>14317800</v>
      </c>
      <c r="AR645" s="13"/>
      <c r="AS645" s="13"/>
      <c r="AT645" s="8"/>
      <c r="AU645" s="8"/>
      <c r="AV645" s="8"/>
      <c r="AW645" s="8"/>
    </row>
    <row r="646" spans="1:49" s="3" customFormat="1" ht="32.25" customHeight="1" x14ac:dyDescent="0.25">
      <c r="A646" s="33" t="s">
        <v>1155</v>
      </c>
      <c r="B646" s="10" t="str">
        <f>IF(R646=0,"",SUBTOTAL(3,$R$7:R646))</f>
        <v/>
      </c>
      <c r="C646" s="10"/>
      <c r="D646" s="10"/>
      <c r="E646" s="10"/>
      <c r="F646" s="10"/>
      <c r="G646" s="10"/>
      <c r="H646" s="12" t="s">
        <v>2434</v>
      </c>
      <c r="I646" s="13"/>
      <c r="J646" s="14"/>
      <c r="K646" s="13"/>
      <c r="L646" s="13"/>
      <c r="M646" s="13"/>
      <c r="N646" s="13"/>
      <c r="O646" s="13"/>
      <c r="P646" s="13"/>
      <c r="Q646" s="13"/>
      <c r="R646" s="14"/>
      <c r="S646" s="10"/>
      <c r="T646" s="21">
        <v>0</v>
      </c>
      <c r="U646" s="16"/>
      <c r="V646" s="16"/>
      <c r="W646" s="16"/>
      <c r="X646" s="16"/>
      <c r="Y646" s="16"/>
      <c r="Z646" s="16"/>
      <c r="AA646" s="16"/>
      <c r="AB646" s="16"/>
      <c r="AC646" s="16"/>
      <c r="AD646" s="16"/>
      <c r="AE646" s="16"/>
      <c r="AF646" s="16"/>
      <c r="AG646" s="16"/>
      <c r="AH646" s="16"/>
      <c r="AI646" s="16"/>
      <c r="AJ646" s="16"/>
      <c r="AK646" s="16"/>
      <c r="AL646" s="16"/>
      <c r="AM646" s="16"/>
      <c r="AN646" s="16"/>
      <c r="AO646" s="16"/>
      <c r="AP646" s="17">
        <f t="shared" ref="AP646:AP652" si="93">SUM(U646:AO646)</f>
        <v>0</v>
      </c>
      <c r="AQ646" s="18">
        <f t="shared" si="83"/>
        <v>0</v>
      </c>
      <c r="AR646" s="13"/>
      <c r="AS646" s="13"/>
      <c r="AT646" s="8"/>
      <c r="AU646" s="8"/>
      <c r="AV646" s="8"/>
      <c r="AW646" s="8"/>
    </row>
    <row r="647" spans="1:49" s="3" customFormat="1" ht="40.5" customHeight="1" x14ac:dyDescent="0.25">
      <c r="A647" s="33" t="s">
        <v>1155</v>
      </c>
      <c r="B647" s="10">
        <f>IF(R647=0,"",SUBTOTAL(3,$R$7:R647))</f>
        <v>613</v>
      </c>
      <c r="C647" s="10" t="s">
        <v>1122</v>
      </c>
      <c r="D647" s="10" t="s">
        <v>1322</v>
      </c>
      <c r="E647" s="10" t="s">
        <v>1322</v>
      </c>
      <c r="F647" s="10" t="s">
        <v>990</v>
      </c>
      <c r="G647" s="19">
        <v>3822</v>
      </c>
      <c r="H647" s="20" t="s">
        <v>1323</v>
      </c>
      <c r="I647" s="13"/>
      <c r="J647" s="14" t="s">
        <v>2265</v>
      </c>
      <c r="K647" s="13"/>
      <c r="L647" s="13"/>
      <c r="M647" s="13"/>
      <c r="N647" s="13"/>
      <c r="O647" s="13"/>
      <c r="P647" s="13"/>
      <c r="Q647" s="13"/>
      <c r="R647" s="14" t="s">
        <v>84</v>
      </c>
      <c r="S647" s="10">
        <v>3</v>
      </c>
      <c r="T647" s="21">
        <v>53200</v>
      </c>
      <c r="U647" s="16">
        <v>0</v>
      </c>
      <c r="V647" s="16">
        <v>0</v>
      </c>
      <c r="W647" s="16">
        <v>0</v>
      </c>
      <c r="X647" s="16">
        <v>0</v>
      </c>
      <c r="Y647" s="16">
        <v>0</v>
      </c>
      <c r="Z647" s="15">
        <v>576</v>
      </c>
      <c r="AA647" s="16">
        <v>0</v>
      </c>
      <c r="AB647" s="16">
        <v>0</v>
      </c>
      <c r="AC647" s="16">
        <v>0</v>
      </c>
      <c r="AD647" s="16">
        <v>0</v>
      </c>
      <c r="AE647" s="16">
        <v>0</v>
      </c>
      <c r="AF647" s="16">
        <v>0</v>
      </c>
      <c r="AG647" s="16">
        <v>0</v>
      </c>
      <c r="AH647" s="16">
        <v>0</v>
      </c>
      <c r="AI647" s="16">
        <v>0</v>
      </c>
      <c r="AJ647" s="16">
        <v>0</v>
      </c>
      <c r="AK647" s="16">
        <v>0</v>
      </c>
      <c r="AL647" s="16">
        <v>0</v>
      </c>
      <c r="AM647" s="16">
        <v>0</v>
      </c>
      <c r="AN647" s="16">
        <v>0</v>
      </c>
      <c r="AO647" s="16">
        <v>0</v>
      </c>
      <c r="AP647" s="17">
        <f t="shared" si="93"/>
        <v>576</v>
      </c>
      <c r="AQ647" s="18">
        <f t="shared" ref="AQ647:AQ710" si="94">AP647*T647</f>
        <v>30643200</v>
      </c>
      <c r="AR647" s="13"/>
      <c r="AS647" s="13"/>
      <c r="AT647" s="8"/>
      <c r="AU647" s="8"/>
      <c r="AV647" s="8"/>
      <c r="AW647" s="8"/>
    </row>
    <row r="648" spans="1:49" s="3" customFormat="1" ht="144.75" customHeight="1" x14ac:dyDescent="0.25">
      <c r="A648" s="33" t="s">
        <v>1155</v>
      </c>
      <c r="B648" s="10">
        <f>IF(R648=0,"",SUBTOTAL(3,$R$7:R648))</f>
        <v>614</v>
      </c>
      <c r="C648" s="10" t="s">
        <v>1124</v>
      </c>
      <c r="D648" s="10" t="s">
        <v>1324</v>
      </c>
      <c r="E648" s="10" t="s">
        <v>1324</v>
      </c>
      <c r="F648" s="10" t="s">
        <v>996</v>
      </c>
      <c r="G648" s="19">
        <v>3822</v>
      </c>
      <c r="H648" s="20" t="s">
        <v>1325</v>
      </c>
      <c r="I648" s="13"/>
      <c r="J648" s="14" t="s">
        <v>2266</v>
      </c>
      <c r="K648" s="13"/>
      <c r="L648" s="13"/>
      <c r="M648" s="13"/>
      <c r="N648" s="13"/>
      <c r="O648" s="13"/>
      <c r="P648" s="13"/>
      <c r="Q648" s="13"/>
      <c r="R648" s="14" t="s">
        <v>75</v>
      </c>
      <c r="S648" s="10">
        <v>3</v>
      </c>
      <c r="T648" s="21">
        <v>5066000</v>
      </c>
      <c r="U648" s="16">
        <v>0</v>
      </c>
      <c r="V648" s="16">
        <v>0</v>
      </c>
      <c r="W648" s="16">
        <v>0</v>
      </c>
      <c r="X648" s="16">
        <v>0</v>
      </c>
      <c r="Y648" s="16">
        <v>0</v>
      </c>
      <c r="Z648" s="15">
        <v>10</v>
      </c>
      <c r="AA648" s="16">
        <v>0</v>
      </c>
      <c r="AB648" s="16">
        <v>0</v>
      </c>
      <c r="AC648" s="16">
        <v>0</v>
      </c>
      <c r="AD648" s="16">
        <v>0</v>
      </c>
      <c r="AE648" s="16">
        <v>0</v>
      </c>
      <c r="AF648" s="16">
        <v>0</v>
      </c>
      <c r="AG648" s="16">
        <v>0</v>
      </c>
      <c r="AH648" s="16">
        <v>0</v>
      </c>
      <c r="AI648" s="16">
        <v>0</v>
      </c>
      <c r="AJ648" s="16">
        <v>0</v>
      </c>
      <c r="AK648" s="16">
        <v>0</v>
      </c>
      <c r="AL648" s="16">
        <v>0</v>
      </c>
      <c r="AM648" s="16">
        <v>0</v>
      </c>
      <c r="AN648" s="16">
        <v>0</v>
      </c>
      <c r="AO648" s="16">
        <v>0</v>
      </c>
      <c r="AP648" s="17">
        <f t="shared" si="93"/>
        <v>10</v>
      </c>
      <c r="AQ648" s="18">
        <f t="shared" si="94"/>
        <v>50660000</v>
      </c>
      <c r="AR648" s="13"/>
      <c r="AS648" s="13"/>
      <c r="AT648" s="8"/>
      <c r="AU648" s="8"/>
      <c r="AV648" s="8"/>
      <c r="AW648" s="8"/>
    </row>
    <row r="649" spans="1:49" s="3" customFormat="1" ht="138" customHeight="1" x14ac:dyDescent="0.25">
      <c r="A649" s="33" t="s">
        <v>1155</v>
      </c>
      <c r="B649" s="10">
        <f>IF(R649=0,"",SUBTOTAL(3,$R$7:R649))</f>
        <v>615</v>
      </c>
      <c r="C649" s="10" t="s">
        <v>1129</v>
      </c>
      <c r="D649" s="10" t="s">
        <v>1326</v>
      </c>
      <c r="E649" s="10" t="s">
        <v>1326</v>
      </c>
      <c r="F649" s="10" t="s">
        <v>999</v>
      </c>
      <c r="G649" s="19">
        <v>3822</v>
      </c>
      <c r="H649" s="20" t="s">
        <v>1327</v>
      </c>
      <c r="I649" s="13"/>
      <c r="J649" s="14" t="s">
        <v>2267</v>
      </c>
      <c r="K649" s="13"/>
      <c r="L649" s="13"/>
      <c r="M649" s="13"/>
      <c r="N649" s="13"/>
      <c r="O649" s="13"/>
      <c r="P649" s="13"/>
      <c r="Q649" s="13"/>
      <c r="R649" s="14" t="s">
        <v>75</v>
      </c>
      <c r="S649" s="10">
        <v>3</v>
      </c>
      <c r="T649" s="21">
        <v>4219200</v>
      </c>
      <c r="U649" s="16">
        <v>0</v>
      </c>
      <c r="V649" s="16">
        <v>0</v>
      </c>
      <c r="W649" s="16">
        <v>0</v>
      </c>
      <c r="X649" s="16">
        <v>0</v>
      </c>
      <c r="Y649" s="16">
        <v>0</v>
      </c>
      <c r="Z649" s="15">
        <v>10</v>
      </c>
      <c r="AA649" s="16">
        <v>0</v>
      </c>
      <c r="AB649" s="16">
        <v>0</v>
      </c>
      <c r="AC649" s="16">
        <v>0</v>
      </c>
      <c r="AD649" s="16">
        <v>0</v>
      </c>
      <c r="AE649" s="16">
        <v>0</v>
      </c>
      <c r="AF649" s="16">
        <v>0</v>
      </c>
      <c r="AG649" s="16">
        <v>0</v>
      </c>
      <c r="AH649" s="16">
        <v>0</v>
      </c>
      <c r="AI649" s="16">
        <v>0</v>
      </c>
      <c r="AJ649" s="16">
        <v>0</v>
      </c>
      <c r="AK649" s="16">
        <v>0</v>
      </c>
      <c r="AL649" s="16">
        <v>0</v>
      </c>
      <c r="AM649" s="16">
        <v>0</v>
      </c>
      <c r="AN649" s="16">
        <v>0</v>
      </c>
      <c r="AO649" s="16">
        <v>0</v>
      </c>
      <c r="AP649" s="17">
        <f t="shared" si="93"/>
        <v>10</v>
      </c>
      <c r="AQ649" s="18">
        <f t="shared" si="94"/>
        <v>42192000</v>
      </c>
      <c r="AR649" s="13"/>
      <c r="AS649" s="13"/>
      <c r="AT649" s="8"/>
      <c r="AU649" s="8"/>
      <c r="AV649" s="8"/>
      <c r="AW649" s="8"/>
    </row>
    <row r="650" spans="1:49" s="3" customFormat="1" ht="144.75" customHeight="1" x14ac:dyDescent="0.25">
      <c r="A650" s="33" t="s">
        <v>1155</v>
      </c>
      <c r="B650" s="10">
        <f>IF(R650=0,"",SUBTOTAL(3,$R$7:R650))</f>
        <v>616</v>
      </c>
      <c r="C650" s="10" t="s">
        <v>1053</v>
      </c>
      <c r="D650" s="10" t="s">
        <v>1328</v>
      </c>
      <c r="E650" s="10" t="s">
        <v>1328</v>
      </c>
      <c r="F650" s="10" t="s">
        <v>1002</v>
      </c>
      <c r="G650" s="19">
        <v>3822</v>
      </c>
      <c r="H650" s="20" t="s">
        <v>1329</v>
      </c>
      <c r="I650" s="13"/>
      <c r="J650" s="14" t="s">
        <v>2268</v>
      </c>
      <c r="K650" s="13"/>
      <c r="L650" s="13"/>
      <c r="M650" s="13"/>
      <c r="N650" s="13"/>
      <c r="O650" s="13"/>
      <c r="P650" s="13"/>
      <c r="Q650" s="13"/>
      <c r="R650" s="14" t="s">
        <v>75</v>
      </c>
      <c r="S650" s="10">
        <v>3</v>
      </c>
      <c r="T650" s="21">
        <v>5141000</v>
      </c>
      <c r="U650" s="16">
        <v>0</v>
      </c>
      <c r="V650" s="16">
        <v>0</v>
      </c>
      <c r="W650" s="16">
        <v>0</v>
      </c>
      <c r="X650" s="16">
        <v>0</v>
      </c>
      <c r="Y650" s="16">
        <v>0</v>
      </c>
      <c r="Z650" s="15">
        <v>10</v>
      </c>
      <c r="AA650" s="16">
        <v>0</v>
      </c>
      <c r="AB650" s="16">
        <v>0</v>
      </c>
      <c r="AC650" s="16">
        <v>0</v>
      </c>
      <c r="AD650" s="16">
        <v>0</v>
      </c>
      <c r="AE650" s="16">
        <v>0</v>
      </c>
      <c r="AF650" s="16">
        <v>0</v>
      </c>
      <c r="AG650" s="16">
        <v>0</v>
      </c>
      <c r="AH650" s="16">
        <v>0</v>
      </c>
      <c r="AI650" s="16">
        <v>0</v>
      </c>
      <c r="AJ650" s="16">
        <v>0</v>
      </c>
      <c r="AK650" s="16">
        <v>0</v>
      </c>
      <c r="AL650" s="16">
        <v>0</v>
      </c>
      <c r="AM650" s="16">
        <v>0</v>
      </c>
      <c r="AN650" s="16">
        <v>0</v>
      </c>
      <c r="AO650" s="16">
        <v>0</v>
      </c>
      <c r="AP650" s="17">
        <f t="shared" si="93"/>
        <v>10</v>
      </c>
      <c r="AQ650" s="18">
        <f t="shared" si="94"/>
        <v>51410000</v>
      </c>
      <c r="AR650" s="13"/>
      <c r="AS650" s="13"/>
      <c r="AT650" s="8"/>
      <c r="AU650" s="8"/>
      <c r="AV650" s="8"/>
      <c r="AW650" s="8"/>
    </row>
    <row r="651" spans="1:49" s="3" customFormat="1" ht="147.75" customHeight="1" x14ac:dyDescent="0.25">
      <c r="A651" s="33" t="s">
        <v>1155</v>
      </c>
      <c r="B651" s="10">
        <f>IF(R651=0,"",SUBTOTAL(3,$R$7:R651))</f>
        <v>617</v>
      </c>
      <c r="C651" s="10" t="s">
        <v>1132</v>
      </c>
      <c r="D651" s="10" t="s">
        <v>1330</v>
      </c>
      <c r="E651" s="10" t="s">
        <v>1330</v>
      </c>
      <c r="F651" s="10" t="s">
        <v>1008</v>
      </c>
      <c r="G651" s="19">
        <v>3822</v>
      </c>
      <c r="H651" s="20" t="s">
        <v>1331</v>
      </c>
      <c r="I651" s="13"/>
      <c r="J651" s="14" t="s">
        <v>2269</v>
      </c>
      <c r="K651" s="13"/>
      <c r="L651" s="13"/>
      <c r="M651" s="13"/>
      <c r="N651" s="13"/>
      <c r="O651" s="13"/>
      <c r="P651" s="13"/>
      <c r="Q651" s="13"/>
      <c r="R651" s="14" t="s">
        <v>75</v>
      </c>
      <c r="S651" s="10">
        <v>3</v>
      </c>
      <c r="T651" s="21">
        <v>5141000</v>
      </c>
      <c r="U651" s="16">
        <v>0</v>
      </c>
      <c r="V651" s="16">
        <v>0</v>
      </c>
      <c r="W651" s="16">
        <v>0</v>
      </c>
      <c r="X651" s="16">
        <v>0</v>
      </c>
      <c r="Y651" s="16">
        <v>0</v>
      </c>
      <c r="Z651" s="15">
        <v>10</v>
      </c>
      <c r="AA651" s="16">
        <v>0</v>
      </c>
      <c r="AB651" s="16">
        <v>0</v>
      </c>
      <c r="AC651" s="16">
        <v>0</v>
      </c>
      <c r="AD651" s="16">
        <v>0</v>
      </c>
      <c r="AE651" s="16">
        <v>0</v>
      </c>
      <c r="AF651" s="16">
        <v>0</v>
      </c>
      <c r="AG651" s="16">
        <v>0</v>
      </c>
      <c r="AH651" s="16">
        <v>0</v>
      </c>
      <c r="AI651" s="16">
        <v>0</v>
      </c>
      <c r="AJ651" s="16">
        <v>0</v>
      </c>
      <c r="AK651" s="16">
        <v>0</v>
      </c>
      <c r="AL651" s="16">
        <v>0</v>
      </c>
      <c r="AM651" s="16">
        <v>0</v>
      </c>
      <c r="AN651" s="16">
        <v>0</v>
      </c>
      <c r="AO651" s="16">
        <v>0</v>
      </c>
      <c r="AP651" s="17">
        <f t="shared" si="93"/>
        <v>10</v>
      </c>
      <c r="AQ651" s="18">
        <f t="shared" si="94"/>
        <v>51410000</v>
      </c>
      <c r="AR651" s="13"/>
      <c r="AS651" s="13"/>
      <c r="AT651" s="8"/>
      <c r="AU651" s="8"/>
      <c r="AV651" s="8"/>
      <c r="AW651" s="8"/>
    </row>
    <row r="652" spans="1:49" s="3" customFormat="1" ht="30.75" customHeight="1" x14ac:dyDescent="0.25">
      <c r="A652" s="33" t="s">
        <v>1155</v>
      </c>
      <c r="B652" s="10">
        <f>IF(R652=0,"",SUBTOTAL(3,$R$7:R652))</f>
        <v>618</v>
      </c>
      <c r="C652" s="10" t="s">
        <v>1055</v>
      </c>
      <c r="D652" s="10" t="s">
        <v>1332</v>
      </c>
      <c r="E652" s="10" t="s">
        <v>1332</v>
      </c>
      <c r="F652" s="10" t="s">
        <v>976</v>
      </c>
      <c r="G652" s="19">
        <v>3822</v>
      </c>
      <c r="H652" s="20" t="s">
        <v>654</v>
      </c>
      <c r="I652" s="13"/>
      <c r="J652" s="14" t="s">
        <v>2270</v>
      </c>
      <c r="K652" s="13"/>
      <c r="L652" s="13"/>
      <c r="M652" s="13"/>
      <c r="N652" s="13"/>
      <c r="O652" s="13"/>
      <c r="P652" s="13"/>
      <c r="Q652" s="13"/>
      <c r="R652" s="14" t="s">
        <v>75</v>
      </c>
      <c r="S652" s="10">
        <v>6</v>
      </c>
      <c r="T652" s="21">
        <v>1523520</v>
      </c>
      <c r="U652" s="16">
        <v>0</v>
      </c>
      <c r="V652" s="16">
        <v>0</v>
      </c>
      <c r="W652" s="16">
        <v>0</v>
      </c>
      <c r="X652" s="16">
        <v>0</v>
      </c>
      <c r="Y652" s="16">
        <v>20</v>
      </c>
      <c r="Z652" s="16">
        <v>0</v>
      </c>
      <c r="AA652" s="16">
        <v>0</v>
      </c>
      <c r="AB652" s="16">
        <v>0</v>
      </c>
      <c r="AC652" s="16">
        <v>0</v>
      </c>
      <c r="AD652" s="16">
        <v>0</v>
      </c>
      <c r="AE652" s="16">
        <v>0</v>
      </c>
      <c r="AF652" s="16">
        <v>0</v>
      </c>
      <c r="AG652" s="16">
        <v>0</v>
      </c>
      <c r="AH652" s="16">
        <v>0</v>
      </c>
      <c r="AI652" s="16">
        <v>0</v>
      </c>
      <c r="AJ652" s="16">
        <v>0</v>
      </c>
      <c r="AK652" s="16">
        <v>0</v>
      </c>
      <c r="AL652" s="16">
        <v>0</v>
      </c>
      <c r="AM652" s="16">
        <v>0</v>
      </c>
      <c r="AN652" s="16">
        <v>0</v>
      </c>
      <c r="AO652" s="16">
        <v>0</v>
      </c>
      <c r="AP652" s="17">
        <f t="shared" si="93"/>
        <v>20</v>
      </c>
      <c r="AQ652" s="18">
        <f t="shared" si="94"/>
        <v>30470400</v>
      </c>
      <c r="AR652" s="13"/>
      <c r="AS652" s="13"/>
      <c r="AT652" s="8"/>
      <c r="AU652" s="8"/>
      <c r="AV652" s="8"/>
      <c r="AW652" s="8"/>
    </row>
    <row r="653" spans="1:49" s="3" customFormat="1" ht="36" customHeight="1" x14ac:dyDescent="0.25">
      <c r="A653" s="33" t="s">
        <v>1155</v>
      </c>
      <c r="B653" s="10">
        <f>IF(R653=0,"",SUBTOTAL(3,$R$7:R653))</f>
        <v>619</v>
      </c>
      <c r="C653" s="10" t="s">
        <v>1135</v>
      </c>
      <c r="D653" s="10" t="s">
        <v>2272</v>
      </c>
      <c r="E653" s="10"/>
      <c r="F653" s="10"/>
      <c r="G653" s="19">
        <v>3822</v>
      </c>
      <c r="H653" s="20" t="s">
        <v>1333</v>
      </c>
      <c r="I653" s="13"/>
      <c r="J653" s="14" t="s">
        <v>2271</v>
      </c>
      <c r="K653" s="13"/>
      <c r="L653" s="13"/>
      <c r="M653" s="13"/>
      <c r="N653" s="13"/>
      <c r="O653" s="13"/>
      <c r="P653" s="13"/>
      <c r="Q653" s="13"/>
      <c r="R653" s="14" t="s">
        <v>75</v>
      </c>
      <c r="S653" s="10">
        <v>6</v>
      </c>
      <c r="T653" s="21">
        <v>1523520</v>
      </c>
      <c r="U653" s="16"/>
      <c r="V653" s="16"/>
      <c r="W653" s="16"/>
      <c r="X653" s="16"/>
      <c r="Y653" s="16">
        <v>5</v>
      </c>
      <c r="Z653" s="16"/>
      <c r="AA653" s="16"/>
      <c r="AB653" s="16"/>
      <c r="AC653" s="16"/>
      <c r="AD653" s="16"/>
      <c r="AE653" s="16"/>
      <c r="AF653" s="16"/>
      <c r="AG653" s="16"/>
      <c r="AH653" s="16"/>
      <c r="AI653" s="16"/>
      <c r="AJ653" s="16"/>
      <c r="AK653" s="16"/>
      <c r="AL653" s="16"/>
      <c r="AM653" s="16"/>
      <c r="AN653" s="16"/>
      <c r="AO653" s="16"/>
      <c r="AP653" s="17">
        <f t="shared" ref="AP653:AP666" si="95">SUM(U653:AO653)</f>
        <v>5</v>
      </c>
      <c r="AQ653" s="18">
        <f t="shared" si="94"/>
        <v>7617600</v>
      </c>
      <c r="AR653" s="13"/>
      <c r="AS653" s="13"/>
      <c r="AT653" s="8"/>
      <c r="AU653" s="8"/>
      <c r="AV653" s="8"/>
      <c r="AW653" s="8"/>
    </row>
    <row r="654" spans="1:49" s="3" customFormat="1" ht="36" customHeight="1" x14ac:dyDescent="0.25">
      <c r="A654" s="33" t="s">
        <v>1155</v>
      </c>
      <c r="B654" s="10">
        <f>IF(R654=0,"",SUBTOTAL(3,$R$7:R654))</f>
        <v>620</v>
      </c>
      <c r="C654" s="10" t="s">
        <v>1137</v>
      </c>
      <c r="D654" s="10" t="s">
        <v>2273</v>
      </c>
      <c r="E654" s="10"/>
      <c r="F654" s="10"/>
      <c r="G654" s="19">
        <v>3822</v>
      </c>
      <c r="H654" s="20" t="s">
        <v>1081</v>
      </c>
      <c r="I654" s="13"/>
      <c r="J654" s="14" t="s">
        <v>2271</v>
      </c>
      <c r="K654" s="13"/>
      <c r="L654" s="13"/>
      <c r="M654" s="13"/>
      <c r="N654" s="13"/>
      <c r="O654" s="13"/>
      <c r="P654" s="13"/>
      <c r="Q654" s="13"/>
      <c r="R654" s="14" t="s">
        <v>75</v>
      </c>
      <c r="S654" s="10">
        <v>6</v>
      </c>
      <c r="T654" s="21">
        <v>1821600</v>
      </c>
      <c r="U654" s="16"/>
      <c r="V654" s="16"/>
      <c r="W654" s="16"/>
      <c r="X654" s="16"/>
      <c r="Y654" s="16">
        <v>50</v>
      </c>
      <c r="Z654" s="16"/>
      <c r="AA654" s="16"/>
      <c r="AB654" s="16"/>
      <c r="AC654" s="16"/>
      <c r="AD654" s="16"/>
      <c r="AE654" s="16"/>
      <c r="AF654" s="16"/>
      <c r="AG654" s="16"/>
      <c r="AH654" s="16"/>
      <c r="AI654" s="16"/>
      <c r="AJ654" s="16"/>
      <c r="AK654" s="16"/>
      <c r="AL654" s="16"/>
      <c r="AM654" s="16"/>
      <c r="AN654" s="16"/>
      <c r="AO654" s="16"/>
      <c r="AP654" s="17">
        <f t="shared" si="95"/>
        <v>50</v>
      </c>
      <c r="AQ654" s="18">
        <f t="shared" si="94"/>
        <v>91080000</v>
      </c>
      <c r="AR654" s="13"/>
      <c r="AS654" s="13"/>
      <c r="AT654" s="8"/>
      <c r="AU654" s="8"/>
      <c r="AV654" s="8"/>
      <c r="AW654" s="8"/>
    </row>
    <row r="655" spans="1:49" s="3" customFormat="1" ht="36" customHeight="1" x14ac:dyDescent="0.25">
      <c r="A655" s="33" t="s">
        <v>1155</v>
      </c>
      <c r="B655" s="10">
        <f>IF(R655=0,"",SUBTOTAL(3,$R$7:R655))</f>
        <v>621</v>
      </c>
      <c r="C655" s="10" t="s">
        <v>1139</v>
      </c>
      <c r="D655" s="10" t="s">
        <v>2275</v>
      </c>
      <c r="E655" s="10"/>
      <c r="F655" s="10"/>
      <c r="G655" s="19">
        <v>3822</v>
      </c>
      <c r="H655" s="20" t="s">
        <v>1110</v>
      </c>
      <c r="I655" s="13"/>
      <c r="J655" s="14" t="s">
        <v>2274</v>
      </c>
      <c r="K655" s="13"/>
      <c r="L655" s="13"/>
      <c r="M655" s="13"/>
      <c r="N655" s="13"/>
      <c r="O655" s="13"/>
      <c r="P655" s="13"/>
      <c r="Q655" s="13"/>
      <c r="R655" s="14" t="s">
        <v>75</v>
      </c>
      <c r="S655" s="10">
        <v>6</v>
      </c>
      <c r="T655" s="21">
        <v>1150000</v>
      </c>
      <c r="U655" s="16"/>
      <c r="V655" s="16"/>
      <c r="W655" s="16"/>
      <c r="X655" s="16"/>
      <c r="Y655" s="16">
        <v>1</v>
      </c>
      <c r="Z655" s="16"/>
      <c r="AA655" s="16"/>
      <c r="AB655" s="16"/>
      <c r="AC655" s="16"/>
      <c r="AD655" s="16"/>
      <c r="AE655" s="16"/>
      <c r="AF655" s="16"/>
      <c r="AG655" s="16"/>
      <c r="AH655" s="16"/>
      <c r="AI655" s="16"/>
      <c r="AJ655" s="16"/>
      <c r="AK655" s="16"/>
      <c r="AL655" s="16"/>
      <c r="AM655" s="16"/>
      <c r="AN655" s="16"/>
      <c r="AO655" s="16"/>
      <c r="AP655" s="17">
        <f t="shared" si="95"/>
        <v>1</v>
      </c>
      <c r="AQ655" s="18">
        <f t="shared" si="94"/>
        <v>1150000</v>
      </c>
      <c r="AR655" s="13"/>
      <c r="AS655" s="13"/>
      <c r="AT655" s="8"/>
      <c r="AU655" s="8"/>
      <c r="AV655" s="8"/>
      <c r="AW655" s="8"/>
    </row>
    <row r="656" spans="1:49" s="3" customFormat="1" ht="36" customHeight="1" x14ac:dyDescent="0.25">
      <c r="A656" s="33" t="s">
        <v>1155</v>
      </c>
      <c r="B656" s="10">
        <f>IF(R656=0,"",SUBTOTAL(3,$R$7:R656))</f>
        <v>622</v>
      </c>
      <c r="C656" s="10" t="s">
        <v>1161</v>
      </c>
      <c r="D656" s="10" t="s">
        <v>1334</v>
      </c>
      <c r="E656" s="10" t="s">
        <v>1334</v>
      </c>
      <c r="F656" s="10" t="s">
        <v>1313</v>
      </c>
      <c r="G656" s="19">
        <v>3822</v>
      </c>
      <c r="H656" s="20" t="s">
        <v>1335</v>
      </c>
      <c r="I656" s="13"/>
      <c r="J656" s="10" t="s">
        <v>2276</v>
      </c>
      <c r="K656" s="13"/>
      <c r="L656" s="13"/>
      <c r="M656" s="13"/>
      <c r="N656" s="13"/>
      <c r="O656" s="13"/>
      <c r="P656" s="13"/>
      <c r="Q656" s="13"/>
      <c r="R656" s="14" t="s">
        <v>75</v>
      </c>
      <c r="S656" s="10">
        <v>3</v>
      </c>
      <c r="T656" s="21">
        <v>4055000</v>
      </c>
      <c r="U656" s="16">
        <v>0</v>
      </c>
      <c r="V656" s="16">
        <v>0</v>
      </c>
      <c r="W656" s="16">
        <v>0</v>
      </c>
      <c r="X656" s="16">
        <v>0</v>
      </c>
      <c r="Y656" s="16">
        <v>2</v>
      </c>
      <c r="Z656" s="16">
        <v>0</v>
      </c>
      <c r="AA656" s="16">
        <v>0</v>
      </c>
      <c r="AB656" s="16">
        <v>0</v>
      </c>
      <c r="AC656" s="16">
        <v>0</v>
      </c>
      <c r="AD656" s="16">
        <v>0</v>
      </c>
      <c r="AE656" s="16">
        <v>0</v>
      </c>
      <c r="AF656" s="16">
        <v>0</v>
      </c>
      <c r="AG656" s="16">
        <v>0</v>
      </c>
      <c r="AH656" s="16">
        <v>0</v>
      </c>
      <c r="AI656" s="16">
        <v>0</v>
      </c>
      <c r="AJ656" s="16">
        <v>0</v>
      </c>
      <c r="AK656" s="16">
        <v>0</v>
      </c>
      <c r="AL656" s="16">
        <v>0</v>
      </c>
      <c r="AM656" s="16">
        <v>0</v>
      </c>
      <c r="AN656" s="16">
        <v>0</v>
      </c>
      <c r="AO656" s="16">
        <v>0</v>
      </c>
      <c r="AP656" s="17">
        <f t="shared" si="95"/>
        <v>2</v>
      </c>
      <c r="AQ656" s="18">
        <f t="shared" si="94"/>
        <v>8110000</v>
      </c>
      <c r="AR656" s="13"/>
      <c r="AS656" s="13"/>
      <c r="AT656" s="8"/>
      <c r="AU656" s="8"/>
      <c r="AV656" s="8"/>
      <c r="AW656" s="8"/>
    </row>
    <row r="657" spans="1:49" s="3" customFormat="1" ht="36" customHeight="1" x14ac:dyDescent="0.25">
      <c r="A657" s="33" t="s">
        <v>1155</v>
      </c>
      <c r="B657" s="10">
        <f>IF(R657=0,"",SUBTOTAL(3,$R$7:R657))</f>
        <v>623</v>
      </c>
      <c r="C657" s="10" t="s">
        <v>1141</v>
      </c>
      <c r="D657" s="10" t="s">
        <v>1336</v>
      </c>
      <c r="E657" s="10" t="s">
        <v>1336</v>
      </c>
      <c r="F657" s="10" t="s">
        <v>1319</v>
      </c>
      <c r="G657" s="19">
        <v>3822</v>
      </c>
      <c r="H657" s="20" t="s">
        <v>1337</v>
      </c>
      <c r="I657" s="13"/>
      <c r="J657" s="10" t="s">
        <v>2276</v>
      </c>
      <c r="K657" s="13"/>
      <c r="L657" s="13"/>
      <c r="M657" s="13"/>
      <c r="N657" s="13"/>
      <c r="O657" s="13"/>
      <c r="P657" s="13"/>
      <c r="Q657" s="13"/>
      <c r="R657" s="14" t="s">
        <v>75</v>
      </c>
      <c r="S657" s="10">
        <v>3</v>
      </c>
      <c r="T657" s="21">
        <v>5125000</v>
      </c>
      <c r="U657" s="16">
        <v>0</v>
      </c>
      <c r="V657" s="16">
        <v>0</v>
      </c>
      <c r="W657" s="16">
        <v>0</v>
      </c>
      <c r="X657" s="16">
        <v>0</v>
      </c>
      <c r="Y657" s="16">
        <v>2</v>
      </c>
      <c r="Z657" s="16">
        <v>0</v>
      </c>
      <c r="AA657" s="16">
        <v>0</v>
      </c>
      <c r="AB657" s="16">
        <v>0</v>
      </c>
      <c r="AC657" s="16">
        <v>0</v>
      </c>
      <c r="AD657" s="16">
        <v>0</v>
      </c>
      <c r="AE657" s="16">
        <v>0</v>
      </c>
      <c r="AF657" s="16">
        <v>0</v>
      </c>
      <c r="AG657" s="16">
        <v>0</v>
      </c>
      <c r="AH657" s="16">
        <v>0</v>
      </c>
      <c r="AI657" s="16">
        <v>0</v>
      </c>
      <c r="AJ657" s="16">
        <v>0</v>
      </c>
      <c r="AK657" s="16">
        <v>0</v>
      </c>
      <c r="AL657" s="16">
        <v>0</v>
      </c>
      <c r="AM657" s="16">
        <v>0</v>
      </c>
      <c r="AN657" s="16">
        <v>0</v>
      </c>
      <c r="AO657" s="16">
        <v>0</v>
      </c>
      <c r="AP657" s="17">
        <f t="shared" si="95"/>
        <v>2</v>
      </c>
      <c r="AQ657" s="18">
        <f t="shared" si="94"/>
        <v>10250000</v>
      </c>
      <c r="AR657" s="13"/>
      <c r="AS657" s="13"/>
      <c r="AT657" s="8"/>
      <c r="AU657" s="8"/>
      <c r="AV657" s="8"/>
      <c r="AW657" s="8"/>
    </row>
    <row r="658" spans="1:49" s="3" customFormat="1" ht="36" customHeight="1" x14ac:dyDescent="0.25">
      <c r="A658" s="33" t="s">
        <v>1155</v>
      </c>
      <c r="B658" s="10">
        <f>IF(R658=0,"",SUBTOTAL(3,$R$7:R658))</f>
        <v>624</v>
      </c>
      <c r="C658" s="10" t="s">
        <v>1143</v>
      </c>
      <c r="D658" s="10" t="s">
        <v>1339</v>
      </c>
      <c r="E658" s="10" t="s">
        <v>1339</v>
      </c>
      <c r="F658" s="10" t="s">
        <v>1340</v>
      </c>
      <c r="G658" s="19">
        <v>3822</v>
      </c>
      <c r="H658" s="20" t="s">
        <v>1341</v>
      </c>
      <c r="I658" s="13"/>
      <c r="J658" s="10" t="s">
        <v>2277</v>
      </c>
      <c r="K658" s="13"/>
      <c r="L658" s="13"/>
      <c r="M658" s="13"/>
      <c r="N658" s="13"/>
      <c r="O658" s="13"/>
      <c r="P658" s="13"/>
      <c r="Q658" s="13"/>
      <c r="R658" s="14" t="s">
        <v>75</v>
      </c>
      <c r="S658" s="10">
        <v>3</v>
      </c>
      <c r="T658" s="21">
        <v>4715000</v>
      </c>
      <c r="U658" s="16">
        <v>0</v>
      </c>
      <c r="V658" s="16">
        <v>0</v>
      </c>
      <c r="W658" s="16">
        <v>0</v>
      </c>
      <c r="X658" s="16">
        <v>0</v>
      </c>
      <c r="Y658" s="16">
        <v>1</v>
      </c>
      <c r="Z658" s="16">
        <v>0</v>
      </c>
      <c r="AA658" s="16">
        <v>0</v>
      </c>
      <c r="AB658" s="16">
        <v>0</v>
      </c>
      <c r="AC658" s="16">
        <v>0</v>
      </c>
      <c r="AD658" s="16">
        <v>0</v>
      </c>
      <c r="AE658" s="16">
        <v>0</v>
      </c>
      <c r="AF658" s="16">
        <v>0</v>
      </c>
      <c r="AG658" s="16">
        <v>0</v>
      </c>
      <c r="AH658" s="16">
        <v>0</v>
      </c>
      <c r="AI658" s="16">
        <v>0</v>
      </c>
      <c r="AJ658" s="16">
        <v>0</v>
      </c>
      <c r="AK658" s="16">
        <v>0</v>
      </c>
      <c r="AL658" s="16">
        <v>0</v>
      </c>
      <c r="AM658" s="16">
        <v>0</v>
      </c>
      <c r="AN658" s="16">
        <v>0</v>
      </c>
      <c r="AO658" s="16">
        <v>0</v>
      </c>
      <c r="AP658" s="17">
        <f t="shared" si="95"/>
        <v>1</v>
      </c>
      <c r="AQ658" s="18">
        <f t="shared" si="94"/>
        <v>4715000</v>
      </c>
      <c r="AR658" s="13"/>
      <c r="AS658" s="13"/>
      <c r="AT658" s="8"/>
      <c r="AU658" s="8"/>
      <c r="AV658" s="8"/>
      <c r="AW658" s="8"/>
    </row>
    <row r="659" spans="1:49" s="3" customFormat="1" ht="36" customHeight="1" x14ac:dyDescent="0.25">
      <c r="A659" s="33" t="s">
        <v>1155</v>
      </c>
      <c r="B659" s="10">
        <f>IF(R659=0,"",SUBTOTAL(3,$R$7:R659))</f>
        <v>625</v>
      </c>
      <c r="C659" s="10" t="s">
        <v>1145</v>
      </c>
      <c r="D659" s="10" t="s">
        <v>1342</v>
      </c>
      <c r="E659" s="10" t="s">
        <v>1342</v>
      </c>
      <c r="F659" s="10" t="s">
        <v>1343</v>
      </c>
      <c r="G659" s="19">
        <v>3822</v>
      </c>
      <c r="H659" s="20" t="s">
        <v>1344</v>
      </c>
      <c r="I659" s="13"/>
      <c r="J659" s="10" t="s">
        <v>2278</v>
      </c>
      <c r="K659" s="13"/>
      <c r="L659" s="13"/>
      <c r="M659" s="13"/>
      <c r="N659" s="13"/>
      <c r="O659" s="13"/>
      <c r="P659" s="13"/>
      <c r="Q659" s="13"/>
      <c r="R659" s="14" t="s">
        <v>75</v>
      </c>
      <c r="S659" s="10">
        <v>3</v>
      </c>
      <c r="T659" s="21">
        <v>2115000</v>
      </c>
      <c r="U659" s="16">
        <v>0</v>
      </c>
      <c r="V659" s="16">
        <v>0</v>
      </c>
      <c r="W659" s="16">
        <v>0</v>
      </c>
      <c r="X659" s="16">
        <v>0</v>
      </c>
      <c r="Y659" s="16">
        <v>1</v>
      </c>
      <c r="Z659" s="16">
        <v>0</v>
      </c>
      <c r="AA659" s="16">
        <v>2</v>
      </c>
      <c r="AB659" s="16">
        <v>0</v>
      </c>
      <c r="AC659" s="16">
        <v>0</v>
      </c>
      <c r="AD659" s="16">
        <v>0</v>
      </c>
      <c r="AE659" s="16">
        <v>0</v>
      </c>
      <c r="AF659" s="16">
        <v>0</v>
      </c>
      <c r="AG659" s="16">
        <v>0</v>
      </c>
      <c r="AH659" s="16">
        <v>0</v>
      </c>
      <c r="AI659" s="16">
        <v>0</v>
      </c>
      <c r="AJ659" s="16">
        <v>0</v>
      </c>
      <c r="AK659" s="16">
        <v>0</v>
      </c>
      <c r="AL659" s="16">
        <v>0</v>
      </c>
      <c r="AM659" s="16">
        <v>0</v>
      </c>
      <c r="AN659" s="16">
        <v>5</v>
      </c>
      <c r="AO659" s="16">
        <v>0</v>
      </c>
      <c r="AP659" s="17">
        <f t="shared" si="95"/>
        <v>8</v>
      </c>
      <c r="AQ659" s="18">
        <f t="shared" si="94"/>
        <v>16920000</v>
      </c>
      <c r="AR659" s="13"/>
      <c r="AS659" s="13"/>
      <c r="AT659" s="8"/>
      <c r="AU659" s="8"/>
      <c r="AV659" s="8"/>
      <c r="AW659" s="8"/>
    </row>
    <row r="660" spans="1:49" s="3" customFormat="1" ht="36" customHeight="1" x14ac:dyDescent="0.25">
      <c r="A660" s="33" t="s">
        <v>1155</v>
      </c>
      <c r="B660" s="10">
        <f>IF(R660=0,"",SUBTOTAL(3,$R$7:R660))</f>
        <v>626</v>
      </c>
      <c r="C660" s="10" t="s">
        <v>1147</v>
      </c>
      <c r="D660" s="10" t="s">
        <v>1345</v>
      </c>
      <c r="E660" s="10" t="s">
        <v>1345</v>
      </c>
      <c r="F660" s="10" t="s">
        <v>1346</v>
      </c>
      <c r="G660" s="19">
        <v>3822</v>
      </c>
      <c r="H660" s="20" t="s">
        <v>1347</v>
      </c>
      <c r="I660" s="13"/>
      <c r="J660" s="10" t="s">
        <v>2279</v>
      </c>
      <c r="K660" s="13"/>
      <c r="L660" s="13"/>
      <c r="M660" s="13"/>
      <c r="N660" s="13"/>
      <c r="O660" s="13"/>
      <c r="P660" s="13"/>
      <c r="Q660" s="13"/>
      <c r="R660" s="14" t="s">
        <v>75</v>
      </c>
      <c r="S660" s="10">
        <v>3</v>
      </c>
      <c r="T660" s="21">
        <v>10395000</v>
      </c>
      <c r="U660" s="16">
        <v>0</v>
      </c>
      <c r="V660" s="16">
        <v>0</v>
      </c>
      <c r="W660" s="16">
        <v>0</v>
      </c>
      <c r="X660" s="16">
        <v>0</v>
      </c>
      <c r="Y660" s="16">
        <v>1</v>
      </c>
      <c r="Z660" s="16">
        <v>0</v>
      </c>
      <c r="AA660" s="16">
        <v>0</v>
      </c>
      <c r="AB660" s="16">
        <v>0</v>
      </c>
      <c r="AC660" s="16">
        <v>0</v>
      </c>
      <c r="AD660" s="16">
        <v>0</v>
      </c>
      <c r="AE660" s="16">
        <v>0</v>
      </c>
      <c r="AF660" s="16">
        <v>0</v>
      </c>
      <c r="AG660" s="16">
        <v>0</v>
      </c>
      <c r="AH660" s="16">
        <v>0</v>
      </c>
      <c r="AI660" s="16">
        <v>0</v>
      </c>
      <c r="AJ660" s="16">
        <v>0</v>
      </c>
      <c r="AK660" s="16">
        <v>0</v>
      </c>
      <c r="AL660" s="16">
        <v>0</v>
      </c>
      <c r="AM660" s="16">
        <v>0</v>
      </c>
      <c r="AN660" s="16">
        <v>0</v>
      </c>
      <c r="AO660" s="16">
        <v>0</v>
      </c>
      <c r="AP660" s="17">
        <f t="shared" si="95"/>
        <v>1</v>
      </c>
      <c r="AQ660" s="18">
        <f t="shared" si="94"/>
        <v>10395000</v>
      </c>
      <c r="AR660" s="13"/>
      <c r="AS660" s="13"/>
      <c r="AT660" s="8"/>
      <c r="AU660" s="8"/>
      <c r="AV660" s="8"/>
      <c r="AW660" s="8"/>
    </row>
    <row r="661" spans="1:49" s="3" customFormat="1" ht="36" customHeight="1" x14ac:dyDescent="0.25">
      <c r="A661" s="33" t="s">
        <v>1155</v>
      </c>
      <c r="B661" s="10">
        <f>IF(R661=0,"",SUBTOTAL(3,$R$7:R661))</f>
        <v>627</v>
      </c>
      <c r="C661" s="10" t="s">
        <v>1149</v>
      </c>
      <c r="D661" s="10" t="s">
        <v>1348</v>
      </c>
      <c r="E661" s="10" t="s">
        <v>1348</v>
      </c>
      <c r="F661" s="10" t="s">
        <v>1322</v>
      </c>
      <c r="G661" s="19">
        <v>3822</v>
      </c>
      <c r="H661" s="20" t="s">
        <v>1202</v>
      </c>
      <c r="I661" s="13"/>
      <c r="J661" s="10" t="s">
        <v>2280</v>
      </c>
      <c r="K661" s="13"/>
      <c r="L661" s="13"/>
      <c r="M661" s="13"/>
      <c r="N661" s="13"/>
      <c r="O661" s="13"/>
      <c r="P661" s="13"/>
      <c r="Q661" s="13"/>
      <c r="R661" s="14" t="s">
        <v>75</v>
      </c>
      <c r="S661" s="10">
        <v>3</v>
      </c>
      <c r="T661" s="21">
        <v>4396475</v>
      </c>
      <c r="U661" s="16">
        <v>0</v>
      </c>
      <c r="V661" s="16">
        <v>0</v>
      </c>
      <c r="W661" s="16">
        <v>0</v>
      </c>
      <c r="X661" s="16">
        <v>0</v>
      </c>
      <c r="Y661" s="16">
        <v>1</v>
      </c>
      <c r="Z661" s="16">
        <v>0</v>
      </c>
      <c r="AA661" s="16">
        <v>6</v>
      </c>
      <c r="AB661" s="16">
        <v>0</v>
      </c>
      <c r="AC661" s="16">
        <v>0</v>
      </c>
      <c r="AD661" s="16"/>
      <c r="AE661" s="16">
        <v>0</v>
      </c>
      <c r="AF661" s="16">
        <v>0</v>
      </c>
      <c r="AG661" s="16">
        <v>0</v>
      </c>
      <c r="AH661" s="16">
        <v>0</v>
      </c>
      <c r="AI661" s="16">
        <v>0</v>
      </c>
      <c r="AJ661" s="16">
        <v>0</v>
      </c>
      <c r="AK661" s="16">
        <v>0</v>
      </c>
      <c r="AL661" s="16">
        <v>0</v>
      </c>
      <c r="AM661" s="16">
        <v>0</v>
      </c>
      <c r="AN661" s="16">
        <v>0</v>
      </c>
      <c r="AO661" s="16">
        <v>0</v>
      </c>
      <c r="AP661" s="17">
        <f t="shared" si="95"/>
        <v>7</v>
      </c>
      <c r="AQ661" s="18">
        <f t="shared" si="94"/>
        <v>30775325</v>
      </c>
      <c r="AR661" s="13"/>
      <c r="AS661" s="13"/>
      <c r="AT661" s="8"/>
      <c r="AU661" s="8"/>
      <c r="AV661" s="8"/>
      <c r="AW661" s="8"/>
    </row>
    <row r="662" spans="1:49" s="3" customFormat="1" ht="36" customHeight="1" x14ac:dyDescent="0.25">
      <c r="A662" s="33" t="s">
        <v>1155</v>
      </c>
      <c r="B662" s="10">
        <f>IF(R662=0,"",SUBTOTAL(3,$R$7:R662))</f>
        <v>628</v>
      </c>
      <c r="C662" s="10" t="s">
        <v>1151</v>
      </c>
      <c r="D662" s="10" t="s">
        <v>1349</v>
      </c>
      <c r="E662" s="10" t="s">
        <v>1349</v>
      </c>
      <c r="F662" s="10" t="s">
        <v>1350</v>
      </c>
      <c r="G662" s="19">
        <v>3822</v>
      </c>
      <c r="H662" s="20" t="s">
        <v>1351</v>
      </c>
      <c r="I662" s="13"/>
      <c r="J662" s="10" t="s">
        <v>2281</v>
      </c>
      <c r="K662" s="13"/>
      <c r="L662" s="13"/>
      <c r="M662" s="13"/>
      <c r="N662" s="13"/>
      <c r="O662" s="13"/>
      <c r="P662" s="13"/>
      <c r="Q662" s="13"/>
      <c r="R662" s="14" t="s">
        <v>75</v>
      </c>
      <c r="S662" s="10">
        <v>3</v>
      </c>
      <c r="T662" s="21">
        <v>7425000</v>
      </c>
      <c r="U662" s="16">
        <v>0</v>
      </c>
      <c r="V662" s="16">
        <v>0</v>
      </c>
      <c r="W662" s="16">
        <v>0</v>
      </c>
      <c r="X662" s="16">
        <v>0</v>
      </c>
      <c r="Y662" s="16">
        <v>2</v>
      </c>
      <c r="Z662" s="16">
        <v>0</v>
      </c>
      <c r="AA662" s="16">
        <v>0</v>
      </c>
      <c r="AB662" s="16">
        <v>0</v>
      </c>
      <c r="AC662" s="16">
        <v>0</v>
      </c>
      <c r="AD662" s="16">
        <v>0</v>
      </c>
      <c r="AE662" s="16">
        <v>0</v>
      </c>
      <c r="AF662" s="16">
        <v>0</v>
      </c>
      <c r="AG662" s="16">
        <v>0</v>
      </c>
      <c r="AH662" s="16">
        <v>0</v>
      </c>
      <c r="AI662" s="16">
        <v>0</v>
      </c>
      <c r="AJ662" s="16">
        <v>0</v>
      </c>
      <c r="AK662" s="16">
        <v>0</v>
      </c>
      <c r="AL662" s="16">
        <v>0</v>
      </c>
      <c r="AM662" s="16">
        <v>0</v>
      </c>
      <c r="AN662" s="16">
        <v>0</v>
      </c>
      <c r="AO662" s="16">
        <v>0</v>
      </c>
      <c r="AP662" s="17">
        <f t="shared" si="95"/>
        <v>2</v>
      </c>
      <c r="AQ662" s="18">
        <f t="shared" si="94"/>
        <v>14850000</v>
      </c>
      <c r="AR662" s="13"/>
      <c r="AS662" s="13"/>
      <c r="AT662" s="8"/>
      <c r="AU662" s="8"/>
      <c r="AV662" s="8"/>
      <c r="AW662" s="8"/>
    </row>
    <row r="663" spans="1:49" s="3" customFormat="1" ht="36" customHeight="1" x14ac:dyDescent="0.25">
      <c r="A663" s="33" t="s">
        <v>1155</v>
      </c>
      <c r="B663" s="10">
        <f>IF(R663=0,"",SUBTOTAL(3,$R$7:R663))</f>
        <v>629</v>
      </c>
      <c r="C663" s="10" t="s">
        <v>1153</v>
      </c>
      <c r="D663" s="10" t="s">
        <v>1353</v>
      </c>
      <c r="E663" s="10" t="s">
        <v>1353</v>
      </c>
      <c r="F663" s="10" t="s">
        <v>1328</v>
      </c>
      <c r="G663" s="19">
        <v>3822</v>
      </c>
      <c r="H663" s="20" t="s">
        <v>1354</v>
      </c>
      <c r="I663" s="13"/>
      <c r="J663" s="10" t="s">
        <v>2282</v>
      </c>
      <c r="K663" s="13"/>
      <c r="L663" s="13"/>
      <c r="M663" s="13"/>
      <c r="N663" s="13"/>
      <c r="O663" s="13"/>
      <c r="P663" s="13"/>
      <c r="Q663" s="13"/>
      <c r="R663" s="14" t="s">
        <v>75</v>
      </c>
      <c r="S663" s="10">
        <v>3</v>
      </c>
      <c r="T663" s="21">
        <v>6712000</v>
      </c>
      <c r="U663" s="16">
        <v>0</v>
      </c>
      <c r="V663" s="16">
        <v>0</v>
      </c>
      <c r="W663" s="16">
        <v>0</v>
      </c>
      <c r="X663" s="16">
        <v>0</v>
      </c>
      <c r="Y663" s="16">
        <v>1</v>
      </c>
      <c r="Z663" s="16">
        <v>0</v>
      </c>
      <c r="AA663" s="16">
        <v>0</v>
      </c>
      <c r="AB663" s="16">
        <v>0</v>
      </c>
      <c r="AC663" s="16">
        <v>0</v>
      </c>
      <c r="AD663" s="16">
        <v>0</v>
      </c>
      <c r="AE663" s="16">
        <v>0</v>
      </c>
      <c r="AF663" s="16">
        <v>0</v>
      </c>
      <c r="AG663" s="16">
        <v>0</v>
      </c>
      <c r="AH663" s="16">
        <v>0</v>
      </c>
      <c r="AI663" s="16">
        <v>0</v>
      </c>
      <c r="AJ663" s="16">
        <v>0</v>
      </c>
      <c r="AK663" s="16">
        <v>0</v>
      </c>
      <c r="AL663" s="16">
        <v>0</v>
      </c>
      <c r="AM663" s="16">
        <v>0</v>
      </c>
      <c r="AN663" s="16">
        <v>0</v>
      </c>
      <c r="AO663" s="16">
        <v>0</v>
      </c>
      <c r="AP663" s="17">
        <f t="shared" si="95"/>
        <v>1</v>
      </c>
      <c r="AQ663" s="18">
        <f t="shared" si="94"/>
        <v>6712000</v>
      </c>
      <c r="AR663" s="13"/>
      <c r="AS663" s="13"/>
      <c r="AT663" s="8"/>
      <c r="AU663" s="8"/>
      <c r="AV663" s="8"/>
      <c r="AW663" s="8"/>
    </row>
    <row r="664" spans="1:49" s="3" customFormat="1" ht="36" customHeight="1" x14ac:dyDescent="0.25">
      <c r="A664" s="33" t="s">
        <v>1155</v>
      </c>
      <c r="B664" s="10">
        <f>IF(R664=0,"",SUBTOTAL(3,$R$7:R664))</f>
        <v>630</v>
      </c>
      <c r="C664" s="10" t="s">
        <v>1156</v>
      </c>
      <c r="D664" s="10" t="s">
        <v>1355</v>
      </c>
      <c r="E664" s="10" t="s">
        <v>1355</v>
      </c>
      <c r="F664" s="10" t="s">
        <v>1330</v>
      </c>
      <c r="G664" s="19">
        <v>3822</v>
      </c>
      <c r="H664" s="20" t="s">
        <v>1356</v>
      </c>
      <c r="I664" s="13"/>
      <c r="J664" s="14" t="s">
        <v>2283</v>
      </c>
      <c r="K664" s="13"/>
      <c r="L664" s="13"/>
      <c r="M664" s="13"/>
      <c r="N664" s="13"/>
      <c r="O664" s="13"/>
      <c r="P664" s="13"/>
      <c r="Q664" s="13"/>
      <c r="R664" s="14" t="s">
        <v>75</v>
      </c>
      <c r="S664" s="10">
        <v>3</v>
      </c>
      <c r="T664" s="21">
        <v>8640000</v>
      </c>
      <c r="U664" s="16">
        <v>0</v>
      </c>
      <c r="V664" s="16">
        <v>0</v>
      </c>
      <c r="W664" s="16">
        <v>0</v>
      </c>
      <c r="X664" s="16">
        <v>0</v>
      </c>
      <c r="Y664" s="16">
        <v>1</v>
      </c>
      <c r="Z664" s="16">
        <v>0</v>
      </c>
      <c r="AA664" s="16">
        <v>0</v>
      </c>
      <c r="AB664" s="16">
        <v>0</v>
      </c>
      <c r="AC664" s="16">
        <v>0</v>
      </c>
      <c r="AD664" s="16">
        <v>0</v>
      </c>
      <c r="AE664" s="16">
        <v>0</v>
      </c>
      <c r="AF664" s="16">
        <v>0</v>
      </c>
      <c r="AG664" s="16">
        <v>0</v>
      </c>
      <c r="AH664" s="16">
        <v>0</v>
      </c>
      <c r="AI664" s="16">
        <v>0</v>
      </c>
      <c r="AJ664" s="16">
        <v>0</v>
      </c>
      <c r="AK664" s="16">
        <v>0</v>
      </c>
      <c r="AL664" s="16">
        <v>0</v>
      </c>
      <c r="AM664" s="16">
        <v>0</v>
      </c>
      <c r="AN664" s="16">
        <v>0</v>
      </c>
      <c r="AO664" s="16">
        <v>0</v>
      </c>
      <c r="AP664" s="17">
        <f t="shared" si="95"/>
        <v>1</v>
      </c>
      <c r="AQ664" s="18">
        <f t="shared" si="94"/>
        <v>8640000</v>
      </c>
      <c r="AR664" s="13"/>
      <c r="AS664" s="13"/>
      <c r="AT664" s="8"/>
      <c r="AU664" s="8"/>
      <c r="AV664" s="8"/>
      <c r="AW664" s="8"/>
    </row>
    <row r="665" spans="1:49" s="3" customFormat="1" ht="36" customHeight="1" x14ac:dyDescent="0.25">
      <c r="A665" s="33" t="s">
        <v>1155</v>
      </c>
      <c r="B665" s="10">
        <f>IF(R665=0,"",SUBTOTAL(3,$R$7:R665))</f>
        <v>631</v>
      </c>
      <c r="C665" s="10" t="s">
        <v>1158</v>
      </c>
      <c r="D665" s="10" t="s">
        <v>1357</v>
      </c>
      <c r="E665" s="10" t="s">
        <v>1357</v>
      </c>
      <c r="F665" s="10" t="s">
        <v>1334</v>
      </c>
      <c r="G665" s="19">
        <v>8539</v>
      </c>
      <c r="H665" s="20" t="s">
        <v>1358</v>
      </c>
      <c r="I665" s="13"/>
      <c r="J665" s="14" t="s">
        <v>2284</v>
      </c>
      <c r="K665" s="13"/>
      <c r="L665" s="13"/>
      <c r="M665" s="13"/>
      <c r="N665" s="13"/>
      <c r="O665" s="13"/>
      <c r="P665" s="13"/>
      <c r="Q665" s="13"/>
      <c r="R665" s="14" t="s">
        <v>144</v>
      </c>
      <c r="S665" s="10" t="s">
        <v>2417</v>
      </c>
      <c r="T665" s="21">
        <v>5280000</v>
      </c>
      <c r="U665" s="16">
        <v>0</v>
      </c>
      <c r="V665" s="16">
        <v>0</v>
      </c>
      <c r="W665" s="16">
        <v>0</v>
      </c>
      <c r="X665" s="16">
        <v>0</v>
      </c>
      <c r="Y665" s="16">
        <v>1</v>
      </c>
      <c r="Z665" s="16">
        <v>0</v>
      </c>
      <c r="AA665" s="16">
        <v>0</v>
      </c>
      <c r="AB665" s="16">
        <v>0</v>
      </c>
      <c r="AC665" s="16">
        <v>0</v>
      </c>
      <c r="AD665" s="16">
        <v>0</v>
      </c>
      <c r="AE665" s="16">
        <v>0</v>
      </c>
      <c r="AF665" s="16">
        <v>0</v>
      </c>
      <c r="AG665" s="16">
        <v>0</v>
      </c>
      <c r="AH665" s="16">
        <v>0</v>
      </c>
      <c r="AI665" s="16">
        <v>0</v>
      </c>
      <c r="AJ665" s="16">
        <v>0</v>
      </c>
      <c r="AK665" s="16">
        <v>0</v>
      </c>
      <c r="AL665" s="16">
        <v>0</v>
      </c>
      <c r="AM665" s="16">
        <v>0</v>
      </c>
      <c r="AN665" s="16">
        <v>0</v>
      </c>
      <c r="AO665" s="16">
        <v>0</v>
      </c>
      <c r="AP665" s="17">
        <f t="shared" si="95"/>
        <v>1</v>
      </c>
      <c r="AQ665" s="18">
        <f t="shared" si="94"/>
        <v>5280000</v>
      </c>
      <c r="AR665" s="13"/>
      <c r="AS665" s="13"/>
      <c r="AT665" s="8"/>
      <c r="AU665" s="8"/>
      <c r="AV665" s="8"/>
      <c r="AW665" s="8"/>
    </row>
    <row r="666" spans="1:49" s="3" customFormat="1" ht="36" customHeight="1" x14ac:dyDescent="0.25">
      <c r="A666" s="33" t="s">
        <v>1155</v>
      </c>
      <c r="B666" s="10">
        <f>IF(R666=0,"",SUBTOTAL(3,$R$7:R666))</f>
        <v>632</v>
      </c>
      <c r="C666" s="10" t="s">
        <v>1159</v>
      </c>
      <c r="D666" s="10" t="s">
        <v>1359</v>
      </c>
      <c r="E666" s="10" t="s">
        <v>1359</v>
      </c>
      <c r="F666" s="10" t="s">
        <v>1360</v>
      </c>
      <c r="G666" s="19">
        <v>3822</v>
      </c>
      <c r="H666" s="20" t="s">
        <v>563</v>
      </c>
      <c r="I666" s="13"/>
      <c r="J666" s="10" t="s">
        <v>2285</v>
      </c>
      <c r="K666" s="13"/>
      <c r="L666" s="13"/>
      <c r="M666" s="13"/>
      <c r="N666" s="13"/>
      <c r="O666" s="13"/>
      <c r="P666" s="13"/>
      <c r="Q666" s="13"/>
      <c r="R666" s="14" t="s">
        <v>75</v>
      </c>
      <c r="S666" s="10">
        <v>3</v>
      </c>
      <c r="T666" s="21">
        <v>2342600</v>
      </c>
      <c r="U666" s="16">
        <v>0</v>
      </c>
      <c r="V666" s="16">
        <v>0</v>
      </c>
      <c r="W666" s="16">
        <v>0</v>
      </c>
      <c r="X666" s="16">
        <v>0</v>
      </c>
      <c r="Y666" s="16">
        <v>0</v>
      </c>
      <c r="Z666" s="16">
        <v>0</v>
      </c>
      <c r="AA666" s="16">
        <v>0</v>
      </c>
      <c r="AB666" s="16">
        <v>0</v>
      </c>
      <c r="AC666" s="16">
        <v>0</v>
      </c>
      <c r="AD666" s="16">
        <v>0</v>
      </c>
      <c r="AE666" s="16">
        <v>0</v>
      </c>
      <c r="AF666" s="16">
        <v>0</v>
      </c>
      <c r="AG666" s="16">
        <v>0</v>
      </c>
      <c r="AH666" s="16">
        <v>0</v>
      </c>
      <c r="AI666" s="16">
        <v>0</v>
      </c>
      <c r="AJ666" s="16">
        <v>7</v>
      </c>
      <c r="AK666" s="16">
        <v>0</v>
      </c>
      <c r="AL666" s="16">
        <v>0</v>
      </c>
      <c r="AM666" s="16">
        <v>0</v>
      </c>
      <c r="AN666" s="16">
        <v>0</v>
      </c>
      <c r="AO666" s="16">
        <v>0</v>
      </c>
      <c r="AP666" s="17">
        <f t="shared" si="95"/>
        <v>7</v>
      </c>
      <c r="AQ666" s="18">
        <f t="shared" si="94"/>
        <v>16398200</v>
      </c>
      <c r="AR666" s="13"/>
      <c r="AS666" s="13"/>
      <c r="AT666" s="8"/>
      <c r="AU666" s="8"/>
      <c r="AV666" s="8"/>
      <c r="AW666" s="8"/>
    </row>
    <row r="667" spans="1:49" s="3" customFormat="1" ht="36" customHeight="1" x14ac:dyDescent="0.25">
      <c r="A667" s="33" t="s">
        <v>1155</v>
      </c>
      <c r="B667" s="10">
        <f>IF(R667=0,"",SUBTOTAL(3,$R$7:R667))</f>
        <v>633</v>
      </c>
      <c r="C667" s="10" t="s">
        <v>1160</v>
      </c>
      <c r="D667" s="10" t="s">
        <v>1361</v>
      </c>
      <c r="E667" s="10" t="s">
        <v>1361</v>
      </c>
      <c r="F667" s="10" t="s">
        <v>1336</v>
      </c>
      <c r="G667" s="19">
        <v>3822</v>
      </c>
      <c r="H667" s="20" t="s">
        <v>563</v>
      </c>
      <c r="I667" s="13"/>
      <c r="J667" s="10" t="s">
        <v>2286</v>
      </c>
      <c r="K667" s="13"/>
      <c r="L667" s="13"/>
      <c r="M667" s="13"/>
      <c r="N667" s="13"/>
      <c r="O667" s="13"/>
      <c r="P667" s="13"/>
      <c r="Q667" s="13"/>
      <c r="R667" s="14" t="s">
        <v>75</v>
      </c>
      <c r="S667" s="10">
        <v>3</v>
      </c>
      <c r="T667" s="21">
        <v>2755000</v>
      </c>
      <c r="U667" s="16">
        <v>4</v>
      </c>
      <c r="V667" s="16">
        <v>0</v>
      </c>
      <c r="W667" s="16">
        <v>3</v>
      </c>
      <c r="X667" s="16">
        <v>0</v>
      </c>
      <c r="Y667" s="16">
        <v>6</v>
      </c>
      <c r="Z667" s="15">
        <v>14</v>
      </c>
      <c r="AA667" s="16">
        <v>0</v>
      </c>
      <c r="AB667" s="16">
        <v>2</v>
      </c>
      <c r="AC667" s="16">
        <v>7</v>
      </c>
      <c r="AD667" s="16">
        <v>7</v>
      </c>
      <c r="AE667" s="16">
        <v>6</v>
      </c>
      <c r="AF667" s="16">
        <v>10</v>
      </c>
      <c r="AG667" s="16">
        <v>0</v>
      </c>
      <c r="AH667" s="16">
        <v>0</v>
      </c>
      <c r="AI667" s="16">
        <v>0</v>
      </c>
      <c r="AJ667" s="16">
        <v>6</v>
      </c>
      <c r="AK667" s="16">
        <v>10</v>
      </c>
      <c r="AL667" s="16">
        <v>7</v>
      </c>
      <c r="AM667" s="16">
        <v>0</v>
      </c>
      <c r="AN667" s="16">
        <v>0</v>
      </c>
      <c r="AO667" s="16">
        <v>10</v>
      </c>
      <c r="AP667" s="17">
        <f t="shared" ref="AP667:AP670" si="96">SUM(U667:AO667)</f>
        <v>92</v>
      </c>
      <c r="AQ667" s="18">
        <f t="shared" si="94"/>
        <v>253460000</v>
      </c>
      <c r="AR667" s="13"/>
      <c r="AS667" s="13"/>
      <c r="AT667" s="8"/>
      <c r="AU667" s="8"/>
      <c r="AV667" s="8"/>
      <c r="AW667" s="8"/>
    </row>
    <row r="668" spans="1:49" s="3" customFormat="1" ht="36" customHeight="1" x14ac:dyDescent="0.25">
      <c r="A668" s="33" t="s">
        <v>1155</v>
      </c>
      <c r="B668" s="10">
        <f>IF(R668=0,"",SUBTOTAL(3,$R$7:R668))</f>
        <v>634</v>
      </c>
      <c r="C668" s="10" t="s">
        <v>1162</v>
      </c>
      <c r="D668" s="10" t="s">
        <v>1362</v>
      </c>
      <c r="E668" s="10" t="s">
        <v>1362</v>
      </c>
      <c r="F668" s="10" t="s">
        <v>1339</v>
      </c>
      <c r="G668" s="19">
        <v>3822</v>
      </c>
      <c r="H668" s="20" t="s">
        <v>973</v>
      </c>
      <c r="I668" s="13"/>
      <c r="J668" s="10" t="s">
        <v>2287</v>
      </c>
      <c r="K668" s="13"/>
      <c r="L668" s="13"/>
      <c r="M668" s="13"/>
      <c r="N668" s="13"/>
      <c r="O668" s="13"/>
      <c r="P668" s="13"/>
      <c r="Q668" s="13"/>
      <c r="R668" s="14" t="s">
        <v>75</v>
      </c>
      <c r="S668" s="10">
        <v>3</v>
      </c>
      <c r="T668" s="21">
        <v>807500</v>
      </c>
      <c r="U668" s="16">
        <v>0</v>
      </c>
      <c r="V668" s="16">
        <v>0</v>
      </c>
      <c r="W668" s="16">
        <v>0</v>
      </c>
      <c r="X668" s="16">
        <v>0</v>
      </c>
      <c r="Y668" s="16">
        <v>0</v>
      </c>
      <c r="Z668" s="16">
        <v>0</v>
      </c>
      <c r="AA668" s="16">
        <v>1</v>
      </c>
      <c r="AB668" s="16">
        <v>0</v>
      </c>
      <c r="AC668" s="16">
        <v>0</v>
      </c>
      <c r="AD668" s="16">
        <v>0</v>
      </c>
      <c r="AE668" s="16">
        <v>0</v>
      </c>
      <c r="AF668" s="16">
        <v>0</v>
      </c>
      <c r="AG668" s="16">
        <v>0</v>
      </c>
      <c r="AH668" s="16">
        <v>0</v>
      </c>
      <c r="AI668" s="16">
        <v>0</v>
      </c>
      <c r="AJ668" s="16">
        <v>1</v>
      </c>
      <c r="AK668" s="16">
        <v>0</v>
      </c>
      <c r="AL668" s="16">
        <v>0</v>
      </c>
      <c r="AM668" s="16">
        <v>0</v>
      </c>
      <c r="AN668" s="16">
        <v>2</v>
      </c>
      <c r="AO668" s="16">
        <v>0</v>
      </c>
      <c r="AP668" s="17">
        <f t="shared" si="96"/>
        <v>4</v>
      </c>
      <c r="AQ668" s="18">
        <f t="shared" si="94"/>
        <v>3230000</v>
      </c>
      <c r="AR668" s="13"/>
      <c r="AS668" s="13"/>
      <c r="AT668" s="8"/>
      <c r="AU668" s="8"/>
      <c r="AV668" s="8"/>
      <c r="AW668" s="8"/>
    </row>
    <row r="669" spans="1:49" s="3" customFormat="1" ht="36" customHeight="1" x14ac:dyDescent="0.25">
      <c r="A669" s="33" t="s">
        <v>1155</v>
      </c>
      <c r="B669" s="10">
        <f>IF(R669=0,"",SUBTOTAL(3,$R$7:R669))</f>
        <v>635</v>
      </c>
      <c r="C669" s="10" t="s">
        <v>1164</v>
      </c>
      <c r="D669" s="10" t="s">
        <v>1363</v>
      </c>
      <c r="E669" s="10" t="s">
        <v>1363</v>
      </c>
      <c r="F669" s="10" t="s">
        <v>1345</v>
      </c>
      <c r="G669" s="19">
        <v>3822</v>
      </c>
      <c r="H669" s="20" t="s">
        <v>1062</v>
      </c>
      <c r="I669" s="13"/>
      <c r="J669" s="10" t="s">
        <v>2288</v>
      </c>
      <c r="K669" s="13"/>
      <c r="L669" s="13"/>
      <c r="M669" s="13"/>
      <c r="N669" s="13"/>
      <c r="O669" s="13"/>
      <c r="P669" s="13"/>
      <c r="Q669" s="13"/>
      <c r="R669" s="14" t="s">
        <v>75</v>
      </c>
      <c r="S669" s="10">
        <v>3</v>
      </c>
      <c r="T669" s="21">
        <v>4560000</v>
      </c>
      <c r="U669" s="16">
        <v>0</v>
      </c>
      <c r="V669" s="16">
        <v>2</v>
      </c>
      <c r="W669" s="16">
        <v>0</v>
      </c>
      <c r="X669" s="16">
        <v>0</v>
      </c>
      <c r="Y669" s="16">
        <v>2</v>
      </c>
      <c r="Z669" s="16">
        <v>0</v>
      </c>
      <c r="AA669" s="16">
        <v>1</v>
      </c>
      <c r="AB669" s="16">
        <v>0</v>
      </c>
      <c r="AC669" s="16">
        <v>0</v>
      </c>
      <c r="AD669" s="16">
        <v>2</v>
      </c>
      <c r="AE669" s="16">
        <v>0</v>
      </c>
      <c r="AF669" s="16">
        <v>0</v>
      </c>
      <c r="AG669" s="16">
        <v>0</v>
      </c>
      <c r="AH669" s="16">
        <v>0</v>
      </c>
      <c r="AI669" s="16">
        <v>0</v>
      </c>
      <c r="AJ669" s="16">
        <v>2</v>
      </c>
      <c r="AK669" s="16">
        <v>0</v>
      </c>
      <c r="AL669" s="16">
        <v>0</v>
      </c>
      <c r="AM669" s="16">
        <v>0</v>
      </c>
      <c r="AN669" s="16">
        <v>3</v>
      </c>
      <c r="AO669" s="16">
        <v>0</v>
      </c>
      <c r="AP669" s="17">
        <f t="shared" si="96"/>
        <v>12</v>
      </c>
      <c r="AQ669" s="18">
        <f t="shared" si="94"/>
        <v>54720000</v>
      </c>
      <c r="AR669" s="13"/>
      <c r="AS669" s="13"/>
      <c r="AT669" s="8"/>
      <c r="AU669" s="8"/>
      <c r="AV669" s="8"/>
      <c r="AW669" s="8"/>
    </row>
    <row r="670" spans="1:49" s="3" customFormat="1" ht="36" customHeight="1" x14ac:dyDescent="0.25">
      <c r="A670" s="33" t="s">
        <v>1155</v>
      </c>
      <c r="B670" s="10">
        <f>IF(R670=0,"",SUBTOTAL(3,$R$7:R670))</f>
        <v>636</v>
      </c>
      <c r="C670" s="10" t="s">
        <v>1166</v>
      </c>
      <c r="D670" s="10" t="s">
        <v>1364</v>
      </c>
      <c r="E670" s="10" t="s">
        <v>1364</v>
      </c>
      <c r="F670" s="10" t="s">
        <v>1348</v>
      </c>
      <c r="G670" s="19">
        <v>3822</v>
      </c>
      <c r="H670" s="20" t="s">
        <v>585</v>
      </c>
      <c r="I670" s="13"/>
      <c r="J670" s="14" t="s">
        <v>2285</v>
      </c>
      <c r="K670" s="13"/>
      <c r="L670" s="13"/>
      <c r="M670" s="13"/>
      <c r="N670" s="13"/>
      <c r="O670" s="13"/>
      <c r="P670" s="13"/>
      <c r="Q670" s="13"/>
      <c r="R670" s="14" t="s">
        <v>75</v>
      </c>
      <c r="S670" s="10">
        <v>3</v>
      </c>
      <c r="T670" s="21">
        <v>2342600</v>
      </c>
      <c r="U670" s="16">
        <v>0</v>
      </c>
      <c r="V670" s="16">
        <v>0</v>
      </c>
      <c r="W670" s="16">
        <v>0</v>
      </c>
      <c r="X670" s="16">
        <v>0</v>
      </c>
      <c r="Y670" s="16">
        <v>0</v>
      </c>
      <c r="Z670" s="16">
        <v>0</v>
      </c>
      <c r="AA670" s="16">
        <v>0</v>
      </c>
      <c r="AB670" s="16">
        <v>0</v>
      </c>
      <c r="AC670" s="16">
        <v>0</v>
      </c>
      <c r="AD670" s="16">
        <v>0</v>
      </c>
      <c r="AE670" s="16">
        <v>0</v>
      </c>
      <c r="AF670" s="16">
        <v>0</v>
      </c>
      <c r="AG670" s="16">
        <v>0</v>
      </c>
      <c r="AH670" s="16">
        <v>0</v>
      </c>
      <c r="AI670" s="16">
        <v>0</v>
      </c>
      <c r="AJ670" s="16">
        <v>7</v>
      </c>
      <c r="AK670" s="16">
        <v>0</v>
      </c>
      <c r="AL670" s="16">
        <v>0</v>
      </c>
      <c r="AM670" s="16">
        <v>0</v>
      </c>
      <c r="AN670" s="16">
        <v>0</v>
      </c>
      <c r="AO670" s="16">
        <v>0</v>
      </c>
      <c r="AP670" s="17">
        <f t="shared" si="96"/>
        <v>7</v>
      </c>
      <c r="AQ670" s="18">
        <f t="shared" si="94"/>
        <v>16398200</v>
      </c>
      <c r="AR670" s="13"/>
      <c r="AS670" s="13"/>
      <c r="AT670" s="8"/>
      <c r="AU670" s="8"/>
      <c r="AV670" s="8"/>
      <c r="AW670" s="8"/>
    </row>
    <row r="671" spans="1:49" s="3" customFormat="1" ht="36" customHeight="1" x14ac:dyDescent="0.25">
      <c r="A671" s="33" t="s">
        <v>1155</v>
      </c>
      <c r="B671" s="10">
        <f>IF(R671=0,"",SUBTOTAL(3,$R$7:R671))</f>
        <v>637</v>
      </c>
      <c r="C671" s="10" t="s">
        <v>1168</v>
      </c>
      <c r="D671" s="10" t="s">
        <v>1365</v>
      </c>
      <c r="E671" s="10" t="s">
        <v>1365</v>
      </c>
      <c r="F671" s="10" t="s">
        <v>1349</v>
      </c>
      <c r="G671" s="19">
        <v>3822</v>
      </c>
      <c r="H671" s="20" t="s">
        <v>585</v>
      </c>
      <c r="I671" s="13"/>
      <c r="J671" s="10" t="s">
        <v>2289</v>
      </c>
      <c r="K671" s="13"/>
      <c r="L671" s="13"/>
      <c r="M671" s="13"/>
      <c r="N671" s="13"/>
      <c r="O671" s="13"/>
      <c r="P671" s="13"/>
      <c r="Q671" s="13"/>
      <c r="R671" s="14" t="s">
        <v>75</v>
      </c>
      <c r="S671" s="10">
        <v>3</v>
      </c>
      <c r="T671" s="21">
        <v>2120000</v>
      </c>
      <c r="U671" s="16">
        <v>4</v>
      </c>
      <c r="V671" s="16">
        <v>0</v>
      </c>
      <c r="W671" s="16">
        <v>0</v>
      </c>
      <c r="X671" s="16">
        <v>0</v>
      </c>
      <c r="Y671" s="16">
        <v>6</v>
      </c>
      <c r="Z671" s="15">
        <v>14</v>
      </c>
      <c r="AA671" s="16">
        <v>0</v>
      </c>
      <c r="AB671" s="16">
        <v>2</v>
      </c>
      <c r="AC671" s="16">
        <v>7</v>
      </c>
      <c r="AD671" s="16">
        <v>7</v>
      </c>
      <c r="AE671" s="16">
        <v>6</v>
      </c>
      <c r="AF671" s="16">
        <v>10</v>
      </c>
      <c r="AG671" s="16">
        <v>0</v>
      </c>
      <c r="AH671" s="16">
        <v>0</v>
      </c>
      <c r="AI671" s="16">
        <v>0</v>
      </c>
      <c r="AJ671" s="16">
        <v>6</v>
      </c>
      <c r="AK671" s="16">
        <v>10</v>
      </c>
      <c r="AL671" s="16">
        <v>7</v>
      </c>
      <c r="AM671" s="16">
        <v>0</v>
      </c>
      <c r="AN671" s="16">
        <v>0</v>
      </c>
      <c r="AO671" s="16">
        <v>10</v>
      </c>
      <c r="AP671" s="17">
        <f>SUM(U671:AO671)</f>
        <v>89</v>
      </c>
      <c r="AQ671" s="18">
        <f t="shared" si="94"/>
        <v>188680000</v>
      </c>
      <c r="AR671" s="13"/>
      <c r="AS671" s="13"/>
      <c r="AT671" s="8"/>
      <c r="AU671" s="8"/>
      <c r="AV671" s="8"/>
      <c r="AW671" s="8"/>
    </row>
    <row r="672" spans="1:49" s="3" customFormat="1" ht="48.75" customHeight="1" x14ac:dyDescent="0.25">
      <c r="A672" s="33" t="s">
        <v>1155</v>
      </c>
      <c r="B672" s="10">
        <f>IF(R672=0,"",SUBTOTAL(3,$R$7:R672))</f>
        <v>638</v>
      </c>
      <c r="C672" s="10" t="s">
        <v>1169</v>
      </c>
      <c r="D672" s="10" t="s">
        <v>1366</v>
      </c>
      <c r="E672" s="10" t="s">
        <v>1366</v>
      </c>
      <c r="F672" s="10" t="s">
        <v>1352</v>
      </c>
      <c r="G672" s="19">
        <v>3822</v>
      </c>
      <c r="H672" s="20" t="s">
        <v>1367</v>
      </c>
      <c r="I672" s="13"/>
      <c r="J672" s="10" t="s">
        <v>2290</v>
      </c>
      <c r="K672" s="13"/>
      <c r="L672" s="13"/>
      <c r="M672" s="13"/>
      <c r="N672" s="13"/>
      <c r="O672" s="13"/>
      <c r="P672" s="13"/>
      <c r="Q672" s="13"/>
      <c r="R672" s="14" t="s">
        <v>75</v>
      </c>
      <c r="S672" s="10">
        <v>3</v>
      </c>
      <c r="T672" s="21">
        <v>1710000</v>
      </c>
      <c r="U672" s="16">
        <v>0</v>
      </c>
      <c r="V672" s="16">
        <v>0</v>
      </c>
      <c r="W672" s="16">
        <v>0</v>
      </c>
      <c r="X672" s="16">
        <v>0</v>
      </c>
      <c r="Y672" s="16">
        <v>0</v>
      </c>
      <c r="Z672" s="16">
        <v>0</v>
      </c>
      <c r="AA672" s="16">
        <v>0</v>
      </c>
      <c r="AB672" s="16">
        <v>0</v>
      </c>
      <c r="AC672" s="16">
        <v>0</v>
      </c>
      <c r="AD672" s="16">
        <v>0</v>
      </c>
      <c r="AE672" s="16">
        <v>0</v>
      </c>
      <c r="AF672" s="16">
        <v>10</v>
      </c>
      <c r="AG672" s="16">
        <v>0</v>
      </c>
      <c r="AH672" s="16">
        <v>0</v>
      </c>
      <c r="AI672" s="16">
        <v>0</v>
      </c>
      <c r="AJ672" s="16">
        <v>0</v>
      </c>
      <c r="AK672" s="16">
        <v>0</v>
      </c>
      <c r="AL672" s="16">
        <v>0</v>
      </c>
      <c r="AM672" s="16">
        <v>0</v>
      </c>
      <c r="AN672" s="16">
        <v>0</v>
      </c>
      <c r="AO672" s="16">
        <v>0</v>
      </c>
      <c r="AP672" s="17">
        <f t="shared" ref="AP672:AP674" si="97">SUM(U672:AO672)</f>
        <v>10</v>
      </c>
      <c r="AQ672" s="18">
        <f t="shared" si="94"/>
        <v>17100000</v>
      </c>
      <c r="AR672" s="13"/>
      <c r="AS672" s="13"/>
      <c r="AT672" s="8"/>
      <c r="AU672" s="8"/>
      <c r="AV672" s="8"/>
      <c r="AW672" s="8"/>
    </row>
    <row r="673" spans="1:49" s="3" customFormat="1" ht="36" customHeight="1" x14ac:dyDescent="0.25">
      <c r="A673" s="33" t="s">
        <v>1155</v>
      </c>
      <c r="B673" s="10">
        <f>IF(R673=0,"",SUBTOTAL(3,$R$7:R673))</f>
        <v>639</v>
      </c>
      <c r="C673" s="10" t="s">
        <v>1170</v>
      </c>
      <c r="D673" s="10" t="s">
        <v>1368</v>
      </c>
      <c r="E673" s="10" t="s">
        <v>1368</v>
      </c>
      <c r="F673" s="10" t="s">
        <v>1369</v>
      </c>
      <c r="G673" s="19">
        <v>3822</v>
      </c>
      <c r="H673" s="20" t="s">
        <v>1370</v>
      </c>
      <c r="I673" s="13"/>
      <c r="J673" s="10" t="s">
        <v>2291</v>
      </c>
      <c r="K673" s="13"/>
      <c r="L673" s="13"/>
      <c r="M673" s="13"/>
      <c r="N673" s="13"/>
      <c r="O673" s="13"/>
      <c r="P673" s="13"/>
      <c r="Q673" s="13"/>
      <c r="R673" s="14" t="s">
        <v>75</v>
      </c>
      <c r="S673" s="10">
        <v>3</v>
      </c>
      <c r="T673" s="21">
        <v>1235000</v>
      </c>
      <c r="U673" s="16">
        <v>0</v>
      </c>
      <c r="V673" s="16">
        <v>5</v>
      </c>
      <c r="W673" s="16">
        <v>2</v>
      </c>
      <c r="X673" s="16">
        <v>0</v>
      </c>
      <c r="Y673" s="16">
        <v>3</v>
      </c>
      <c r="Z673" s="16">
        <v>0</v>
      </c>
      <c r="AA673" s="16">
        <v>2</v>
      </c>
      <c r="AB673" s="16">
        <v>0</v>
      </c>
      <c r="AC673" s="16">
        <v>0</v>
      </c>
      <c r="AD673" s="16">
        <v>3</v>
      </c>
      <c r="AE673" s="16">
        <v>0</v>
      </c>
      <c r="AF673" s="16">
        <v>0</v>
      </c>
      <c r="AG673" s="16">
        <v>0</v>
      </c>
      <c r="AH673" s="16">
        <v>0</v>
      </c>
      <c r="AI673" s="16">
        <v>0</v>
      </c>
      <c r="AJ673" s="16">
        <v>7</v>
      </c>
      <c r="AK673" s="16">
        <v>0</v>
      </c>
      <c r="AL673" s="16">
        <v>0</v>
      </c>
      <c r="AM673" s="16">
        <v>0</v>
      </c>
      <c r="AN673" s="16">
        <v>1</v>
      </c>
      <c r="AO673" s="16">
        <v>1</v>
      </c>
      <c r="AP673" s="17">
        <f t="shared" si="97"/>
        <v>24</v>
      </c>
      <c r="AQ673" s="18">
        <f t="shared" si="94"/>
        <v>29640000</v>
      </c>
      <c r="AR673" s="13"/>
      <c r="AS673" s="13"/>
      <c r="AT673" s="8"/>
      <c r="AU673" s="8"/>
      <c r="AV673" s="8"/>
      <c r="AW673" s="8"/>
    </row>
    <row r="674" spans="1:49" s="3" customFormat="1" ht="36" customHeight="1" x14ac:dyDescent="0.25">
      <c r="A674" s="33" t="s">
        <v>1155</v>
      </c>
      <c r="B674" s="10">
        <f>IF(R674=0,"",SUBTOTAL(3,$R$7:R674))</f>
        <v>640</v>
      </c>
      <c r="C674" s="10" t="s">
        <v>1171</v>
      </c>
      <c r="D674" s="10" t="s">
        <v>1371</v>
      </c>
      <c r="E674" s="10" t="s">
        <v>1371</v>
      </c>
      <c r="F674" s="10" t="s">
        <v>1355</v>
      </c>
      <c r="G674" s="19">
        <v>3822</v>
      </c>
      <c r="H674" s="20" t="s">
        <v>1372</v>
      </c>
      <c r="I674" s="13"/>
      <c r="J674" s="14" t="s">
        <v>2292</v>
      </c>
      <c r="K674" s="13"/>
      <c r="L674" s="13"/>
      <c r="M674" s="13"/>
      <c r="N674" s="13"/>
      <c r="O674" s="13"/>
      <c r="P674" s="13"/>
      <c r="Q674" s="13"/>
      <c r="R674" s="14" t="s">
        <v>145</v>
      </c>
      <c r="S674" s="10">
        <v>3</v>
      </c>
      <c r="T674" s="21">
        <v>5475000</v>
      </c>
      <c r="U674" s="16">
        <v>0</v>
      </c>
      <c r="V674" s="16">
        <v>0</v>
      </c>
      <c r="W674" s="16">
        <v>0</v>
      </c>
      <c r="X674" s="16">
        <v>0</v>
      </c>
      <c r="Y674" s="16">
        <v>0</v>
      </c>
      <c r="Z674" s="16">
        <v>0</v>
      </c>
      <c r="AA674" s="16">
        <v>0</v>
      </c>
      <c r="AB674" s="16">
        <v>0</v>
      </c>
      <c r="AC674" s="16">
        <v>0</v>
      </c>
      <c r="AD674" s="16">
        <v>0</v>
      </c>
      <c r="AE674" s="16">
        <v>0</v>
      </c>
      <c r="AF674" s="16">
        <v>200</v>
      </c>
      <c r="AG674" s="16">
        <v>0</v>
      </c>
      <c r="AH674" s="16">
        <v>0</v>
      </c>
      <c r="AI674" s="16">
        <v>0</v>
      </c>
      <c r="AJ674" s="16">
        <v>0</v>
      </c>
      <c r="AK674" s="16">
        <v>0</v>
      </c>
      <c r="AL674" s="16">
        <v>0</v>
      </c>
      <c r="AM674" s="16">
        <v>0</v>
      </c>
      <c r="AN674" s="16">
        <v>0</v>
      </c>
      <c r="AO674" s="16">
        <v>0</v>
      </c>
      <c r="AP674" s="17">
        <f t="shared" si="97"/>
        <v>200</v>
      </c>
      <c r="AQ674" s="18">
        <f t="shared" si="94"/>
        <v>1095000000</v>
      </c>
      <c r="AR674" s="13"/>
      <c r="AS674" s="13"/>
      <c r="AT674" s="8"/>
      <c r="AU674" s="8"/>
      <c r="AV674" s="8"/>
      <c r="AW674" s="8"/>
    </row>
    <row r="675" spans="1:49" s="3" customFormat="1" ht="52.5" customHeight="1" x14ac:dyDescent="0.25">
      <c r="A675" s="33" t="s">
        <v>1155</v>
      </c>
      <c r="B675" s="10">
        <f>IF(R675=0,"",SUBTOTAL(3,$R$7:R675))</f>
        <v>641</v>
      </c>
      <c r="C675" s="10" t="s">
        <v>1193</v>
      </c>
      <c r="D675" s="10" t="s">
        <v>1373</v>
      </c>
      <c r="E675" s="10" t="s">
        <v>1373</v>
      </c>
      <c r="F675" s="10" t="s">
        <v>1361</v>
      </c>
      <c r="G675" s="19">
        <v>3822</v>
      </c>
      <c r="H675" s="20" t="s">
        <v>1374</v>
      </c>
      <c r="I675" s="13"/>
      <c r="J675" s="14" t="s">
        <v>2293</v>
      </c>
      <c r="K675" s="13"/>
      <c r="L675" s="13"/>
      <c r="M675" s="13"/>
      <c r="N675" s="13"/>
      <c r="O675" s="13"/>
      <c r="P675" s="13"/>
      <c r="Q675" s="13"/>
      <c r="R675" s="14" t="s">
        <v>75</v>
      </c>
      <c r="S675" s="10">
        <v>1</v>
      </c>
      <c r="T675" s="21">
        <v>4600000</v>
      </c>
      <c r="U675" s="16">
        <v>0</v>
      </c>
      <c r="V675" s="16">
        <v>0</v>
      </c>
      <c r="W675" s="16">
        <v>0</v>
      </c>
      <c r="X675" s="16">
        <v>0</v>
      </c>
      <c r="Y675" s="16">
        <v>0</v>
      </c>
      <c r="Z675" s="16">
        <v>0</v>
      </c>
      <c r="AA675" s="16">
        <v>0</v>
      </c>
      <c r="AB675" s="16">
        <v>0</v>
      </c>
      <c r="AC675" s="16">
        <v>0</v>
      </c>
      <c r="AD675" s="16">
        <v>0</v>
      </c>
      <c r="AE675" s="16">
        <v>0</v>
      </c>
      <c r="AF675" s="16">
        <v>5</v>
      </c>
      <c r="AG675" s="16">
        <v>0</v>
      </c>
      <c r="AH675" s="16">
        <v>0</v>
      </c>
      <c r="AI675" s="16">
        <v>0</v>
      </c>
      <c r="AJ675" s="16">
        <v>0</v>
      </c>
      <c r="AK675" s="16">
        <v>0</v>
      </c>
      <c r="AL675" s="16">
        <v>0</v>
      </c>
      <c r="AM675" s="16">
        <v>0</v>
      </c>
      <c r="AN675" s="16">
        <v>0</v>
      </c>
      <c r="AO675" s="16">
        <v>0</v>
      </c>
      <c r="AP675" s="17">
        <f t="shared" ref="AP675:AP681" si="98">SUM(U675:AO675)</f>
        <v>5</v>
      </c>
      <c r="AQ675" s="18">
        <f t="shared" si="94"/>
        <v>23000000</v>
      </c>
      <c r="AR675" s="13"/>
      <c r="AS675" s="13"/>
      <c r="AT675" s="8"/>
      <c r="AU675" s="8"/>
      <c r="AV675" s="8"/>
      <c r="AW675" s="8"/>
    </row>
    <row r="676" spans="1:49" s="3" customFormat="1" ht="71.25" customHeight="1" x14ac:dyDescent="0.25">
      <c r="A676" s="33" t="s">
        <v>1155</v>
      </c>
      <c r="B676" s="10">
        <f>IF(R676=0,"",SUBTOTAL(3,$R$7:R676))</f>
        <v>642</v>
      </c>
      <c r="C676" s="10" t="s">
        <v>1172</v>
      </c>
      <c r="D676" s="10" t="s">
        <v>1375</v>
      </c>
      <c r="E676" s="10" t="s">
        <v>1375</v>
      </c>
      <c r="F676" s="10" t="s">
        <v>1376</v>
      </c>
      <c r="G676" s="19">
        <v>3822</v>
      </c>
      <c r="H676" s="20" t="s">
        <v>1377</v>
      </c>
      <c r="I676" s="13"/>
      <c r="J676" s="14" t="s">
        <v>2294</v>
      </c>
      <c r="K676" s="13"/>
      <c r="L676" s="13"/>
      <c r="M676" s="13"/>
      <c r="N676" s="13"/>
      <c r="O676" s="13"/>
      <c r="P676" s="13"/>
      <c r="Q676" s="13"/>
      <c r="R676" s="14" t="s">
        <v>75</v>
      </c>
      <c r="S676" s="10">
        <v>1</v>
      </c>
      <c r="T676" s="21">
        <v>6100000</v>
      </c>
      <c r="U676" s="16">
        <v>0</v>
      </c>
      <c r="V676" s="16">
        <v>0</v>
      </c>
      <c r="W676" s="16">
        <v>0</v>
      </c>
      <c r="X676" s="16">
        <v>0</v>
      </c>
      <c r="Y676" s="16">
        <v>0</v>
      </c>
      <c r="Z676" s="16">
        <v>0</v>
      </c>
      <c r="AA676" s="16">
        <v>0</v>
      </c>
      <c r="AB676" s="16">
        <v>0</v>
      </c>
      <c r="AC676" s="16">
        <v>0</v>
      </c>
      <c r="AD676" s="16">
        <v>0</v>
      </c>
      <c r="AE676" s="16">
        <v>0</v>
      </c>
      <c r="AF676" s="16">
        <v>5</v>
      </c>
      <c r="AG676" s="16">
        <v>0</v>
      </c>
      <c r="AH676" s="16">
        <v>0</v>
      </c>
      <c r="AI676" s="16">
        <v>0</v>
      </c>
      <c r="AJ676" s="16">
        <v>0</v>
      </c>
      <c r="AK676" s="16">
        <v>0</v>
      </c>
      <c r="AL676" s="16">
        <v>0</v>
      </c>
      <c r="AM676" s="16">
        <v>0</v>
      </c>
      <c r="AN676" s="16">
        <v>0</v>
      </c>
      <c r="AO676" s="16">
        <v>0</v>
      </c>
      <c r="AP676" s="17">
        <f t="shared" si="98"/>
        <v>5</v>
      </c>
      <c r="AQ676" s="18">
        <f t="shared" si="94"/>
        <v>30500000</v>
      </c>
      <c r="AR676" s="13"/>
      <c r="AS676" s="13"/>
      <c r="AT676" s="8"/>
      <c r="AU676" s="8"/>
      <c r="AV676" s="8"/>
      <c r="AW676" s="8"/>
    </row>
    <row r="677" spans="1:49" s="3" customFormat="1" ht="57.75" customHeight="1" x14ac:dyDescent="0.25">
      <c r="A677" s="33" t="s">
        <v>1155</v>
      </c>
      <c r="B677" s="10">
        <f>IF(R677=0,"",SUBTOTAL(3,$R$7:R677))</f>
        <v>643</v>
      </c>
      <c r="C677" s="10" t="s">
        <v>1174</v>
      </c>
      <c r="D677" s="10" t="s">
        <v>1378</v>
      </c>
      <c r="E677" s="10" t="s">
        <v>1378</v>
      </c>
      <c r="F677" s="10" t="s">
        <v>1362</v>
      </c>
      <c r="G677" s="19">
        <v>3822</v>
      </c>
      <c r="H677" s="20" t="s">
        <v>1379</v>
      </c>
      <c r="I677" s="13"/>
      <c r="J677" s="14" t="s">
        <v>2295</v>
      </c>
      <c r="K677" s="13"/>
      <c r="L677" s="13"/>
      <c r="M677" s="13"/>
      <c r="N677" s="13"/>
      <c r="O677" s="13"/>
      <c r="P677" s="13"/>
      <c r="Q677" s="13"/>
      <c r="R677" s="14" t="s">
        <v>75</v>
      </c>
      <c r="S677" s="10">
        <v>1</v>
      </c>
      <c r="T677" s="21">
        <v>6100000</v>
      </c>
      <c r="U677" s="16">
        <v>0</v>
      </c>
      <c r="V677" s="16">
        <v>0</v>
      </c>
      <c r="W677" s="16">
        <v>0</v>
      </c>
      <c r="X677" s="16">
        <v>0</v>
      </c>
      <c r="Y677" s="16">
        <v>0</v>
      </c>
      <c r="Z677" s="16">
        <v>0</v>
      </c>
      <c r="AA677" s="16">
        <v>0</v>
      </c>
      <c r="AB677" s="16">
        <v>0</v>
      </c>
      <c r="AC677" s="16">
        <v>0</v>
      </c>
      <c r="AD677" s="16">
        <v>0</v>
      </c>
      <c r="AE677" s="16">
        <v>0</v>
      </c>
      <c r="AF677" s="16">
        <v>5</v>
      </c>
      <c r="AG677" s="16">
        <v>0</v>
      </c>
      <c r="AH677" s="16">
        <v>0</v>
      </c>
      <c r="AI677" s="16">
        <v>0</v>
      </c>
      <c r="AJ677" s="16">
        <v>0</v>
      </c>
      <c r="AK677" s="16">
        <v>0</v>
      </c>
      <c r="AL677" s="16">
        <v>0</v>
      </c>
      <c r="AM677" s="16">
        <v>0</v>
      </c>
      <c r="AN677" s="16">
        <v>0</v>
      </c>
      <c r="AO677" s="16">
        <v>0</v>
      </c>
      <c r="AP677" s="17">
        <f t="shared" si="98"/>
        <v>5</v>
      </c>
      <c r="AQ677" s="18">
        <f t="shared" si="94"/>
        <v>30500000</v>
      </c>
      <c r="AR677" s="13"/>
      <c r="AS677" s="13"/>
      <c r="AT677" s="8"/>
      <c r="AU677" s="8"/>
      <c r="AV677" s="8"/>
      <c r="AW677" s="8"/>
    </row>
    <row r="678" spans="1:49" s="3" customFormat="1" ht="54" customHeight="1" x14ac:dyDescent="0.25">
      <c r="A678" s="33" t="s">
        <v>1155</v>
      </c>
      <c r="B678" s="10">
        <f>IF(R678=0,"",SUBTOTAL(3,$R$7:R678))</f>
        <v>644</v>
      </c>
      <c r="C678" s="10" t="s">
        <v>1176</v>
      </c>
      <c r="D678" s="10" t="s">
        <v>1381</v>
      </c>
      <c r="E678" s="10" t="s">
        <v>1381</v>
      </c>
      <c r="F678" s="10" t="s">
        <v>1363</v>
      </c>
      <c r="G678" s="19">
        <v>3822</v>
      </c>
      <c r="H678" s="20" t="s">
        <v>1382</v>
      </c>
      <c r="I678" s="13"/>
      <c r="J678" s="14" t="s">
        <v>2296</v>
      </c>
      <c r="K678" s="13"/>
      <c r="L678" s="13"/>
      <c r="M678" s="13"/>
      <c r="N678" s="13"/>
      <c r="O678" s="13"/>
      <c r="P678" s="13"/>
      <c r="Q678" s="13"/>
      <c r="R678" s="14" t="s">
        <v>75</v>
      </c>
      <c r="S678" s="10">
        <v>1</v>
      </c>
      <c r="T678" s="21">
        <v>4500000</v>
      </c>
      <c r="U678" s="16">
        <v>0</v>
      </c>
      <c r="V678" s="16">
        <v>0</v>
      </c>
      <c r="W678" s="16">
        <v>0</v>
      </c>
      <c r="X678" s="16">
        <v>0</v>
      </c>
      <c r="Y678" s="16">
        <v>0</v>
      </c>
      <c r="Z678" s="16">
        <v>0</v>
      </c>
      <c r="AA678" s="16">
        <v>0</v>
      </c>
      <c r="AB678" s="16">
        <v>0</v>
      </c>
      <c r="AC678" s="16">
        <v>0</v>
      </c>
      <c r="AD678" s="16">
        <v>0</v>
      </c>
      <c r="AE678" s="16">
        <v>0</v>
      </c>
      <c r="AF678" s="16">
        <v>5</v>
      </c>
      <c r="AG678" s="16">
        <v>0</v>
      </c>
      <c r="AH678" s="16">
        <v>0</v>
      </c>
      <c r="AI678" s="16">
        <v>0</v>
      </c>
      <c r="AJ678" s="16">
        <v>0</v>
      </c>
      <c r="AK678" s="16">
        <v>0</v>
      </c>
      <c r="AL678" s="16">
        <v>0</v>
      </c>
      <c r="AM678" s="16">
        <v>0</v>
      </c>
      <c r="AN678" s="16">
        <v>0</v>
      </c>
      <c r="AO678" s="16">
        <v>0</v>
      </c>
      <c r="AP678" s="17">
        <f t="shared" si="98"/>
        <v>5</v>
      </c>
      <c r="AQ678" s="18">
        <f t="shared" si="94"/>
        <v>22500000</v>
      </c>
      <c r="AR678" s="13"/>
      <c r="AS678" s="13"/>
      <c r="AT678" s="8"/>
      <c r="AU678" s="8"/>
      <c r="AV678" s="8"/>
      <c r="AW678" s="8"/>
    </row>
    <row r="679" spans="1:49" s="3" customFormat="1" ht="50.25" customHeight="1" x14ac:dyDescent="0.25">
      <c r="A679" s="33" t="s">
        <v>1155</v>
      </c>
      <c r="B679" s="10">
        <f>IF(R679=0,"",SUBTOTAL(3,$R$7:R679))</f>
        <v>645</v>
      </c>
      <c r="C679" s="10" t="s">
        <v>1178</v>
      </c>
      <c r="D679" s="10" t="s">
        <v>1383</v>
      </c>
      <c r="E679" s="10" t="s">
        <v>1383</v>
      </c>
      <c r="F679" s="10" t="s">
        <v>1364</v>
      </c>
      <c r="G679" s="19">
        <v>3822</v>
      </c>
      <c r="H679" s="20" t="s">
        <v>1384</v>
      </c>
      <c r="I679" s="13"/>
      <c r="J679" s="14" t="s">
        <v>2295</v>
      </c>
      <c r="K679" s="13"/>
      <c r="L679" s="13"/>
      <c r="M679" s="13"/>
      <c r="N679" s="13"/>
      <c r="O679" s="13"/>
      <c r="P679" s="13"/>
      <c r="Q679" s="13"/>
      <c r="R679" s="14" t="s">
        <v>75</v>
      </c>
      <c r="S679" s="10">
        <v>1</v>
      </c>
      <c r="T679" s="21">
        <v>4900000</v>
      </c>
      <c r="U679" s="16">
        <v>0</v>
      </c>
      <c r="V679" s="16">
        <v>0</v>
      </c>
      <c r="W679" s="16">
        <v>0</v>
      </c>
      <c r="X679" s="16">
        <v>0</v>
      </c>
      <c r="Y679" s="16">
        <v>0</v>
      </c>
      <c r="Z679" s="16">
        <v>0</v>
      </c>
      <c r="AA679" s="16">
        <v>0</v>
      </c>
      <c r="AB679" s="16">
        <v>0</v>
      </c>
      <c r="AC679" s="16">
        <v>0</v>
      </c>
      <c r="AD679" s="16">
        <v>0</v>
      </c>
      <c r="AE679" s="16">
        <v>0</v>
      </c>
      <c r="AF679" s="16">
        <v>5</v>
      </c>
      <c r="AG679" s="16">
        <v>0</v>
      </c>
      <c r="AH679" s="16">
        <v>0</v>
      </c>
      <c r="AI679" s="16">
        <v>0</v>
      </c>
      <c r="AJ679" s="16">
        <v>0</v>
      </c>
      <c r="AK679" s="16">
        <v>0</v>
      </c>
      <c r="AL679" s="16">
        <v>0</v>
      </c>
      <c r="AM679" s="16">
        <v>0</v>
      </c>
      <c r="AN679" s="16">
        <v>0</v>
      </c>
      <c r="AO679" s="16">
        <v>0</v>
      </c>
      <c r="AP679" s="17">
        <f t="shared" si="98"/>
        <v>5</v>
      </c>
      <c r="AQ679" s="18">
        <f t="shared" si="94"/>
        <v>24500000</v>
      </c>
      <c r="AR679" s="13"/>
      <c r="AS679" s="13"/>
      <c r="AT679" s="8"/>
      <c r="AU679" s="8"/>
      <c r="AV679" s="8"/>
      <c r="AW679" s="8"/>
    </row>
    <row r="680" spans="1:49" s="3" customFormat="1" ht="39.75" customHeight="1" x14ac:dyDescent="0.25">
      <c r="A680" s="33" t="s">
        <v>1155</v>
      </c>
      <c r="B680" s="10">
        <f>IF(R680=0,"",SUBTOTAL(3,$R$7:R680))</f>
        <v>646</v>
      </c>
      <c r="C680" s="10" t="s">
        <v>1180</v>
      </c>
      <c r="D680" s="10" t="s">
        <v>1386</v>
      </c>
      <c r="E680" s="10" t="s">
        <v>1386</v>
      </c>
      <c r="F680" s="10" t="s">
        <v>1366</v>
      </c>
      <c r="G680" s="19">
        <v>3822</v>
      </c>
      <c r="H680" s="20" t="s">
        <v>582</v>
      </c>
      <c r="I680" s="13"/>
      <c r="J680" s="14" t="s">
        <v>2297</v>
      </c>
      <c r="K680" s="13"/>
      <c r="L680" s="13"/>
      <c r="M680" s="13"/>
      <c r="N680" s="13"/>
      <c r="O680" s="13"/>
      <c r="P680" s="13"/>
      <c r="Q680" s="13"/>
      <c r="R680" s="14" t="s">
        <v>75</v>
      </c>
      <c r="S680" s="10">
        <v>3</v>
      </c>
      <c r="T680" s="21">
        <v>960000</v>
      </c>
      <c r="U680" s="16">
        <v>0</v>
      </c>
      <c r="V680" s="16">
        <v>0</v>
      </c>
      <c r="W680" s="16">
        <v>0</v>
      </c>
      <c r="X680" s="16">
        <v>0</v>
      </c>
      <c r="Y680" s="16">
        <v>12</v>
      </c>
      <c r="Z680" s="16">
        <v>0</v>
      </c>
      <c r="AA680" s="16">
        <v>0</v>
      </c>
      <c r="AB680" s="16">
        <v>0</v>
      </c>
      <c r="AC680" s="16">
        <v>8</v>
      </c>
      <c r="AD680" s="16">
        <v>2</v>
      </c>
      <c r="AE680" s="16">
        <v>0</v>
      </c>
      <c r="AF680" s="16">
        <v>5</v>
      </c>
      <c r="AG680" s="16">
        <v>0</v>
      </c>
      <c r="AH680" s="16">
        <v>0</v>
      </c>
      <c r="AI680" s="16">
        <v>0</v>
      </c>
      <c r="AJ680" s="16">
        <v>8</v>
      </c>
      <c r="AK680" s="16">
        <v>18</v>
      </c>
      <c r="AL680" s="16">
        <v>6</v>
      </c>
      <c r="AM680" s="16">
        <v>0</v>
      </c>
      <c r="AN680" s="16">
        <v>0</v>
      </c>
      <c r="AO680" s="16">
        <v>0</v>
      </c>
      <c r="AP680" s="17">
        <f t="shared" si="98"/>
        <v>59</v>
      </c>
      <c r="AQ680" s="18">
        <f t="shared" si="94"/>
        <v>56640000</v>
      </c>
      <c r="AR680" s="13"/>
      <c r="AS680" s="13"/>
      <c r="AT680" s="8"/>
      <c r="AU680" s="8"/>
      <c r="AV680" s="8"/>
      <c r="AW680" s="8"/>
    </row>
    <row r="681" spans="1:49" s="3" customFormat="1" ht="39.75" customHeight="1" x14ac:dyDescent="0.25">
      <c r="A681" s="33" t="s">
        <v>1155</v>
      </c>
      <c r="B681" s="10">
        <f>IF(R681=0,"",SUBTOTAL(3,$R$7:R681))</f>
        <v>647</v>
      </c>
      <c r="C681" s="10" t="s">
        <v>1182</v>
      </c>
      <c r="D681" s="10" t="s">
        <v>1387</v>
      </c>
      <c r="E681" s="10" t="s">
        <v>1387</v>
      </c>
      <c r="F681" s="10" t="s">
        <v>1388</v>
      </c>
      <c r="G681" s="19">
        <v>3822</v>
      </c>
      <c r="H681" s="20" t="s">
        <v>582</v>
      </c>
      <c r="I681" s="13"/>
      <c r="J681" s="14" t="s">
        <v>2298</v>
      </c>
      <c r="K681" s="13"/>
      <c r="L681" s="13"/>
      <c r="M681" s="13"/>
      <c r="N681" s="13"/>
      <c r="O681" s="13"/>
      <c r="P681" s="13"/>
      <c r="Q681" s="13"/>
      <c r="R681" s="14" t="s">
        <v>75</v>
      </c>
      <c r="S681" s="10">
        <v>3</v>
      </c>
      <c r="T681" s="21">
        <v>1790700</v>
      </c>
      <c r="U681" s="16">
        <v>0</v>
      </c>
      <c r="V681" s="16">
        <v>0</v>
      </c>
      <c r="W681" s="16">
        <v>0</v>
      </c>
      <c r="X681" s="16">
        <v>0</v>
      </c>
      <c r="Y681" s="16">
        <v>0</v>
      </c>
      <c r="Z681" s="16">
        <v>0</v>
      </c>
      <c r="AA681" s="16">
        <v>0</v>
      </c>
      <c r="AB681" s="16">
        <v>0</v>
      </c>
      <c r="AC681" s="16">
        <v>0</v>
      </c>
      <c r="AD681" s="16">
        <v>5</v>
      </c>
      <c r="AE681" s="16">
        <v>0</v>
      </c>
      <c r="AF681" s="16">
        <v>0</v>
      </c>
      <c r="AG681" s="16">
        <v>0</v>
      </c>
      <c r="AH681" s="16">
        <v>0</v>
      </c>
      <c r="AI681" s="16">
        <v>0</v>
      </c>
      <c r="AJ681" s="16">
        <v>4</v>
      </c>
      <c r="AK681" s="16">
        <v>0</v>
      </c>
      <c r="AL681" s="16">
        <v>0</v>
      </c>
      <c r="AM681" s="16">
        <v>0</v>
      </c>
      <c r="AN681" s="16">
        <v>0</v>
      </c>
      <c r="AO681" s="16">
        <v>0</v>
      </c>
      <c r="AP681" s="17">
        <f t="shared" si="98"/>
        <v>9</v>
      </c>
      <c r="AQ681" s="18">
        <f t="shared" si="94"/>
        <v>16116300</v>
      </c>
      <c r="AR681" s="13"/>
      <c r="AS681" s="13"/>
      <c r="AT681" s="8"/>
      <c r="AU681" s="8"/>
      <c r="AV681" s="8"/>
      <c r="AW681" s="8"/>
    </row>
    <row r="682" spans="1:49" s="3" customFormat="1" ht="39.75" customHeight="1" x14ac:dyDescent="0.25">
      <c r="A682" s="33" t="s">
        <v>1155</v>
      </c>
      <c r="B682" s="10">
        <f>IF(R682=0,"",SUBTOTAL(3,$R$7:R682))</f>
        <v>648</v>
      </c>
      <c r="C682" s="10" t="s">
        <v>1184</v>
      </c>
      <c r="D682" s="10" t="s">
        <v>1391</v>
      </c>
      <c r="E682" s="10" t="s">
        <v>1391</v>
      </c>
      <c r="F682" s="10" t="s">
        <v>1392</v>
      </c>
      <c r="G682" s="19">
        <v>3822</v>
      </c>
      <c r="H682" s="20" t="s">
        <v>1393</v>
      </c>
      <c r="I682" s="13"/>
      <c r="J682" s="14" t="s">
        <v>2299</v>
      </c>
      <c r="K682" s="13"/>
      <c r="L682" s="13"/>
      <c r="M682" s="13"/>
      <c r="N682" s="13"/>
      <c r="O682" s="13"/>
      <c r="P682" s="13"/>
      <c r="Q682" s="13"/>
      <c r="R682" s="14" t="s">
        <v>57</v>
      </c>
      <c r="S682" s="10">
        <v>3</v>
      </c>
      <c r="T682" s="21">
        <v>603750</v>
      </c>
      <c r="U682" s="16">
        <v>1</v>
      </c>
      <c r="V682" s="16">
        <v>0</v>
      </c>
      <c r="W682" s="16">
        <v>3</v>
      </c>
      <c r="X682" s="16">
        <v>0</v>
      </c>
      <c r="Y682" s="16">
        <v>0</v>
      </c>
      <c r="Z682" s="16">
        <v>0</v>
      </c>
      <c r="AA682" s="16">
        <v>0</v>
      </c>
      <c r="AB682" s="16">
        <v>0</v>
      </c>
      <c r="AC682" s="16">
        <v>0</v>
      </c>
      <c r="AD682" s="16">
        <v>6</v>
      </c>
      <c r="AE682" s="16">
        <v>3</v>
      </c>
      <c r="AF682" s="16">
        <v>0</v>
      </c>
      <c r="AG682" s="16">
        <v>0</v>
      </c>
      <c r="AH682" s="16">
        <v>0</v>
      </c>
      <c r="AI682" s="16">
        <v>0</v>
      </c>
      <c r="AJ682" s="16">
        <v>0</v>
      </c>
      <c r="AK682" s="16">
        <v>0</v>
      </c>
      <c r="AL682" s="16">
        <v>0</v>
      </c>
      <c r="AM682" s="16">
        <v>0</v>
      </c>
      <c r="AN682" s="16">
        <v>7</v>
      </c>
      <c r="AO682" s="16">
        <v>30</v>
      </c>
      <c r="AP682" s="17">
        <f t="shared" ref="AP682:AP686" si="99">SUM(U682:AO682)</f>
        <v>50</v>
      </c>
      <c r="AQ682" s="18">
        <f t="shared" si="94"/>
        <v>30187500</v>
      </c>
      <c r="AR682" s="13"/>
      <c r="AS682" s="13"/>
      <c r="AT682" s="8"/>
      <c r="AU682" s="8"/>
      <c r="AV682" s="8"/>
      <c r="AW682" s="8"/>
    </row>
    <row r="683" spans="1:49" s="3" customFormat="1" ht="39.75" customHeight="1" x14ac:dyDescent="0.25">
      <c r="A683" s="33" t="s">
        <v>1155</v>
      </c>
      <c r="B683" s="10">
        <f>IF(R683=0,"",SUBTOTAL(3,$R$7:R683))</f>
        <v>649</v>
      </c>
      <c r="C683" s="10" t="s">
        <v>1186</v>
      </c>
      <c r="D683" s="10" t="s">
        <v>1394</v>
      </c>
      <c r="E683" s="10" t="s">
        <v>1394</v>
      </c>
      <c r="F683" s="10" t="s">
        <v>1395</v>
      </c>
      <c r="G683" s="19">
        <v>3822</v>
      </c>
      <c r="H683" s="20" t="s">
        <v>1396</v>
      </c>
      <c r="I683" s="13"/>
      <c r="J683" s="14" t="s">
        <v>2300</v>
      </c>
      <c r="K683" s="13"/>
      <c r="L683" s="13"/>
      <c r="M683" s="13"/>
      <c r="N683" s="13"/>
      <c r="O683" s="13"/>
      <c r="P683" s="13"/>
      <c r="Q683" s="13"/>
      <c r="R683" s="14" t="s">
        <v>57</v>
      </c>
      <c r="S683" s="10">
        <v>3</v>
      </c>
      <c r="T683" s="21">
        <v>606900</v>
      </c>
      <c r="U683" s="16">
        <v>0</v>
      </c>
      <c r="V683" s="16">
        <v>0</v>
      </c>
      <c r="W683" s="16">
        <v>3</v>
      </c>
      <c r="X683" s="16">
        <v>0</v>
      </c>
      <c r="Y683" s="16">
        <v>0</v>
      </c>
      <c r="Z683" s="16">
        <v>0</v>
      </c>
      <c r="AA683" s="16">
        <v>0</v>
      </c>
      <c r="AB683" s="16">
        <v>0</v>
      </c>
      <c r="AC683" s="16">
        <v>0</v>
      </c>
      <c r="AD683" s="16">
        <v>6</v>
      </c>
      <c r="AE683" s="16">
        <v>3</v>
      </c>
      <c r="AF683" s="16">
        <v>0</v>
      </c>
      <c r="AG683" s="16">
        <v>0</v>
      </c>
      <c r="AH683" s="16">
        <v>0</v>
      </c>
      <c r="AI683" s="16">
        <v>0</v>
      </c>
      <c r="AJ683" s="16">
        <v>0</v>
      </c>
      <c r="AK683" s="16">
        <v>0</v>
      </c>
      <c r="AL683" s="16">
        <v>0</v>
      </c>
      <c r="AM683" s="16">
        <v>0</v>
      </c>
      <c r="AN683" s="16">
        <v>7</v>
      </c>
      <c r="AO683" s="16">
        <v>25</v>
      </c>
      <c r="AP683" s="17">
        <f t="shared" si="99"/>
        <v>44</v>
      </c>
      <c r="AQ683" s="18">
        <f t="shared" si="94"/>
        <v>26703600</v>
      </c>
      <c r="AR683" s="13"/>
      <c r="AS683" s="13"/>
      <c r="AT683" s="8"/>
      <c r="AU683" s="8"/>
      <c r="AV683" s="8"/>
      <c r="AW683" s="8"/>
    </row>
    <row r="684" spans="1:49" s="3" customFormat="1" ht="39.75" customHeight="1" x14ac:dyDescent="0.25">
      <c r="A684" s="33" t="s">
        <v>1155</v>
      </c>
      <c r="B684" s="10">
        <f>IF(R684=0,"",SUBTOTAL(3,$R$7:R684))</f>
        <v>650</v>
      </c>
      <c r="C684" s="10" t="s">
        <v>1188</v>
      </c>
      <c r="D684" s="10" t="s">
        <v>1397</v>
      </c>
      <c r="E684" s="10" t="s">
        <v>1397</v>
      </c>
      <c r="F684" s="10" t="s">
        <v>1373</v>
      </c>
      <c r="G684" s="19">
        <v>3822</v>
      </c>
      <c r="H684" s="20" t="s">
        <v>1398</v>
      </c>
      <c r="I684" s="13"/>
      <c r="J684" s="14" t="s">
        <v>2301</v>
      </c>
      <c r="K684" s="13"/>
      <c r="L684" s="13"/>
      <c r="M684" s="13"/>
      <c r="N684" s="13"/>
      <c r="O684" s="13"/>
      <c r="P684" s="13"/>
      <c r="Q684" s="13"/>
      <c r="R684" s="14" t="s">
        <v>75</v>
      </c>
      <c r="S684" s="10">
        <v>3</v>
      </c>
      <c r="T684" s="21">
        <v>3230000</v>
      </c>
      <c r="U684" s="16">
        <v>4</v>
      </c>
      <c r="V684" s="16">
        <v>0</v>
      </c>
      <c r="W684" s="16">
        <v>0</v>
      </c>
      <c r="X684" s="16">
        <v>0</v>
      </c>
      <c r="Y684" s="16">
        <v>8</v>
      </c>
      <c r="Z684" s="15">
        <v>10</v>
      </c>
      <c r="AA684" s="16">
        <v>8</v>
      </c>
      <c r="AB684" s="16">
        <v>0</v>
      </c>
      <c r="AC684" s="16">
        <v>13</v>
      </c>
      <c r="AD684" s="16">
        <v>14</v>
      </c>
      <c r="AE684" s="16">
        <v>9</v>
      </c>
      <c r="AF684" s="16">
        <v>0</v>
      </c>
      <c r="AG684" s="16">
        <v>0</v>
      </c>
      <c r="AH684" s="16">
        <v>0</v>
      </c>
      <c r="AI684" s="16">
        <v>0</v>
      </c>
      <c r="AJ684" s="16">
        <v>4</v>
      </c>
      <c r="AK684" s="16">
        <v>20</v>
      </c>
      <c r="AL684" s="16">
        <v>6</v>
      </c>
      <c r="AM684" s="16">
        <v>0</v>
      </c>
      <c r="AN684" s="16">
        <v>0</v>
      </c>
      <c r="AO684" s="16">
        <v>20</v>
      </c>
      <c r="AP684" s="17">
        <f t="shared" si="99"/>
        <v>116</v>
      </c>
      <c r="AQ684" s="18">
        <f t="shared" si="94"/>
        <v>374680000</v>
      </c>
      <c r="AR684" s="13"/>
      <c r="AS684" s="13"/>
      <c r="AT684" s="8"/>
      <c r="AU684" s="8"/>
      <c r="AV684" s="8"/>
      <c r="AW684" s="8"/>
    </row>
    <row r="685" spans="1:49" s="3" customFormat="1" ht="39.75" customHeight="1" x14ac:dyDescent="0.25">
      <c r="A685" s="33" t="s">
        <v>1155</v>
      </c>
      <c r="B685" s="10">
        <f>IF(R685=0,"",SUBTOTAL(3,$R$7:R685))</f>
        <v>651</v>
      </c>
      <c r="C685" s="10" t="s">
        <v>1190</v>
      </c>
      <c r="D685" s="10" t="s">
        <v>1400</v>
      </c>
      <c r="E685" s="10" t="s">
        <v>1400</v>
      </c>
      <c r="F685" s="10" t="s">
        <v>1378</v>
      </c>
      <c r="G685" s="19">
        <v>3822</v>
      </c>
      <c r="H685" s="20" t="s">
        <v>588</v>
      </c>
      <c r="I685" s="13"/>
      <c r="J685" s="10" t="s">
        <v>2302</v>
      </c>
      <c r="K685" s="13"/>
      <c r="L685" s="13"/>
      <c r="M685" s="13"/>
      <c r="N685" s="13"/>
      <c r="O685" s="13"/>
      <c r="P685" s="13"/>
      <c r="Q685" s="13"/>
      <c r="R685" s="14" t="s">
        <v>75</v>
      </c>
      <c r="S685" s="10">
        <v>3</v>
      </c>
      <c r="T685" s="21">
        <v>1187500</v>
      </c>
      <c r="U685" s="16">
        <v>0</v>
      </c>
      <c r="V685" s="16">
        <v>0</v>
      </c>
      <c r="W685" s="16">
        <v>0</v>
      </c>
      <c r="X685" s="16">
        <v>0</v>
      </c>
      <c r="Y685" s="16">
        <v>0</v>
      </c>
      <c r="Z685" s="15">
        <v>4</v>
      </c>
      <c r="AA685" s="16">
        <v>0</v>
      </c>
      <c r="AB685" s="16">
        <v>2</v>
      </c>
      <c r="AC685" s="16">
        <v>12</v>
      </c>
      <c r="AD685" s="16">
        <v>0</v>
      </c>
      <c r="AE685" s="16">
        <v>0</v>
      </c>
      <c r="AF685" s="16">
        <v>0</v>
      </c>
      <c r="AG685" s="16">
        <v>0</v>
      </c>
      <c r="AH685" s="16">
        <v>0</v>
      </c>
      <c r="AI685" s="16">
        <v>0</v>
      </c>
      <c r="AJ685" s="16">
        <v>0</v>
      </c>
      <c r="AK685" s="16">
        <v>0</v>
      </c>
      <c r="AL685" s="16">
        <v>12</v>
      </c>
      <c r="AM685" s="16">
        <v>0</v>
      </c>
      <c r="AN685" s="16">
        <v>0</v>
      </c>
      <c r="AO685" s="16">
        <v>13</v>
      </c>
      <c r="AP685" s="17">
        <f t="shared" si="99"/>
        <v>43</v>
      </c>
      <c r="AQ685" s="18">
        <f t="shared" si="94"/>
        <v>51062500</v>
      </c>
      <c r="AR685" s="13"/>
      <c r="AS685" s="13"/>
      <c r="AT685" s="8"/>
      <c r="AU685" s="8"/>
      <c r="AV685" s="8"/>
      <c r="AW685" s="8"/>
    </row>
    <row r="686" spans="1:49" s="3" customFormat="1" ht="39" customHeight="1" x14ac:dyDescent="0.25">
      <c r="A686" s="33" t="s">
        <v>1155</v>
      </c>
      <c r="B686" s="10">
        <f>IF(R686=0,"",SUBTOTAL(3,$R$7:R686))</f>
        <v>652</v>
      </c>
      <c r="C686" s="10" t="s">
        <v>1192</v>
      </c>
      <c r="D686" s="10" t="s">
        <v>1401</v>
      </c>
      <c r="E686" s="10" t="s">
        <v>1401</v>
      </c>
      <c r="F686" s="10" t="s">
        <v>1380</v>
      </c>
      <c r="G686" s="19">
        <v>3822</v>
      </c>
      <c r="H686" s="20" t="s">
        <v>588</v>
      </c>
      <c r="I686" s="13"/>
      <c r="J686" s="14" t="s">
        <v>2303</v>
      </c>
      <c r="K686" s="13"/>
      <c r="L686" s="13"/>
      <c r="M686" s="13"/>
      <c r="N686" s="13"/>
      <c r="O686" s="13"/>
      <c r="P686" s="13"/>
      <c r="Q686" s="13"/>
      <c r="R686" s="14" t="s">
        <v>75</v>
      </c>
      <c r="S686" s="10">
        <v>3</v>
      </c>
      <c r="T686" s="21">
        <v>2000000</v>
      </c>
      <c r="U686" s="16">
        <v>2</v>
      </c>
      <c r="V686" s="16">
        <v>0</v>
      </c>
      <c r="W686" s="16">
        <v>0</v>
      </c>
      <c r="X686" s="16">
        <v>0</v>
      </c>
      <c r="Y686" s="16">
        <v>15</v>
      </c>
      <c r="Z686" s="15">
        <v>4</v>
      </c>
      <c r="AA686" s="16">
        <v>6</v>
      </c>
      <c r="AB686" s="16">
        <v>0</v>
      </c>
      <c r="AC686" s="16">
        <v>6</v>
      </c>
      <c r="AD686" s="16">
        <v>9</v>
      </c>
      <c r="AE686" s="16">
        <v>13</v>
      </c>
      <c r="AF686" s="16">
        <v>8</v>
      </c>
      <c r="AG686" s="16">
        <v>0</v>
      </c>
      <c r="AH686" s="16">
        <v>0</v>
      </c>
      <c r="AI686" s="16">
        <v>0</v>
      </c>
      <c r="AJ686" s="16">
        <v>8</v>
      </c>
      <c r="AK686" s="16">
        <v>10</v>
      </c>
      <c r="AL686" s="16">
        <v>6</v>
      </c>
      <c r="AM686" s="16">
        <v>0</v>
      </c>
      <c r="AN686" s="16">
        <v>0</v>
      </c>
      <c r="AO686" s="16">
        <v>5</v>
      </c>
      <c r="AP686" s="17">
        <f t="shared" si="99"/>
        <v>92</v>
      </c>
      <c r="AQ686" s="18">
        <f t="shared" si="94"/>
        <v>184000000</v>
      </c>
      <c r="AR686" s="13"/>
      <c r="AS686" s="13"/>
      <c r="AT686" s="8"/>
      <c r="AU686" s="8"/>
      <c r="AV686" s="8"/>
      <c r="AW686" s="8"/>
    </row>
    <row r="687" spans="1:49" s="3" customFormat="1" ht="52.5" customHeight="1" x14ac:dyDescent="0.25">
      <c r="A687" s="33" t="s">
        <v>1155</v>
      </c>
      <c r="B687" s="10">
        <f>IF(R687=0,"",SUBTOTAL(3,$R$7:R687))</f>
        <v>653</v>
      </c>
      <c r="C687" s="10" t="s">
        <v>2620</v>
      </c>
      <c r="D687" s="10" t="s">
        <v>1403</v>
      </c>
      <c r="E687" s="10" t="s">
        <v>1403</v>
      </c>
      <c r="F687" s="10" t="s">
        <v>1385</v>
      </c>
      <c r="G687" s="19">
        <v>3822</v>
      </c>
      <c r="H687" s="20" t="s">
        <v>1212</v>
      </c>
      <c r="I687" s="13"/>
      <c r="J687" s="14" t="s">
        <v>2304</v>
      </c>
      <c r="K687" s="13"/>
      <c r="L687" s="13"/>
      <c r="M687" s="13"/>
      <c r="N687" s="13"/>
      <c r="O687" s="13"/>
      <c r="P687" s="13"/>
      <c r="Q687" s="13"/>
      <c r="R687" s="14" t="s">
        <v>1230</v>
      </c>
      <c r="S687" s="10">
        <v>3</v>
      </c>
      <c r="T687" s="21">
        <v>1710000</v>
      </c>
      <c r="U687" s="16">
        <v>0</v>
      </c>
      <c r="V687" s="16">
        <v>0</v>
      </c>
      <c r="W687" s="16">
        <v>0</v>
      </c>
      <c r="X687" s="16">
        <v>0</v>
      </c>
      <c r="Y687" s="16">
        <v>4</v>
      </c>
      <c r="Z687" s="16">
        <v>0</v>
      </c>
      <c r="AA687" s="16">
        <v>2</v>
      </c>
      <c r="AB687" s="16">
        <v>0</v>
      </c>
      <c r="AC687" s="16">
        <v>0</v>
      </c>
      <c r="AD687" s="16">
        <v>0</v>
      </c>
      <c r="AE687" s="16">
        <v>0</v>
      </c>
      <c r="AF687" s="16">
        <v>5</v>
      </c>
      <c r="AG687" s="16">
        <v>0</v>
      </c>
      <c r="AH687" s="16">
        <v>0</v>
      </c>
      <c r="AI687" s="16">
        <v>0</v>
      </c>
      <c r="AJ687" s="16">
        <v>2</v>
      </c>
      <c r="AK687" s="16">
        <v>0</v>
      </c>
      <c r="AL687" s="16">
        <v>0</v>
      </c>
      <c r="AM687" s="16">
        <v>0</v>
      </c>
      <c r="AN687" s="16">
        <v>9</v>
      </c>
      <c r="AO687" s="16">
        <v>0</v>
      </c>
      <c r="AP687" s="17">
        <f t="shared" ref="AP687:AP688" si="100">SUM(U687:AO687)</f>
        <v>22</v>
      </c>
      <c r="AQ687" s="18">
        <f t="shared" si="94"/>
        <v>37620000</v>
      </c>
      <c r="AR687" s="13"/>
      <c r="AS687" s="13"/>
      <c r="AT687" s="8"/>
      <c r="AU687" s="8"/>
      <c r="AV687" s="8"/>
      <c r="AW687" s="8"/>
    </row>
    <row r="688" spans="1:49" s="3" customFormat="1" ht="72.75" customHeight="1" x14ac:dyDescent="0.25">
      <c r="A688" s="33" t="s">
        <v>1155</v>
      </c>
      <c r="B688" s="10">
        <f>IF(R688=0,"",SUBTOTAL(3,$R$7:R688))</f>
        <v>654</v>
      </c>
      <c r="C688" s="10" t="s">
        <v>1194</v>
      </c>
      <c r="D688" s="10" t="s">
        <v>1404</v>
      </c>
      <c r="E688" s="10" t="s">
        <v>1404</v>
      </c>
      <c r="F688" s="10" t="s">
        <v>1405</v>
      </c>
      <c r="G688" s="19">
        <v>3822</v>
      </c>
      <c r="H688" s="20" t="s">
        <v>624</v>
      </c>
      <c r="I688" s="13"/>
      <c r="J688" s="14" t="s">
        <v>2305</v>
      </c>
      <c r="K688" s="13"/>
      <c r="L688" s="13"/>
      <c r="M688" s="13"/>
      <c r="N688" s="13"/>
      <c r="O688" s="13"/>
      <c r="P688" s="13"/>
      <c r="Q688" s="13"/>
      <c r="R688" s="14" t="s">
        <v>75</v>
      </c>
      <c r="S688" s="10">
        <v>3</v>
      </c>
      <c r="T688" s="21">
        <v>1250000</v>
      </c>
      <c r="U688" s="16">
        <v>4</v>
      </c>
      <c r="V688" s="16">
        <v>12</v>
      </c>
      <c r="W688" s="16">
        <v>0</v>
      </c>
      <c r="X688" s="16">
        <v>0</v>
      </c>
      <c r="Y688" s="16">
        <v>25</v>
      </c>
      <c r="Z688" s="15">
        <v>4</v>
      </c>
      <c r="AA688" s="16">
        <v>8</v>
      </c>
      <c r="AB688" s="16">
        <v>4</v>
      </c>
      <c r="AC688" s="16">
        <v>15</v>
      </c>
      <c r="AD688" s="16">
        <v>30</v>
      </c>
      <c r="AE688" s="16">
        <v>19</v>
      </c>
      <c r="AF688" s="16">
        <v>20</v>
      </c>
      <c r="AG688" s="16">
        <v>0</v>
      </c>
      <c r="AH688" s="16">
        <v>0</v>
      </c>
      <c r="AI688" s="16">
        <v>0</v>
      </c>
      <c r="AJ688" s="16">
        <v>18</v>
      </c>
      <c r="AK688" s="16">
        <v>12</v>
      </c>
      <c r="AL688" s="16">
        <v>10</v>
      </c>
      <c r="AM688" s="16">
        <v>0</v>
      </c>
      <c r="AN688" s="16">
        <v>0</v>
      </c>
      <c r="AO688" s="16">
        <v>8</v>
      </c>
      <c r="AP688" s="17">
        <f t="shared" si="100"/>
        <v>189</v>
      </c>
      <c r="AQ688" s="18">
        <f t="shared" si="94"/>
        <v>236250000</v>
      </c>
      <c r="AR688" s="13"/>
      <c r="AS688" s="13"/>
      <c r="AT688" s="8"/>
      <c r="AU688" s="8"/>
      <c r="AV688" s="8"/>
      <c r="AW688" s="8"/>
    </row>
    <row r="689" spans="1:49" s="3" customFormat="1" ht="44.25" customHeight="1" x14ac:dyDescent="0.25">
      <c r="A689" s="33" t="s">
        <v>1155</v>
      </c>
      <c r="B689" s="10">
        <f>IF(R689=0,"",SUBTOTAL(3,$R$7:R689))</f>
        <v>655</v>
      </c>
      <c r="C689" s="10" t="s">
        <v>1195</v>
      </c>
      <c r="D689" s="10" t="s">
        <v>1406</v>
      </c>
      <c r="E689" s="10" t="s">
        <v>1406</v>
      </c>
      <c r="F689" s="10" t="s">
        <v>1389</v>
      </c>
      <c r="G689" s="19">
        <v>3822</v>
      </c>
      <c r="H689" s="20" t="s">
        <v>1407</v>
      </c>
      <c r="I689" s="13"/>
      <c r="J689" s="10" t="s">
        <v>2306</v>
      </c>
      <c r="K689" s="13"/>
      <c r="L689" s="13"/>
      <c r="M689" s="13"/>
      <c r="N689" s="13"/>
      <c r="O689" s="13"/>
      <c r="P689" s="13"/>
      <c r="Q689" s="13"/>
      <c r="R689" s="14" t="s">
        <v>75</v>
      </c>
      <c r="S689" s="10">
        <v>3</v>
      </c>
      <c r="T689" s="21">
        <v>5700000</v>
      </c>
      <c r="U689" s="16">
        <v>0</v>
      </c>
      <c r="V689" s="16">
        <v>0</v>
      </c>
      <c r="W689" s="16">
        <v>0</v>
      </c>
      <c r="X689" s="16">
        <v>0</v>
      </c>
      <c r="Y689" s="16">
        <v>10</v>
      </c>
      <c r="Z689" s="16">
        <v>0</v>
      </c>
      <c r="AA689" s="16">
        <v>0</v>
      </c>
      <c r="AB689" s="16">
        <v>0</v>
      </c>
      <c r="AC689" s="16">
        <v>0</v>
      </c>
      <c r="AD689" s="16">
        <v>0</v>
      </c>
      <c r="AE689" s="16">
        <v>2</v>
      </c>
      <c r="AF689" s="16">
        <v>4</v>
      </c>
      <c r="AG689" s="16">
        <v>0</v>
      </c>
      <c r="AH689" s="16">
        <v>0</v>
      </c>
      <c r="AI689" s="16">
        <v>0</v>
      </c>
      <c r="AJ689" s="16">
        <v>5</v>
      </c>
      <c r="AK689" s="16">
        <v>0</v>
      </c>
      <c r="AL689" s="16">
        <v>0</v>
      </c>
      <c r="AM689" s="16">
        <v>0</v>
      </c>
      <c r="AN689" s="16">
        <v>6</v>
      </c>
      <c r="AO689" s="16">
        <v>0</v>
      </c>
      <c r="AP689" s="17">
        <f>SUM(U689:AO689)</f>
        <v>27</v>
      </c>
      <c r="AQ689" s="18">
        <f t="shared" si="94"/>
        <v>153900000</v>
      </c>
      <c r="AR689" s="13"/>
      <c r="AS689" s="13"/>
      <c r="AT689" s="8"/>
      <c r="AU689" s="8"/>
      <c r="AV689" s="8"/>
      <c r="AW689" s="8"/>
    </row>
    <row r="690" spans="1:49" s="3" customFormat="1" ht="44.25" customHeight="1" x14ac:dyDescent="0.25">
      <c r="A690" s="33" t="s">
        <v>1155</v>
      </c>
      <c r="B690" s="10">
        <f>IF(R690=0,"",SUBTOTAL(3,$R$7:R690))</f>
        <v>656</v>
      </c>
      <c r="C690" s="10" t="s">
        <v>1197</v>
      </c>
      <c r="D690" s="10" t="s">
        <v>1408</v>
      </c>
      <c r="E690" s="10" t="s">
        <v>1408</v>
      </c>
      <c r="F690" s="10" t="s">
        <v>1390</v>
      </c>
      <c r="G690" s="19">
        <v>3822</v>
      </c>
      <c r="H690" s="20" t="s">
        <v>1407</v>
      </c>
      <c r="I690" s="13"/>
      <c r="J690" s="10" t="s">
        <v>2307</v>
      </c>
      <c r="K690" s="13"/>
      <c r="L690" s="13"/>
      <c r="M690" s="13"/>
      <c r="N690" s="13"/>
      <c r="O690" s="13"/>
      <c r="P690" s="13"/>
      <c r="Q690" s="13"/>
      <c r="R690" s="14" t="s">
        <v>75</v>
      </c>
      <c r="S690" s="10">
        <v>3</v>
      </c>
      <c r="T690" s="21">
        <v>7000000</v>
      </c>
      <c r="U690" s="16">
        <v>0</v>
      </c>
      <c r="V690" s="16">
        <v>0</v>
      </c>
      <c r="W690" s="16">
        <v>0</v>
      </c>
      <c r="X690" s="16">
        <v>5</v>
      </c>
      <c r="Y690" s="16">
        <v>0</v>
      </c>
      <c r="Z690" s="16">
        <v>0</v>
      </c>
      <c r="AA690" s="16">
        <v>0</v>
      </c>
      <c r="AB690" s="16">
        <v>0</v>
      </c>
      <c r="AC690" s="16">
        <v>0</v>
      </c>
      <c r="AD690" s="16">
        <v>0</v>
      </c>
      <c r="AE690" s="16">
        <v>0</v>
      </c>
      <c r="AF690" s="16">
        <v>0</v>
      </c>
      <c r="AG690" s="16">
        <v>0</v>
      </c>
      <c r="AH690" s="16">
        <v>0</v>
      </c>
      <c r="AI690" s="16">
        <v>0</v>
      </c>
      <c r="AJ690" s="16">
        <v>3</v>
      </c>
      <c r="AK690" s="16">
        <v>0</v>
      </c>
      <c r="AL690" s="16">
        <v>0</v>
      </c>
      <c r="AM690" s="16">
        <v>0</v>
      </c>
      <c r="AN690" s="16">
        <v>0</v>
      </c>
      <c r="AO690" s="16">
        <v>0</v>
      </c>
      <c r="AP690" s="17">
        <f>SUM(U690:AO690)</f>
        <v>8</v>
      </c>
      <c r="AQ690" s="18">
        <f t="shared" si="94"/>
        <v>56000000</v>
      </c>
      <c r="AR690" s="13"/>
      <c r="AS690" s="13"/>
      <c r="AT690" s="8"/>
      <c r="AU690" s="8"/>
      <c r="AV690" s="8"/>
      <c r="AW690" s="8"/>
    </row>
    <row r="691" spans="1:49" s="3" customFormat="1" ht="44.25" customHeight="1" x14ac:dyDescent="0.25">
      <c r="A691" s="33" t="s">
        <v>1155</v>
      </c>
      <c r="B691" s="10">
        <f>IF(R691=0,"",SUBTOTAL(3,$R$7:R691))</f>
        <v>657</v>
      </c>
      <c r="C691" s="10" t="s">
        <v>1199</v>
      </c>
      <c r="D691" s="10" t="s">
        <v>1409</v>
      </c>
      <c r="E691" s="10" t="s">
        <v>1409</v>
      </c>
      <c r="F691" s="10" t="s">
        <v>1391</v>
      </c>
      <c r="G691" s="19">
        <v>3822</v>
      </c>
      <c r="H691" s="20" t="s">
        <v>1407</v>
      </c>
      <c r="I691" s="13"/>
      <c r="J691" s="10" t="s">
        <v>2308</v>
      </c>
      <c r="K691" s="13"/>
      <c r="L691" s="13"/>
      <c r="M691" s="13"/>
      <c r="N691" s="13"/>
      <c r="O691" s="13"/>
      <c r="P691" s="13"/>
      <c r="Q691" s="13"/>
      <c r="R691" s="14" t="s">
        <v>75</v>
      </c>
      <c r="S691" s="10">
        <v>3</v>
      </c>
      <c r="T691" s="21">
        <v>2470000</v>
      </c>
      <c r="U691" s="16">
        <v>0</v>
      </c>
      <c r="V691" s="16">
        <v>0</v>
      </c>
      <c r="W691" s="16">
        <v>0</v>
      </c>
      <c r="X691" s="16">
        <v>0</v>
      </c>
      <c r="Y691" s="16">
        <v>0</v>
      </c>
      <c r="Z691" s="16">
        <v>0</v>
      </c>
      <c r="AA691" s="16">
        <v>0</v>
      </c>
      <c r="AB691" s="16">
        <v>0</v>
      </c>
      <c r="AC691" s="16">
        <v>0</v>
      </c>
      <c r="AD691" s="16">
        <v>1</v>
      </c>
      <c r="AE691" s="16">
        <v>0</v>
      </c>
      <c r="AF691" s="16">
        <v>0</v>
      </c>
      <c r="AG691" s="16">
        <v>0</v>
      </c>
      <c r="AH691" s="16">
        <v>0</v>
      </c>
      <c r="AI691" s="16">
        <v>0</v>
      </c>
      <c r="AJ691" s="16">
        <v>4</v>
      </c>
      <c r="AK691" s="16">
        <v>0</v>
      </c>
      <c r="AL691" s="16">
        <v>0</v>
      </c>
      <c r="AM691" s="16">
        <v>0</v>
      </c>
      <c r="AN691" s="16">
        <v>0</v>
      </c>
      <c r="AO691" s="16">
        <v>5</v>
      </c>
      <c r="AP691" s="17">
        <f t="shared" ref="AP691:AP696" si="101">SUM(U691:AO691)</f>
        <v>10</v>
      </c>
      <c r="AQ691" s="18">
        <f t="shared" si="94"/>
        <v>24700000</v>
      </c>
      <c r="AR691" s="13"/>
      <c r="AS691" s="13"/>
      <c r="AT691" s="8"/>
      <c r="AU691" s="8"/>
      <c r="AV691" s="8"/>
      <c r="AW691" s="8"/>
    </row>
    <row r="692" spans="1:49" s="3" customFormat="1" ht="43.5" customHeight="1" x14ac:dyDescent="0.25">
      <c r="A692" s="33" t="s">
        <v>1155</v>
      </c>
      <c r="B692" s="10">
        <f>IF(R692=0,"",SUBTOTAL(3,$R$7:R692))</f>
        <v>658</v>
      </c>
      <c r="C692" s="10" t="s">
        <v>1201</v>
      </c>
      <c r="D692" s="10" t="s">
        <v>1412</v>
      </c>
      <c r="E692" s="10" t="s">
        <v>1412</v>
      </c>
      <c r="F692" s="10" t="s">
        <v>1399</v>
      </c>
      <c r="G692" s="19">
        <v>3822</v>
      </c>
      <c r="H692" s="20" t="s">
        <v>1411</v>
      </c>
      <c r="I692" s="13"/>
      <c r="J692" s="14" t="s">
        <v>2309</v>
      </c>
      <c r="K692" s="13"/>
      <c r="L692" s="13"/>
      <c r="M692" s="13"/>
      <c r="N692" s="13"/>
      <c r="O692" s="13"/>
      <c r="P692" s="13"/>
      <c r="Q692" s="13"/>
      <c r="R692" s="14" t="s">
        <v>75</v>
      </c>
      <c r="S692" s="10">
        <v>3</v>
      </c>
      <c r="T692" s="21">
        <v>1140000</v>
      </c>
      <c r="U692" s="16">
        <v>0</v>
      </c>
      <c r="V692" s="16">
        <v>0</v>
      </c>
      <c r="W692" s="16">
        <v>1</v>
      </c>
      <c r="X692" s="16">
        <v>0</v>
      </c>
      <c r="Y692" s="16">
        <v>0</v>
      </c>
      <c r="Z692" s="16">
        <v>0</v>
      </c>
      <c r="AA692" s="16">
        <v>1</v>
      </c>
      <c r="AB692" s="16">
        <v>0</v>
      </c>
      <c r="AC692" s="16">
        <v>0</v>
      </c>
      <c r="AD692" s="16">
        <v>2</v>
      </c>
      <c r="AE692" s="16">
        <v>0</v>
      </c>
      <c r="AF692" s="16">
        <v>2</v>
      </c>
      <c r="AG692" s="16">
        <v>0</v>
      </c>
      <c r="AH692" s="16">
        <v>0</v>
      </c>
      <c r="AI692" s="16">
        <v>0</v>
      </c>
      <c r="AJ692" s="16">
        <v>3</v>
      </c>
      <c r="AK692" s="16">
        <v>0</v>
      </c>
      <c r="AL692" s="16">
        <v>0</v>
      </c>
      <c r="AM692" s="16">
        <v>0</v>
      </c>
      <c r="AN692" s="16">
        <v>1</v>
      </c>
      <c r="AO692" s="16">
        <v>0</v>
      </c>
      <c r="AP692" s="17">
        <f t="shared" si="101"/>
        <v>10</v>
      </c>
      <c r="AQ692" s="18">
        <f t="shared" si="94"/>
        <v>11400000</v>
      </c>
      <c r="AR692" s="13"/>
      <c r="AS692" s="13"/>
      <c r="AT692" s="8"/>
      <c r="AU692" s="8"/>
      <c r="AV692" s="8"/>
      <c r="AW692" s="8"/>
    </row>
    <row r="693" spans="1:49" s="3" customFormat="1" ht="36.75" customHeight="1" x14ac:dyDescent="0.25">
      <c r="A693" s="33" t="s">
        <v>1155</v>
      </c>
      <c r="B693" s="10">
        <f>IF(R693=0,"",SUBTOTAL(3,$R$7:R693))</f>
        <v>659</v>
      </c>
      <c r="C693" s="10" t="s">
        <v>1203</v>
      </c>
      <c r="D693" s="10" t="s">
        <v>1413</v>
      </c>
      <c r="E693" s="10" t="s">
        <v>1413</v>
      </c>
      <c r="F693" s="10" t="s">
        <v>1400</v>
      </c>
      <c r="G693" s="19">
        <v>3822</v>
      </c>
      <c r="H693" s="20" t="s">
        <v>1414</v>
      </c>
      <c r="I693" s="13"/>
      <c r="J693" s="14" t="s">
        <v>2310</v>
      </c>
      <c r="K693" s="13"/>
      <c r="L693" s="13"/>
      <c r="M693" s="13"/>
      <c r="N693" s="13"/>
      <c r="O693" s="13"/>
      <c r="P693" s="13"/>
      <c r="Q693" s="13"/>
      <c r="R693" s="14" t="s">
        <v>75</v>
      </c>
      <c r="S693" s="10">
        <v>3</v>
      </c>
      <c r="T693" s="21">
        <v>4845000</v>
      </c>
      <c r="U693" s="16">
        <v>0</v>
      </c>
      <c r="V693" s="16">
        <v>10</v>
      </c>
      <c r="W693" s="16">
        <v>0</v>
      </c>
      <c r="X693" s="16">
        <v>0</v>
      </c>
      <c r="Y693" s="16">
        <v>15</v>
      </c>
      <c r="Z693" s="16">
        <v>0</v>
      </c>
      <c r="AA693" s="16">
        <v>3</v>
      </c>
      <c r="AB693" s="16">
        <v>2</v>
      </c>
      <c r="AC693" s="16">
        <v>0</v>
      </c>
      <c r="AD693" s="16">
        <v>9</v>
      </c>
      <c r="AE693" s="16">
        <v>13</v>
      </c>
      <c r="AF693" s="16">
        <v>8</v>
      </c>
      <c r="AG693" s="16">
        <v>0</v>
      </c>
      <c r="AH693" s="16">
        <v>0</v>
      </c>
      <c r="AI693" s="16">
        <v>0</v>
      </c>
      <c r="AJ693" s="16">
        <v>12</v>
      </c>
      <c r="AK693" s="16">
        <v>0</v>
      </c>
      <c r="AL693" s="16">
        <v>0</v>
      </c>
      <c r="AM693" s="16">
        <v>0</v>
      </c>
      <c r="AN693" s="16">
        <v>6</v>
      </c>
      <c r="AO693" s="16">
        <v>7</v>
      </c>
      <c r="AP693" s="17">
        <f t="shared" si="101"/>
        <v>85</v>
      </c>
      <c r="AQ693" s="18">
        <f t="shared" si="94"/>
        <v>411825000</v>
      </c>
      <c r="AR693" s="13"/>
      <c r="AS693" s="13"/>
      <c r="AT693" s="8"/>
      <c r="AU693" s="8"/>
      <c r="AV693" s="8"/>
      <c r="AW693" s="8"/>
    </row>
    <row r="694" spans="1:49" s="3" customFormat="1" ht="36" customHeight="1" x14ac:dyDescent="0.25">
      <c r="A694" s="33" t="s">
        <v>1155</v>
      </c>
      <c r="B694" s="10">
        <f>IF(R694=0,"",SUBTOTAL(3,$R$7:R694))</f>
        <v>660</v>
      </c>
      <c r="C694" s="10" t="s">
        <v>1205</v>
      </c>
      <c r="D694" s="10" t="s">
        <v>1415</v>
      </c>
      <c r="E694" s="10" t="s">
        <v>1415</v>
      </c>
      <c r="F694" s="10" t="s">
        <v>1416</v>
      </c>
      <c r="G694" s="19">
        <v>3822</v>
      </c>
      <c r="H694" s="20" t="s">
        <v>1417</v>
      </c>
      <c r="I694" s="13"/>
      <c r="J694" s="14" t="s">
        <v>2311</v>
      </c>
      <c r="K694" s="13"/>
      <c r="L694" s="13"/>
      <c r="M694" s="13"/>
      <c r="N694" s="13"/>
      <c r="O694" s="13"/>
      <c r="P694" s="13"/>
      <c r="Q694" s="13"/>
      <c r="R694" s="14" t="s">
        <v>75</v>
      </c>
      <c r="S694" s="10">
        <v>3</v>
      </c>
      <c r="T694" s="21">
        <v>988000</v>
      </c>
      <c r="U694" s="16">
        <v>4</v>
      </c>
      <c r="V694" s="16">
        <v>0</v>
      </c>
      <c r="W694" s="16">
        <v>0</v>
      </c>
      <c r="X694" s="16">
        <v>0</v>
      </c>
      <c r="Y694" s="16">
        <v>8</v>
      </c>
      <c r="Z694" s="15">
        <v>5</v>
      </c>
      <c r="AA694" s="16">
        <v>3</v>
      </c>
      <c r="AB694" s="16">
        <v>0</v>
      </c>
      <c r="AC694" s="16">
        <v>10</v>
      </c>
      <c r="AD694" s="16">
        <v>22</v>
      </c>
      <c r="AE694" s="16">
        <v>0</v>
      </c>
      <c r="AF694" s="16">
        <v>0</v>
      </c>
      <c r="AG694" s="16">
        <v>0</v>
      </c>
      <c r="AH694" s="16">
        <v>0</v>
      </c>
      <c r="AI694" s="16">
        <v>0</v>
      </c>
      <c r="AJ694" s="16">
        <v>6</v>
      </c>
      <c r="AK694" s="16">
        <v>20</v>
      </c>
      <c r="AL694" s="16">
        <v>8</v>
      </c>
      <c r="AM694" s="16">
        <v>0</v>
      </c>
      <c r="AN694" s="16">
        <v>0</v>
      </c>
      <c r="AO694" s="16">
        <v>33</v>
      </c>
      <c r="AP694" s="17">
        <f t="shared" si="101"/>
        <v>119</v>
      </c>
      <c r="AQ694" s="18">
        <f t="shared" si="94"/>
        <v>117572000</v>
      </c>
      <c r="AR694" s="13"/>
      <c r="AS694" s="13"/>
      <c r="AT694" s="8"/>
      <c r="AU694" s="8"/>
      <c r="AV694" s="8"/>
      <c r="AW694" s="8"/>
    </row>
    <row r="695" spans="1:49" s="3" customFormat="1" ht="36.75" customHeight="1" x14ac:dyDescent="0.25">
      <c r="A695" s="33" t="s">
        <v>1155</v>
      </c>
      <c r="B695" s="10">
        <f>IF(R695=0,"",SUBTOTAL(3,$R$7:R695))</f>
        <v>661</v>
      </c>
      <c r="C695" s="10" t="s">
        <v>2621</v>
      </c>
      <c r="D695" s="10" t="s">
        <v>1418</v>
      </c>
      <c r="E695" s="10" t="s">
        <v>1418</v>
      </c>
      <c r="F695" s="10" t="s">
        <v>1402</v>
      </c>
      <c r="G695" s="19">
        <v>3822</v>
      </c>
      <c r="H695" s="20" t="s">
        <v>1419</v>
      </c>
      <c r="I695" s="13"/>
      <c r="J695" s="14" t="s">
        <v>2312</v>
      </c>
      <c r="K695" s="13"/>
      <c r="L695" s="13"/>
      <c r="M695" s="13"/>
      <c r="N695" s="13"/>
      <c r="O695" s="13"/>
      <c r="P695" s="13"/>
      <c r="Q695" s="13"/>
      <c r="R695" s="14" t="s">
        <v>75</v>
      </c>
      <c r="S695" s="10">
        <v>3</v>
      </c>
      <c r="T695" s="21">
        <v>1421700</v>
      </c>
      <c r="U695" s="16">
        <v>0</v>
      </c>
      <c r="V695" s="16">
        <v>14</v>
      </c>
      <c r="W695" s="16">
        <v>0</v>
      </c>
      <c r="X695" s="16">
        <v>0</v>
      </c>
      <c r="Y695" s="16">
        <v>0</v>
      </c>
      <c r="Z695" s="16">
        <v>0</v>
      </c>
      <c r="AA695" s="16">
        <v>0</v>
      </c>
      <c r="AB695" s="16">
        <v>1</v>
      </c>
      <c r="AC695" s="16">
        <v>0</v>
      </c>
      <c r="AD695" s="16">
        <v>0</v>
      </c>
      <c r="AE695" s="16">
        <v>0</v>
      </c>
      <c r="AF695" s="16">
        <v>10</v>
      </c>
      <c r="AG695" s="16">
        <v>0</v>
      </c>
      <c r="AH695" s="16">
        <v>0</v>
      </c>
      <c r="AI695" s="16">
        <v>0</v>
      </c>
      <c r="AJ695" s="16">
        <v>0</v>
      </c>
      <c r="AK695" s="16">
        <v>0</v>
      </c>
      <c r="AL695" s="16">
        <v>0</v>
      </c>
      <c r="AM695" s="16">
        <v>0</v>
      </c>
      <c r="AN695" s="16">
        <v>0</v>
      </c>
      <c r="AO695" s="16">
        <v>0</v>
      </c>
      <c r="AP695" s="17">
        <f t="shared" si="101"/>
        <v>25</v>
      </c>
      <c r="AQ695" s="18">
        <f t="shared" si="94"/>
        <v>35542500</v>
      </c>
      <c r="AR695" s="13"/>
      <c r="AS695" s="13"/>
      <c r="AT695" s="8"/>
      <c r="AU695" s="8"/>
      <c r="AV695" s="8"/>
      <c r="AW695" s="8"/>
    </row>
    <row r="696" spans="1:49" s="3" customFormat="1" ht="36.75" customHeight="1" x14ac:dyDescent="0.25">
      <c r="A696" s="33" t="s">
        <v>1155</v>
      </c>
      <c r="B696" s="10">
        <f>IF(R696=0,"",SUBTOTAL(3,$R$7:R696))</f>
        <v>662</v>
      </c>
      <c r="C696" s="10" t="s">
        <v>1206</v>
      </c>
      <c r="D696" s="10" t="s">
        <v>2314</v>
      </c>
      <c r="E696" s="10"/>
      <c r="F696" s="10"/>
      <c r="G696" s="19">
        <v>3822</v>
      </c>
      <c r="H696" s="20" t="s">
        <v>1420</v>
      </c>
      <c r="I696" s="13"/>
      <c r="J696" s="14" t="s">
        <v>2313</v>
      </c>
      <c r="K696" s="13"/>
      <c r="L696" s="13"/>
      <c r="M696" s="13"/>
      <c r="N696" s="13"/>
      <c r="O696" s="13"/>
      <c r="P696" s="13"/>
      <c r="Q696" s="13"/>
      <c r="R696" s="14" t="s">
        <v>75</v>
      </c>
      <c r="S696" s="10">
        <v>3</v>
      </c>
      <c r="T696" s="21">
        <v>5556000</v>
      </c>
      <c r="U696" s="16"/>
      <c r="V696" s="16"/>
      <c r="W696" s="16"/>
      <c r="X696" s="16"/>
      <c r="Y696" s="16">
        <v>2</v>
      </c>
      <c r="Z696" s="16"/>
      <c r="AA696" s="16"/>
      <c r="AB696" s="16"/>
      <c r="AC696" s="16"/>
      <c r="AD696" s="16"/>
      <c r="AE696" s="16"/>
      <c r="AF696" s="16"/>
      <c r="AG696" s="16"/>
      <c r="AH696" s="16"/>
      <c r="AI696" s="16"/>
      <c r="AJ696" s="16"/>
      <c r="AK696" s="16"/>
      <c r="AL696" s="16"/>
      <c r="AM696" s="16"/>
      <c r="AN696" s="16"/>
      <c r="AO696" s="16"/>
      <c r="AP696" s="17">
        <f t="shared" si="101"/>
        <v>2</v>
      </c>
      <c r="AQ696" s="18">
        <f t="shared" si="94"/>
        <v>11112000</v>
      </c>
      <c r="AR696" s="13"/>
      <c r="AS696" s="13"/>
      <c r="AT696" s="8"/>
      <c r="AU696" s="8"/>
      <c r="AV696" s="8"/>
      <c r="AW696" s="8"/>
    </row>
    <row r="697" spans="1:49" s="3" customFormat="1" ht="36.75" customHeight="1" x14ac:dyDescent="0.25">
      <c r="A697" s="33" t="s">
        <v>1155</v>
      </c>
      <c r="B697" s="10">
        <f>IF(R697=0,"",SUBTOTAL(3,$R$7:R697))</f>
        <v>663</v>
      </c>
      <c r="C697" s="10" t="s">
        <v>1208</v>
      </c>
      <c r="D697" s="10" t="s">
        <v>1421</v>
      </c>
      <c r="E697" s="10" t="s">
        <v>1421</v>
      </c>
      <c r="F697" s="10" t="s">
        <v>1404</v>
      </c>
      <c r="G697" s="19">
        <v>3822</v>
      </c>
      <c r="H697" s="20" t="s">
        <v>1315</v>
      </c>
      <c r="I697" s="13"/>
      <c r="J697" s="14" t="s">
        <v>2315</v>
      </c>
      <c r="K697" s="13"/>
      <c r="L697" s="13"/>
      <c r="M697" s="13"/>
      <c r="N697" s="13"/>
      <c r="O697" s="13"/>
      <c r="P697" s="13"/>
      <c r="Q697" s="13"/>
      <c r="R697" s="14" t="s">
        <v>75</v>
      </c>
      <c r="S697" s="10">
        <v>3</v>
      </c>
      <c r="T697" s="21">
        <v>1235000</v>
      </c>
      <c r="U697" s="16">
        <v>2</v>
      </c>
      <c r="V697" s="16">
        <v>0</v>
      </c>
      <c r="W697" s="16">
        <v>0</v>
      </c>
      <c r="X697" s="16">
        <v>0</v>
      </c>
      <c r="Y697" s="16">
        <v>15</v>
      </c>
      <c r="Z697" s="15">
        <v>2</v>
      </c>
      <c r="AA697" s="16">
        <v>5</v>
      </c>
      <c r="AB697" s="16">
        <v>2</v>
      </c>
      <c r="AC697" s="16">
        <v>10</v>
      </c>
      <c r="AD697" s="16">
        <v>11</v>
      </c>
      <c r="AE697" s="16">
        <v>5</v>
      </c>
      <c r="AF697" s="16">
        <v>5</v>
      </c>
      <c r="AG697" s="16">
        <v>0</v>
      </c>
      <c r="AH697" s="16">
        <v>0</v>
      </c>
      <c r="AI697" s="16">
        <v>0</v>
      </c>
      <c r="AJ697" s="16">
        <v>8</v>
      </c>
      <c r="AK697" s="16">
        <v>0</v>
      </c>
      <c r="AL697" s="16">
        <v>6</v>
      </c>
      <c r="AM697" s="16">
        <v>0</v>
      </c>
      <c r="AN697" s="16">
        <v>0</v>
      </c>
      <c r="AO697" s="16">
        <v>4</v>
      </c>
      <c r="AP697" s="17">
        <f t="shared" ref="AP697:AP699" si="102">SUM(U697:AO697)</f>
        <v>75</v>
      </c>
      <c r="AQ697" s="18">
        <f t="shared" si="94"/>
        <v>92625000</v>
      </c>
      <c r="AR697" s="13"/>
      <c r="AS697" s="13"/>
      <c r="AT697" s="8"/>
      <c r="AU697" s="8"/>
      <c r="AV697" s="8"/>
      <c r="AW697" s="8"/>
    </row>
    <row r="698" spans="1:49" s="3" customFormat="1" ht="36.75" customHeight="1" x14ac:dyDescent="0.25">
      <c r="A698" s="33" t="s">
        <v>1155</v>
      </c>
      <c r="B698" s="10">
        <f>IF(R698=0,"",SUBTOTAL(3,$R$7:R698))</f>
        <v>664</v>
      </c>
      <c r="C698" s="10" t="s">
        <v>2622</v>
      </c>
      <c r="D698" s="10" t="s">
        <v>1422</v>
      </c>
      <c r="E698" s="10" t="s">
        <v>1422</v>
      </c>
      <c r="F698" s="10" t="s">
        <v>1408</v>
      </c>
      <c r="G698" s="19">
        <v>3822</v>
      </c>
      <c r="H698" s="20" t="s">
        <v>1423</v>
      </c>
      <c r="I698" s="13"/>
      <c r="J698" s="14" t="s">
        <v>2316</v>
      </c>
      <c r="K698" s="13"/>
      <c r="L698" s="13"/>
      <c r="M698" s="13"/>
      <c r="N698" s="13"/>
      <c r="O698" s="13"/>
      <c r="P698" s="13"/>
      <c r="Q698" s="13"/>
      <c r="R698" s="14" t="s">
        <v>75</v>
      </c>
      <c r="S698" s="10">
        <v>3</v>
      </c>
      <c r="T698" s="21">
        <v>2090000</v>
      </c>
      <c r="U698" s="16">
        <v>0</v>
      </c>
      <c r="V698" s="16">
        <v>0</v>
      </c>
      <c r="W698" s="16">
        <v>0</v>
      </c>
      <c r="X698" s="16">
        <v>0</v>
      </c>
      <c r="Y698" s="16">
        <v>0</v>
      </c>
      <c r="Z698" s="16">
        <v>0</v>
      </c>
      <c r="AA698" s="16">
        <v>0</v>
      </c>
      <c r="AB698" s="16">
        <v>0</v>
      </c>
      <c r="AC698" s="16">
        <v>0</v>
      </c>
      <c r="AD698" s="16">
        <v>0</v>
      </c>
      <c r="AE698" s="16">
        <v>0</v>
      </c>
      <c r="AF698" s="16">
        <v>2</v>
      </c>
      <c r="AG698" s="16">
        <v>0</v>
      </c>
      <c r="AH698" s="16">
        <v>0</v>
      </c>
      <c r="AI698" s="16">
        <v>0</v>
      </c>
      <c r="AJ698" s="16">
        <v>0</v>
      </c>
      <c r="AK698" s="16">
        <v>0</v>
      </c>
      <c r="AL698" s="16">
        <v>0</v>
      </c>
      <c r="AM698" s="16">
        <v>0</v>
      </c>
      <c r="AN698" s="16">
        <v>0</v>
      </c>
      <c r="AO698" s="16">
        <v>0</v>
      </c>
      <c r="AP698" s="17">
        <f t="shared" si="102"/>
        <v>2</v>
      </c>
      <c r="AQ698" s="18">
        <f t="shared" si="94"/>
        <v>4180000</v>
      </c>
      <c r="AR698" s="13"/>
      <c r="AS698" s="13"/>
      <c r="AT698" s="8"/>
      <c r="AU698" s="8"/>
      <c r="AV698" s="8"/>
      <c r="AW698" s="8"/>
    </row>
    <row r="699" spans="1:49" s="3" customFormat="1" ht="36.75" customHeight="1" x14ac:dyDescent="0.25">
      <c r="A699" s="33" t="s">
        <v>1155</v>
      </c>
      <c r="B699" s="10">
        <f>IF(R699=0,"",SUBTOTAL(3,$R$7:R699))</f>
        <v>665</v>
      </c>
      <c r="C699" s="10" t="s">
        <v>1222</v>
      </c>
      <c r="D699" s="10" t="s">
        <v>1424</v>
      </c>
      <c r="E699" s="10" t="s">
        <v>1424</v>
      </c>
      <c r="F699" s="10" t="s">
        <v>1409</v>
      </c>
      <c r="G699" s="19">
        <v>3822</v>
      </c>
      <c r="H699" s="20" t="s">
        <v>1425</v>
      </c>
      <c r="I699" s="13"/>
      <c r="J699" s="14" t="s">
        <v>2317</v>
      </c>
      <c r="K699" s="13"/>
      <c r="L699" s="13"/>
      <c r="M699" s="13"/>
      <c r="N699" s="13"/>
      <c r="O699" s="13"/>
      <c r="P699" s="13"/>
      <c r="Q699" s="13"/>
      <c r="R699" s="14" t="s">
        <v>57</v>
      </c>
      <c r="S699" s="10">
        <v>3</v>
      </c>
      <c r="T699" s="21">
        <v>855000</v>
      </c>
      <c r="U699" s="16">
        <v>0</v>
      </c>
      <c r="V699" s="16">
        <v>0</v>
      </c>
      <c r="W699" s="16">
        <v>0</v>
      </c>
      <c r="X699" s="16">
        <v>0</v>
      </c>
      <c r="Y699" s="16">
        <v>0</v>
      </c>
      <c r="Z699" s="16">
        <v>0</v>
      </c>
      <c r="AA699" s="16">
        <v>0</v>
      </c>
      <c r="AB699" s="16">
        <v>0</v>
      </c>
      <c r="AC699" s="16">
        <v>0</v>
      </c>
      <c r="AD699" s="16">
        <v>0</v>
      </c>
      <c r="AE699" s="16">
        <v>0</v>
      </c>
      <c r="AF699" s="16">
        <v>0</v>
      </c>
      <c r="AG699" s="16">
        <v>0</v>
      </c>
      <c r="AH699" s="16">
        <v>0</v>
      </c>
      <c r="AI699" s="16">
        <v>0</v>
      </c>
      <c r="AJ699" s="16">
        <v>1</v>
      </c>
      <c r="AK699" s="16">
        <v>0</v>
      </c>
      <c r="AL699" s="16">
        <v>2</v>
      </c>
      <c r="AM699" s="16">
        <v>0</v>
      </c>
      <c r="AN699" s="16">
        <v>0</v>
      </c>
      <c r="AO699" s="16">
        <v>0</v>
      </c>
      <c r="AP699" s="17">
        <f t="shared" si="102"/>
        <v>3</v>
      </c>
      <c r="AQ699" s="18">
        <f t="shared" si="94"/>
        <v>2565000</v>
      </c>
      <c r="AR699" s="13"/>
      <c r="AS699" s="13"/>
      <c r="AT699" s="8"/>
      <c r="AU699" s="8"/>
      <c r="AV699" s="8"/>
      <c r="AW699" s="8"/>
    </row>
    <row r="700" spans="1:49" s="3" customFormat="1" ht="36.75" customHeight="1" x14ac:dyDescent="0.25">
      <c r="A700" s="33" t="s">
        <v>1155</v>
      </c>
      <c r="B700" s="10">
        <f>IF(R700=0,"",SUBTOTAL(3,$R$7:R700))</f>
        <v>666</v>
      </c>
      <c r="C700" s="10" t="s">
        <v>1225</v>
      </c>
      <c r="D700" s="10" t="s">
        <v>2319</v>
      </c>
      <c r="E700" s="10"/>
      <c r="F700" s="24"/>
      <c r="G700" s="19">
        <v>3822</v>
      </c>
      <c r="H700" s="26" t="s">
        <v>1426</v>
      </c>
      <c r="I700" s="13"/>
      <c r="J700" s="36" t="s">
        <v>2318</v>
      </c>
      <c r="K700" s="13"/>
      <c r="L700" s="13"/>
      <c r="M700" s="13"/>
      <c r="N700" s="13"/>
      <c r="O700" s="13"/>
      <c r="P700" s="13"/>
      <c r="Q700" s="13"/>
      <c r="R700" s="19" t="s">
        <v>75</v>
      </c>
      <c r="S700" s="10">
        <v>3</v>
      </c>
      <c r="T700" s="21">
        <v>2945000</v>
      </c>
      <c r="U700" s="16"/>
      <c r="V700" s="16"/>
      <c r="W700" s="16"/>
      <c r="X700" s="16"/>
      <c r="Y700" s="16">
        <v>2</v>
      </c>
      <c r="Z700" s="16"/>
      <c r="AA700" s="16"/>
      <c r="AB700" s="16"/>
      <c r="AC700" s="16"/>
      <c r="AD700" s="16"/>
      <c r="AE700" s="16"/>
      <c r="AF700" s="16"/>
      <c r="AG700" s="16"/>
      <c r="AH700" s="16"/>
      <c r="AI700" s="16"/>
      <c r="AJ700" s="16"/>
      <c r="AK700" s="16"/>
      <c r="AL700" s="16"/>
      <c r="AM700" s="16"/>
      <c r="AN700" s="16"/>
      <c r="AO700" s="16"/>
      <c r="AP700" s="17">
        <f>SUM(U700:AO700)</f>
        <v>2</v>
      </c>
      <c r="AQ700" s="18">
        <f t="shared" si="94"/>
        <v>5890000</v>
      </c>
      <c r="AR700" s="13"/>
      <c r="AS700" s="13"/>
      <c r="AT700" s="8"/>
      <c r="AU700" s="8"/>
      <c r="AV700" s="8"/>
      <c r="AW700" s="8"/>
    </row>
    <row r="701" spans="1:49" s="3" customFormat="1" ht="54" customHeight="1" x14ac:dyDescent="0.25">
      <c r="A701" s="33" t="s">
        <v>1155</v>
      </c>
      <c r="B701" s="10">
        <f>IF(R701=0,"",SUBTOTAL(3,$R$7:R701))</f>
        <v>667</v>
      </c>
      <c r="C701" s="10" t="s">
        <v>1210</v>
      </c>
      <c r="D701" s="10" t="s">
        <v>2321</v>
      </c>
      <c r="E701" s="10"/>
      <c r="F701" s="24"/>
      <c r="G701" s="19">
        <v>3822</v>
      </c>
      <c r="H701" s="26" t="s">
        <v>1427</v>
      </c>
      <c r="I701" s="13"/>
      <c r="J701" s="36" t="s">
        <v>2320</v>
      </c>
      <c r="K701" s="13"/>
      <c r="L701" s="13"/>
      <c r="M701" s="13"/>
      <c r="N701" s="13"/>
      <c r="O701" s="13"/>
      <c r="P701" s="13"/>
      <c r="Q701" s="13"/>
      <c r="R701" s="19" t="s">
        <v>75</v>
      </c>
      <c r="S701" s="10">
        <v>3</v>
      </c>
      <c r="T701" s="21">
        <v>2945000</v>
      </c>
      <c r="U701" s="16"/>
      <c r="V701" s="16"/>
      <c r="W701" s="16"/>
      <c r="X701" s="16"/>
      <c r="Y701" s="16">
        <v>2</v>
      </c>
      <c r="Z701" s="16"/>
      <c r="AA701" s="16"/>
      <c r="AB701" s="16"/>
      <c r="AC701" s="16"/>
      <c r="AD701" s="16"/>
      <c r="AE701" s="16"/>
      <c r="AF701" s="16">
        <v>2</v>
      </c>
      <c r="AG701" s="16"/>
      <c r="AH701" s="16"/>
      <c r="AI701" s="16"/>
      <c r="AJ701" s="16"/>
      <c r="AK701" s="16"/>
      <c r="AL701" s="16"/>
      <c r="AM701" s="16"/>
      <c r="AN701" s="16"/>
      <c r="AO701" s="16"/>
      <c r="AP701" s="17">
        <f>SUM(U701:AO701)</f>
        <v>4</v>
      </c>
      <c r="AQ701" s="18">
        <f t="shared" si="94"/>
        <v>11780000</v>
      </c>
      <c r="AR701" s="13"/>
      <c r="AS701" s="13"/>
      <c r="AT701" s="8"/>
      <c r="AU701" s="8"/>
      <c r="AV701" s="8"/>
      <c r="AW701" s="8"/>
    </row>
    <row r="702" spans="1:49" s="3" customFormat="1" ht="46.5" customHeight="1" x14ac:dyDescent="0.25">
      <c r="A702" s="33" t="s">
        <v>1155</v>
      </c>
      <c r="B702" s="10">
        <f>IF(R702=0,"",SUBTOTAL(3,$R$7:R702))</f>
        <v>668</v>
      </c>
      <c r="C702" s="10" t="s">
        <v>1211</v>
      </c>
      <c r="D702" s="10" t="s">
        <v>2323</v>
      </c>
      <c r="E702" s="10"/>
      <c r="F702" s="24"/>
      <c r="G702" s="19">
        <v>3822</v>
      </c>
      <c r="H702" s="26" t="s">
        <v>1428</v>
      </c>
      <c r="I702" s="13"/>
      <c r="J702" s="36" t="s">
        <v>2322</v>
      </c>
      <c r="K702" s="13"/>
      <c r="L702" s="13"/>
      <c r="M702" s="13"/>
      <c r="N702" s="13"/>
      <c r="O702" s="13"/>
      <c r="P702" s="13"/>
      <c r="Q702" s="13"/>
      <c r="R702" s="19" t="s">
        <v>75</v>
      </c>
      <c r="S702" s="10">
        <v>3</v>
      </c>
      <c r="T702" s="21">
        <v>4512500</v>
      </c>
      <c r="U702" s="16"/>
      <c r="V702" s="16"/>
      <c r="W702" s="16"/>
      <c r="X702" s="16"/>
      <c r="Y702" s="16">
        <v>2</v>
      </c>
      <c r="Z702" s="16"/>
      <c r="AA702" s="16"/>
      <c r="AB702" s="16"/>
      <c r="AC702" s="16"/>
      <c r="AD702" s="16"/>
      <c r="AE702" s="16"/>
      <c r="AF702" s="16">
        <v>2</v>
      </c>
      <c r="AG702" s="16"/>
      <c r="AH702" s="16"/>
      <c r="AI702" s="16"/>
      <c r="AJ702" s="16"/>
      <c r="AK702" s="16"/>
      <c r="AL702" s="16"/>
      <c r="AM702" s="16"/>
      <c r="AN702" s="16"/>
      <c r="AO702" s="16"/>
      <c r="AP702" s="17">
        <f>SUM(U702:AO702)</f>
        <v>4</v>
      </c>
      <c r="AQ702" s="18">
        <f t="shared" si="94"/>
        <v>18050000</v>
      </c>
      <c r="AR702" s="13"/>
      <c r="AS702" s="13"/>
      <c r="AT702" s="8"/>
      <c r="AU702" s="8"/>
      <c r="AV702" s="8"/>
      <c r="AW702" s="8"/>
    </row>
    <row r="703" spans="1:49" s="3" customFormat="1" ht="46.5" customHeight="1" x14ac:dyDescent="0.25">
      <c r="A703" s="33" t="s">
        <v>1155</v>
      </c>
      <c r="B703" s="10">
        <f>IF(R703=0,"",SUBTOTAL(3,$R$7:R703))</f>
        <v>669</v>
      </c>
      <c r="C703" s="10" t="s">
        <v>1213</v>
      </c>
      <c r="D703" s="10" t="s">
        <v>2325</v>
      </c>
      <c r="E703" s="10"/>
      <c r="F703" s="24"/>
      <c r="G703" s="19">
        <v>3822</v>
      </c>
      <c r="H703" s="26" t="s">
        <v>1429</v>
      </c>
      <c r="I703" s="13"/>
      <c r="J703" s="36" t="s">
        <v>2324</v>
      </c>
      <c r="K703" s="13"/>
      <c r="L703" s="13"/>
      <c r="M703" s="13"/>
      <c r="N703" s="13"/>
      <c r="O703" s="13"/>
      <c r="P703" s="13"/>
      <c r="Q703" s="13"/>
      <c r="R703" s="19" t="s">
        <v>75</v>
      </c>
      <c r="S703" s="10">
        <v>3</v>
      </c>
      <c r="T703" s="21">
        <v>15000000</v>
      </c>
      <c r="U703" s="16"/>
      <c r="V703" s="16"/>
      <c r="W703" s="16"/>
      <c r="X703" s="16"/>
      <c r="Y703" s="16">
        <v>1</v>
      </c>
      <c r="Z703" s="16"/>
      <c r="AA703" s="16"/>
      <c r="AB703" s="16"/>
      <c r="AC703" s="16"/>
      <c r="AD703" s="16"/>
      <c r="AE703" s="16"/>
      <c r="AF703" s="16"/>
      <c r="AG703" s="16"/>
      <c r="AH703" s="16"/>
      <c r="AI703" s="16"/>
      <c r="AJ703" s="16"/>
      <c r="AK703" s="16"/>
      <c r="AL703" s="16"/>
      <c r="AM703" s="16"/>
      <c r="AN703" s="16"/>
      <c r="AO703" s="16"/>
      <c r="AP703" s="17">
        <f>SUM(U703:AO703)</f>
        <v>1</v>
      </c>
      <c r="AQ703" s="18">
        <f t="shared" si="94"/>
        <v>15000000</v>
      </c>
      <c r="AR703" s="13"/>
      <c r="AS703" s="13"/>
      <c r="AT703" s="8"/>
      <c r="AU703" s="8"/>
      <c r="AV703" s="8"/>
      <c r="AW703" s="8"/>
    </row>
    <row r="704" spans="1:49" s="3" customFormat="1" ht="46.5" customHeight="1" x14ac:dyDescent="0.25">
      <c r="A704" s="33" t="s">
        <v>1155</v>
      </c>
      <c r="B704" s="10">
        <f>IF(R704=0,"",SUBTOTAL(3,$R$7:R704))</f>
        <v>670</v>
      </c>
      <c r="C704" s="10" t="s">
        <v>1215</v>
      </c>
      <c r="D704" s="10" t="s">
        <v>2326</v>
      </c>
      <c r="E704" s="10"/>
      <c r="F704" s="24"/>
      <c r="G704" s="19">
        <v>3822</v>
      </c>
      <c r="H704" s="26" t="s">
        <v>1430</v>
      </c>
      <c r="I704" s="13"/>
      <c r="J704" s="36" t="s">
        <v>2324</v>
      </c>
      <c r="K704" s="13"/>
      <c r="L704" s="13"/>
      <c r="M704" s="13"/>
      <c r="N704" s="13"/>
      <c r="O704" s="13"/>
      <c r="P704" s="13"/>
      <c r="Q704" s="13"/>
      <c r="R704" s="19" t="s">
        <v>75</v>
      </c>
      <c r="S704" s="10">
        <v>3</v>
      </c>
      <c r="T704" s="21">
        <v>15000000</v>
      </c>
      <c r="U704" s="16"/>
      <c r="V704" s="16"/>
      <c r="W704" s="16"/>
      <c r="X704" s="16"/>
      <c r="Y704" s="16">
        <v>1</v>
      </c>
      <c r="Z704" s="16"/>
      <c r="AA704" s="16"/>
      <c r="AB704" s="16"/>
      <c r="AC704" s="16"/>
      <c r="AD704" s="16"/>
      <c r="AE704" s="16"/>
      <c r="AF704" s="16"/>
      <c r="AG704" s="16"/>
      <c r="AH704" s="16"/>
      <c r="AI704" s="16"/>
      <c r="AJ704" s="16"/>
      <c r="AK704" s="16"/>
      <c r="AL704" s="16"/>
      <c r="AM704" s="16"/>
      <c r="AN704" s="16"/>
      <c r="AO704" s="16"/>
      <c r="AP704" s="17">
        <f>SUM(U704:AO704)</f>
        <v>1</v>
      </c>
      <c r="AQ704" s="18">
        <f t="shared" si="94"/>
        <v>15000000</v>
      </c>
      <c r="AR704" s="13"/>
      <c r="AS704" s="13"/>
      <c r="AT704" s="8"/>
      <c r="AU704" s="8"/>
      <c r="AV704" s="8"/>
      <c r="AW704" s="8"/>
    </row>
    <row r="705" spans="1:49" s="3" customFormat="1" ht="27.75" customHeight="1" x14ac:dyDescent="0.25">
      <c r="A705" s="9" t="s">
        <v>29</v>
      </c>
      <c r="B705" s="10" t="str">
        <f>IF(R705=0,"",SUBTOTAL(3,$R$7:R705))</f>
        <v/>
      </c>
      <c r="C705" s="10"/>
      <c r="D705" s="10"/>
      <c r="E705" s="10"/>
      <c r="F705" s="10"/>
      <c r="G705" s="10"/>
      <c r="H705" s="12" t="s">
        <v>1431</v>
      </c>
      <c r="I705" s="13"/>
      <c r="J705" s="14"/>
      <c r="K705" s="13"/>
      <c r="L705" s="13"/>
      <c r="M705" s="13"/>
      <c r="N705" s="13"/>
      <c r="O705" s="13"/>
      <c r="P705" s="13"/>
      <c r="Q705" s="13"/>
      <c r="R705" s="14"/>
      <c r="S705" s="10"/>
      <c r="T705" s="21">
        <v>0</v>
      </c>
      <c r="U705" s="16"/>
      <c r="V705" s="16"/>
      <c r="W705" s="16"/>
      <c r="X705" s="16"/>
      <c r="Y705" s="16"/>
      <c r="Z705" s="16"/>
      <c r="AA705" s="16"/>
      <c r="AB705" s="16"/>
      <c r="AC705" s="16"/>
      <c r="AD705" s="16"/>
      <c r="AE705" s="16"/>
      <c r="AF705" s="16"/>
      <c r="AG705" s="16"/>
      <c r="AH705" s="16"/>
      <c r="AI705" s="16"/>
      <c r="AJ705" s="16"/>
      <c r="AK705" s="16"/>
      <c r="AL705" s="16"/>
      <c r="AM705" s="16"/>
      <c r="AN705" s="16"/>
      <c r="AO705" s="16"/>
      <c r="AP705" s="17">
        <f t="shared" ref="AP705:AP709" si="103">SUM(U705:AO705)</f>
        <v>0</v>
      </c>
      <c r="AQ705" s="18">
        <f t="shared" si="94"/>
        <v>0</v>
      </c>
      <c r="AR705" s="13"/>
      <c r="AS705" s="13"/>
      <c r="AT705" s="8"/>
      <c r="AU705" s="8"/>
      <c r="AV705" s="8"/>
      <c r="AW705" s="8"/>
    </row>
    <row r="706" spans="1:49" s="3" customFormat="1" ht="27.75" customHeight="1" x14ac:dyDescent="0.25">
      <c r="A706" s="9" t="s">
        <v>29</v>
      </c>
      <c r="B706" s="10" t="str">
        <f>IF(R706=0,"",SUBTOTAL(3,$R$7:R706))</f>
        <v/>
      </c>
      <c r="C706" s="10"/>
      <c r="D706" s="10"/>
      <c r="E706" s="10"/>
      <c r="F706" s="10"/>
      <c r="G706" s="10"/>
      <c r="H706" s="42" t="s">
        <v>1432</v>
      </c>
      <c r="I706" s="13"/>
      <c r="J706" s="24"/>
      <c r="K706" s="13"/>
      <c r="L706" s="13"/>
      <c r="M706" s="13"/>
      <c r="N706" s="13"/>
      <c r="O706" s="13"/>
      <c r="P706" s="13"/>
      <c r="Q706" s="13"/>
      <c r="R706" s="14"/>
      <c r="S706" s="10"/>
      <c r="T706" s="21">
        <v>0</v>
      </c>
      <c r="U706" s="16"/>
      <c r="V706" s="16"/>
      <c r="W706" s="16"/>
      <c r="X706" s="16"/>
      <c r="Y706" s="16"/>
      <c r="Z706" s="16"/>
      <c r="AA706" s="16"/>
      <c r="AB706" s="16"/>
      <c r="AC706" s="16"/>
      <c r="AD706" s="16"/>
      <c r="AE706" s="16"/>
      <c r="AF706" s="16"/>
      <c r="AG706" s="16"/>
      <c r="AH706" s="16"/>
      <c r="AI706" s="16"/>
      <c r="AJ706" s="16"/>
      <c r="AK706" s="16"/>
      <c r="AL706" s="16"/>
      <c r="AM706" s="16"/>
      <c r="AN706" s="16"/>
      <c r="AO706" s="16"/>
      <c r="AP706" s="17">
        <f t="shared" si="103"/>
        <v>0</v>
      </c>
      <c r="AQ706" s="18">
        <f t="shared" si="94"/>
        <v>0</v>
      </c>
      <c r="AR706" s="13"/>
      <c r="AS706" s="13"/>
      <c r="AT706" s="8"/>
      <c r="AU706" s="8"/>
      <c r="AV706" s="8"/>
      <c r="AW706" s="8"/>
    </row>
    <row r="707" spans="1:49" s="3" customFormat="1" ht="37.5" customHeight="1" x14ac:dyDescent="0.25">
      <c r="A707" s="9" t="s">
        <v>29</v>
      </c>
      <c r="B707" s="10">
        <f>IF(R707=0,"",SUBTOTAL(3,$R$7:R707))</f>
        <v>671</v>
      </c>
      <c r="C707" s="10" t="s">
        <v>1216</v>
      </c>
      <c r="D707" s="10" t="s">
        <v>1433</v>
      </c>
      <c r="E707" s="10" t="s">
        <v>1433</v>
      </c>
      <c r="F707" s="10" t="s">
        <v>1304</v>
      </c>
      <c r="G707" s="19">
        <v>3822</v>
      </c>
      <c r="H707" s="20" t="s">
        <v>1434</v>
      </c>
      <c r="I707" s="13"/>
      <c r="J707" s="24" t="s">
        <v>2327</v>
      </c>
      <c r="K707" s="13"/>
      <c r="L707" s="13"/>
      <c r="M707" s="13"/>
      <c r="N707" s="13"/>
      <c r="O707" s="13"/>
      <c r="P707" s="13"/>
      <c r="Q707" s="13"/>
      <c r="R707" s="14" t="s">
        <v>379</v>
      </c>
      <c r="S707" s="10">
        <v>3</v>
      </c>
      <c r="T707" s="21">
        <v>7570500</v>
      </c>
      <c r="U707" s="16">
        <v>0</v>
      </c>
      <c r="V707" s="16">
        <v>0</v>
      </c>
      <c r="W707" s="16">
        <v>0</v>
      </c>
      <c r="X707" s="16">
        <v>0</v>
      </c>
      <c r="Y707" s="16">
        <v>0</v>
      </c>
      <c r="Z707" s="16">
        <v>0</v>
      </c>
      <c r="AA707" s="16">
        <v>0</v>
      </c>
      <c r="AB707" s="16">
        <v>0</v>
      </c>
      <c r="AC707" s="16">
        <v>0</v>
      </c>
      <c r="AD707" s="16">
        <v>0</v>
      </c>
      <c r="AE707" s="16">
        <v>0</v>
      </c>
      <c r="AF707" s="16">
        <v>0</v>
      </c>
      <c r="AG707" s="16">
        <v>38</v>
      </c>
      <c r="AH707" s="16">
        <v>0</v>
      </c>
      <c r="AI707" s="16">
        <v>0</v>
      </c>
      <c r="AJ707" s="16">
        <v>0</v>
      </c>
      <c r="AK707" s="16">
        <v>0</v>
      </c>
      <c r="AL707" s="16">
        <v>0</v>
      </c>
      <c r="AM707" s="16">
        <v>0</v>
      </c>
      <c r="AN707" s="16">
        <v>0</v>
      </c>
      <c r="AO707" s="16">
        <v>0</v>
      </c>
      <c r="AP707" s="17">
        <f t="shared" si="103"/>
        <v>38</v>
      </c>
      <c r="AQ707" s="18">
        <f t="shared" si="94"/>
        <v>287679000</v>
      </c>
      <c r="AR707" s="13"/>
      <c r="AS707" s="13"/>
      <c r="AT707" s="8"/>
      <c r="AU707" s="8"/>
      <c r="AV707" s="8"/>
      <c r="AW707" s="8"/>
    </row>
    <row r="708" spans="1:49" s="3" customFormat="1" ht="37.5" customHeight="1" x14ac:dyDescent="0.25">
      <c r="A708" s="9" t="s">
        <v>29</v>
      </c>
      <c r="B708" s="10">
        <f>IF(R708=0,"",SUBTOTAL(3,$R$7:R708))</f>
        <v>672</v>
      </c>
      <c r="C708" s="10" t="s">
        <v>1238</v>
      </c>
      <c r="D708" s="10" t="s">
        <v>1435</v>
      </c>
      <c r="E708" s="10" t="s">
        <v>1435</v>
      </c>
      <c r="F708" s="10" t="s">
        <v>1306</v>
      </c>
      <c r="G708" s="19">
        <v>3822</v>
      </c>
      <c r="H708" s="20" t="s">
        <v>1436</v>
      </c>
      <c r="I708" s="13"/>
      <c r="J708" s="24" t="s">
        <v>2328</v>
      </c>
      <c r="K708" s="13"/>
      <c r="L708" s="13"/>
      <c r="M708" s="13"/>
      <c r="N708" s="13"/>
      <c r="O708" s="13"/>
      <c r="P708" s="13"/>
      <c r="Q708" s="13"/>
      <c r="R708" s="14" t="s">
        <v>379</v>
      </c>
      <c r="S708" s="10">
        <v>3</v>
      </c>
      <c r="T708" s="21">
        <v>5890500</v>
      </c>
      <c r="U708" s="16">
        <v>0</v>
      </c>
      <c r="V708" s="16">
        <v>0</v>
      </c>
      <c r="W708" s="16">
        <v>0</v>
      </c>
      <c r="X708" s="16">
        <v>0</v>
      </c>
      <c r="Y708" s="16">
        <v>0</v>
      </c>
      <c r="Z708" s="16">
        <v>0</v>
      </c>
      <c r="AA708" s="16">
        <v>0</v>
      </c>
      <c r="AB708" s="16">
        <v>0</v>
      </c>
      <c r="AC708" s="16">
        <v>0</v>
      </c>
      <c r="AD708" s="16">
        <v>0</v>
      </c>
      <c r="AE708" s="16">
        <v>0</v>
      </c>
      <c r="AF708" s="16">
        <v>0</v>
      </c>
      <c r="AG708" s="16">
        <v>27</v>
      </c>
      <c r="AH708" s="16">
        <v>0</v>
      </c>
      <c r="AI708" s="16">
        <v>0</v>
      </c>
      <c r="AJ708" s="16">
        <v>0</v>
      </c>
      <c r="AK708" s="16">
        <v>0</v>
      </c>
      <c r="AL708" s="16">
        <v>0</v>
      </c>
      <c r="AM708" s="16">
        <v>0</v>
      </c>
      <c r="AN708" s="16">
        <v>0</v>
      </c>
      <c r="AO708" s="16">
        <v>0</v>
      </c>
      <c r="AP708" s="17">
        <f t="shared" si="103"/>
        <v>27</v>
      </c>
      <c r="AQ708" s="18">
        <f t="shared" si="94"/>
        <v>159043500</v>
      </c>
      <c r="AR708" s="13"/>
      <c r="AS708" s="13"/>
      <c r="AT708" s="8"/>
      <c r="AU708" s="8"/>
      <c r="AV708" s="8"/>
      <c r="AW708" s="8"/>
    </row>
    <row r="709" spans="1:49" s="3" customFormat="1" ht="27.75" customHeight="1" x14ac:dyDescent="0.25">
      <c r="A709" s="9" t="s">
        <v>29</v>
      </c>
      <c r="B709" s="10">
        <f>IF(R709=0,"",SUBTOTAL(3,$R$7:R709))</f>
        <v>673</v>
      </c>
      <c r="C709" s="10" t="s">
        <v>1217</v>
      </c>
      <c r="D709" s="10" t="s">
        <v>1437</v>
      </c>
      <c r="E709" s="10" t="s">
        <v>1437</v>
      </c>
      <c r="F709" s="10" t="s">
        <v>1309</v>
      </c>
      <c r="G709" s="19">
        <v>8545</v>
      </c>
      <c r="H709" s="20" t="s">
        <v>1438</v>
      </c>
      <c r="I709" s="13"/>
      <c r="J709" s="22" t="s">
        <v>2329</v>
      </c>
      <c r="K709" s="13"/>
      <c r="L709" s="13"/>
      <c r="M709" s="13"/>
      <c r="N709" s="13"/>
      <c r="O709" s="13"/>
      <c r="P709" s="13"/>
      <c r="Q709" s="13"/>
      <c r="R709" s="14" t="s">
        <v>144</v>
      </c>
      <c r="S709" s="10">
        <v>3</v>
      </c>
      <c r="T709" s="21">
        <v>9460500</v>
      </c>
      <c r="U709" s="16">
        <v>0</v>
      </c>
      <c r="V709" s="16">
        <v>0</v>
      </c>
      <c r="W709" s="16">
        <v>0</v>
      </c>
      <c r="X709" s="16">
        <v>0</v>
      </c>
      <c r="Y709" s="16">
        <v>0</v>
      </c>
      <c r="Z709" s="16">
        <v>0</v>
      </c>
      <c r="AA709" s="16">
        <v>0</v>
      </c>
      <c r="AB709" s="16">
        <v>0</v>
      </c>
      <c r="AC709" s="16">
        <v>0</v>
      </c>
      <c r="AD709" s="16">
        <v>0</v>
      </c>
      <c r="AE709" s="16">
        <v>0</v>
      </c>
      <c r="AF709" s="16">
        <v>0</v>
      </c>
      <c r="AG709" s="16">
        <v>6</v>
      </c>
      <c r="AH709" s="16">
        <v>0</v>
      </c>
      <c r="AI709" s="16">
        <v>0</v>
      </c>
      <c r="AJ709" s="16">
        <v>0</v>
      </c>
      <c r="AK709" s="16">
        <v>0</v>
      </c>
      <c r="AL709" s="16">
        <v>0</v>
      </c>
      <c r="AM709" s="16">
        <v>0</v>
      </c>
      <c r="AN709" s="16">
        <v>0</v>
      </c>
      <c r="AO709" s="16">
        <v>0</v>
      </c>
      <c r="AP709" s="17">
        <f t="shared" si="103"/>
        <v>6</v>
      </c>
      <c r="AQ709" s="18">
        <f t="shared" si="94"/>
        <v>56763000</v>
      </c>
      <c r="AR709" s="13"/>
      <c r="AS709" s="13"/>
      <c r="AT709" s="8"/>
      <c r="AU709" s="8"/>
      <c r="AV709" s="8"/>
      <c r="AW709" s="8"/>
    </row>
    <row r="710" spans="1:49" s="3" customFormat="1" ht="27.75" customHeight="1" x14ac:dyDescent="0.25">
      <c r="A710" s="9" t="s">
        <v>29</v>
      </c>
      <c r="B710" s="10">
        <f>IF(R710=0,"",SUBTOTAL(3,$R$7:R710))</f>
        <v>674</v>
      </c>
      <c r="C710" s="10" t="s">
        <v>1219</v>
      </c>
      <c r="D710" s="10" t="s">
        <v>1439</v>
      </c>
      <c r="E710" s="10" t="s">
        <v>1439</v>
      </c>
      <c r="F710" s="10"/>
      <c r="G710" s="19">
        <v>3822</v>
      </c>
      <c r="H710" s="26" t="s">
        <v>1440</v>
      </c>
      <c r="I710" s="13"/>
      <c r="J710" s="24" t="s">
        <v>2330</v>
      </c>
      <c r="K710" s="13"/>
      <c r="L710" s="13"/>
      <c r="M710" s="13"/>
      <c r="N710" s="13"/>
      <c r="O710" s="13"/>
      <c r="P710" s="13"/>
      <c r="Q710" s="13"/>
      <c r="R710" s="14" t="s">
        <v>1100</v>
      </c>
      <c r="S710" s="10">
        <v>3</v>
      </c>
      <c r="T710" s="21">
        <v>2110500</v>
      </c>
      <c r="U710" s="16">
        <v>0</v>
      </c>
      <c r="V710" s="16">
        <v>0</v>
      </c>
      <c r="W710" s="16">
        <v>0</v>
      </c>
      <c r="X710" s="16">
        <v>0</v>
      </c>
      <c r="Y710" s="16">
        <v>0</v>
      </c>
      <c r="Z710" s="16">
        <v>0</v>
      </c>
      <c r="AA710" s="16">
        <v>0</v>
      </c>
      <c r="AB710" s="16">
        <v>0</v>
      </c>
      <c r="AC710" s="16">
        <v>0</v>
      </c>
      <c r="AD710" s="16">
        <v>0</v>
      </c>
      <c r="AE710" s="16">
        <v>0</v>
      </c>
      <c r="AF710" s="16">
        <v>0</v>
      </c>
      <c r="AG710" s="16">
        <v>3</v>
      </c>
      <c r="AH710" s="16">
        <v>0</v>
      </c>
      <c r="AI710" s="16">
        <v>0</v>
      </c>
      <c r="AJ710" s="16">
        <v>0</v>
      </c>
      <c r="AK710" s="16">
        <v>0</v>
      </c>
      <c r="AL710" s="16">
        <v>0</v>
      </c>
      <c r="AM710" s="16">
        <v>0</v>
      </c>
      <c r="AN710" s="16">
        <v>0</v>
      </c>
      <c r="AO710" s="16">
        <v>0</v>
      </c>
      <c r="AP710" s="17">
        <f>SUM(U710:AO710)</f>
        <v>3</v>
      </c>
      <c r="AQ710" s="18">
        <f t="shared" si="94"/>
        <v>6331500</v>
      </c>
      <c r="AR710" s="13"/>
      <c r="AS710" s="13"/>
      <c r="AT710" s="8"/>
      <c r="AU710" s="8"/>
      <c r="AV710" s="8"/>
      <c r="AW710" s="8"/>
    </row>
    <row r="711" spans="1:49" s="3" customFormat="1" x14ac:dyDescent="0.25">
      <c r="A711" s="9" t="s">
        <v>29</v>
      </c>
      <c r="B711" s="10" t="str">
        <f>IF(R711=0,"",SUBTOTAL(3,$R$7:R711))</f>
        <v/>
      </c>
      <c r="C711" s="10"/>
      <c r="D711" s="10"/>
      <c r="E711" s="10"/>
      <c r="F711" s="10"/>
      <c r="G711" s="10"/>
      <c r="H711" s="12" t="s">
        <v>1441</v>
      </c>
      <c r="I711" s="13"/>
      <c r="J711" s="14"/>
      <c r="K711" s="13"/>
      <c r="L711" s="13"/>
      <c r="M711" s="13"/>
      <c r="N711" s="13"/>
      <c r="O711" s="13"/>
      <c r="P711" s="13"/>
      <c r="Q711" s="13"/>
      <c r="R711" s="14"/>
      <c r="S711" s="10"/>
      <c r="T711" s="21">
        <v>0</v>
      </c>
      <c r="U711" s="16"/>
      <c r="V711" s="16"/>
      <c r="W711" s="16"/>
      <c r="X711" s="16"/>
      <c r="Y711" s="16"/>
      <c r="Z711" s="16"/>
      <c r="AA711" s="16"/>
      <c r="AB711" s="16"/>
      <c r="AC711" s="16"/>
      <c r="AD711" s="16"/>
      <c r="AE711" s="16"/>
      <c r="AF711" s="16"/>
      <c r="AG711" s="16"/>
      <c r="AH711" s="16"/>
      <c r="AI711" s="16"/>
      <c r="AJ711" s="16"/>
      <c r="AK711" s="16"/>
      <c r="AL711" s="16"/>
      <c r="AM711" s="16"/>
      <c r="AN711" s="16"/>
      <c r="AO711" s="16"/>
      <c r="AP711" s="17">
        <f t="shared" ref="AP711:AP712" si="104">SUM(U711:AO711)</f>
        <v>0</v>
      </c>
      <c r="AQ711" s="18">
        <f t="shared" ref="AQ711:AQ774" si="105">AP711*T711</f>
        <v>0</v>
      </c>
      <c r="AR711" s="13"/>
      <c r="AS711" s="13"/>
      <c r="AT711" s="8"/>
      <c r="AU711" s="8"/>
      <c r="AV711" s="8"/>
      <c r="AW711" s="8"/>
    </row>
    <row r="712" spans="1:49" s="3" customFormat="1" ht="39" customHeight="1" x14ac:dyDescent="0.25">
      <c r="A712" s="9" t="s">
        <v>29</v>
      </c>
      <c r="B712" s="10">
        <f>IF(R712=0,"",SUBTOTAL(3,$R$7:R712))</f>
        <v>675</v>
      </c>
      <c r="C712" s="10" t="s">
        <v>1243</v>
      </c>
      <c r="D712" s="10" t="s">
        <v>1442</v>
      </c>
      <c r="E712" s="10" t="s">
        <v>1442</v>
      </c>
      <c r="F712" s="10" t="s">
        <v>1443</v>
      </c>
      <c r="G712" s="19">
        <v>3822</v>
      </c>
      <c r="H712" s="20" t="s">
        <v>1444</v>
      </c>
      <c r="I712" s="13"/>
      <c r="J712" s="10" t="s">
        <v>2331</v>
      </c>
      <c r="K712" s="13"/>
      <c r="L712" s="13"/>
      <c r="M712" s="13"/>
      <c r="N712" s="13"/>
      <c r="O712" s="13"/>
      <c r="P712" s="13"/>
      <c r="Q712" s="13"/>
      <c r="R712" s="14" t="s">
        <v>75</v>
      </c>
      <c r="S712" s="10">
        <v>3</v>
      </c>
      <c r="T712" s="21">
        <v>1484868</v>
      </c>
      <c r="U712" s="16">
        <v>0</v>
      </c>
      <c r="V712" s="16">
        <v>0</v>
      </c>
      <c r="W712" s="16">
        <v>0</v>
      </c>
      <c r="X712" s="16">
        <v>0</v>
      </c>
      <c r="Y712" s="16">
        <v>0</v>
      </c>
      <c r="Z712" s="16">
        <v>0</v>
      </c>
      <c r="AA712" s="16">
        <v>4</v>
      </c>
      <c r="AB712" s="16">
        <v>0</v>
      </c>
      <c r="AC712" s="16">
        <v>0</v>
      </c>
      <c r="AD712" s="16">
        <v>0</v>
      </c>
      <c r="AE712" s="16">
        <v>0</v>
      </c>
      <c r="AF712" s="16">
        <v>0</v>
      </c>
      <c r="AG712" s="16">
        <v>0</v>
      </c>
      <c r="AH712" s="16">
        <v>0</v>
      </c>
      <c r="AI712" s="16">
        <v>0</v>
      </c>
      <c r="AJ712" s="16">
        <v>0</v>
      </c>
      <c r="AK712" s="16">
        <v>0</v>
      </c>
      <c r="AL712" s="16">
        <v>0</v>
      </c>
      <c r="AM712" s="16">
        <v>0</v>
      </c>
      <c r="AN712" s="16">
        <v>0</v>
      </c>
      <c r="AO712" s="16">
        <v>0</v>
      </c>
      <c r="AP712" s="17">
        <f t="shared" si="104"/>
        <v>4</v>
      </c>
      <c r="AQ712" s="18">
        <f t="shared" si="105"/>
        <v>5939472</v>
      </c>
      <c r="AR712" s="13"/>
      <c r="AS712" s="13"/>
      <c r="AT712" s="8"/>
      <c r="AU712" s="8"/>
      <c r="AV712" s="8"/>
      <c r="AW712" s="8"/>
    </row>
    <row r="713" spans="1:49" s="3" customFormat="1" ht="42.75" customHeight="1" x14ac:dyDescent="0.25">
      <c r="A713" s="9" t="s">
        <v>29</v>
      </c>
      <c r="B713" s="10">
        <f>IF(R713=0,"",SUBTOTAL(3,$R$7:R713))</f>
        <v>676</v>
      </c>
      <c r="C713" s="10" t="s">
        <v>1221</v>
      </c>
      <c r="D713" s="10" t="s">
        <v>1445</v>
      </c>
      <c r="E713" s="10" t="s">
        <v>1445</v>
      </c>
      <c r="F713" s="10" t="s">
        <v>1446</v>
      </c>
      <c r="G713" s="19">
        <v>3822</v>
      </c>
      <c r="H713" s="20" t="s">
        <v>1447</v>
      </c>
      <c r="I713" s="13"/>
      <c r="J713" s="14" t="s">
        <v>2332</v>
      </c>
      <c r="K713" s="13"/>
      <c r="L713" s="13"/>
      <c r="M713" s="13"/>
      <c r="N713" s="13"/>
      <c r="O713" s="13"/>
      <c r="P713" s="13"/>
      <c r="Q713" s="13"/>
      <c r="R713" s="14" t="s">
        <v>75</v>
      </c>
      <c r="S713" s="10">
        <v>3</v>
      </c>
      <c r="T713" s="21">
        <v>4611600</v>
      </c>
      <c r="U713" s="16">
        <v>0</v>
      </c>
      <c r="V713" s="16">
        <v>0</v>
      </c>
      <c r="W713" s="16">
        <v>0</v>
      </c>
      <c r="X713" s="16">
        <v>0</v>
      </c>
      <c r="Y713" s="16">
        <v>0</v>
      </c>
      <c r="Z713" s="16">
        <v>0</v>
      </c>
      <c r="AA713" s="16">
        <v>8</v>
      </c>
      <c r="AB713" s="16">
        <v>0</v>
      </c>
      <c r="AC713" s="16">
        <v>0</v>
      </c>
      <c r="AD713" s="16">
        <v>0</v>
      </c>
      <c r="AE713" s="16">
        <v>0</v>
      </c>
      <c r="AF713" s="16">
        <v>0</v>
      </c>
      <c r="AG713" s="16">
        <v>0</v>
      </c>
      <c r="AH713" s="16">
        <v>0</v>
      </c>
      <c r="AI713" s="16">
        <v>0</v>
      </c>
      <c r="AJ713" s="16">
        <v>0</v>
      </c>
      <c r="AK713" s="16">
        <v>0</v>
      </c>
      <c r="AL713" s="16">
        <v>0</v>
      </c>
      <c r="AM713" s="16">
        <v>0</v>
      </c>
      <c r="AN713" s="16">
        <v>0</v>
      </c>
      <c r="AO713" s="16">
        <v>0</v>
      </c>
      <c r="AP713" s="17">
        <f t="shared" ref="AP713:AP729" si="106">SUM(U713:AO713)</f>
        <v>8</v>
      </c>
      <c r="AQ713" s="18">
        <f t="shared" si="105"/>
        <v>36892800</v>
      </c>
      <c r="AR713" s="13"/>
      <c r="AS713" s="13"/>
      <c r="AT713" s="8"/>
      <c r="AU713" s="8"/>
      <c r="AV713" s="8"/>
      <c r="AW713" s="8"/>
    </row>
    <row r="714" spans="1:49" s="3" customFormat="1" ht="54" customHeight="1" x14ac:dyDescent="0.25">
      <c r="A714" s="9" t="s">
        <v>29</v>
      </c>
      <c r="B714" s="10">
        <f>IF(R714=0,"",SUBTOTAL(3,$R$7:R714))</f>
        <v>677</v>
      </c>
      <c r="C714" s="10" t="s">
        <v>1224</v>
      </c>
      <c r="D714" s="10" t="s">
        <v>2334</v>
      </c>
      <c r="E714" s="10"/>
      <c r="F714" s="10"/>
      <c r="G714" s="19">
        <v>3822</v>
      </c>
      <c r="H714" s="20" t="s">
        <v>1448</v>
      </c>
      <c r="I714" s="13"/>
      <c r="J714" s="14" t="s">
        <v>2333</v>
      </c>
      <c r="K714" s="13"/>
      <c r="L714" s="13"/>
      <c r="M714" s="13"/>
      <c r="N714" s="13"/>
      <c r="O714" s="13"/>
      <c r="P714" s="13"/>
      <c r="Q714" s="13"/>
      <c r="R714" s="14" t="s">
        <v>75</v>
      </c>
      <c r="S714" s="10">
        <v>3</v>
      </c>
      <c r="T714" s="21">
        <v>4837140</v>
      </c>
      <c r="U714" s="16"/>
      <c r="V714" s="16"/>
      <c r="W714" s="16"/>
      <c r="X714" s="16"/>
      <c r="Y714" s="16"/>
      <c r="Z714" s="16"/>
      <c r="AA714" s="16">
        <v>8</v>
      </c>
      <c r="AB714" s="16"/>
      <c r="AC714" s="16"/>
      <c r="AD714" s="16"/>
      <c r="AE714" s="16"/>
      <c r="AF714" s="16"/>
      <c r="AG714" s="16"/>
      <c r="AH714" s="16"/>
      <c r="AI714" s="16"/>
      <c r="AJ714" s="16"/>
      <c r="AK714" s="16"/>
      <c r="AL714" s="16"/>
      <c r="AM714" s="16"/>
      <c r="AN714" s="16"/>
      <c r="AO714" s="16"/>
      <c r="AP714" s="17">
        <f t="shared" si="106"/>
        <v>8</v>
      </c>
      <c r="AQ714" s="18">
        <f t="shared" si="105"/>
        <v>38697120</v>
      </c>
      <c r="AR714" s="13"/>
      <c r="AS714" s="13"/>
      <c r="AT714" s="8"/>
      <c r="AU714" s="8"/>
      <c r="AV714" s="8"/>
      <c r="AW714" s="8"/>
    </row>
    <row r="715" spans="1:49" s="3" customFormat="1" ht="33.75" customHeight="1" x14ac:dyDescent="0.25">
      <c r="A715" s="9" t="s">
        <v>29</v>
      </c>
      <c r="B715" s="10">
        <f>IF(R715=0,"",SUBTOTAL(3,$R$7:R715))</f>
        <v>678</v>
      </c>
      <c r="C715" s="10" t="s">
        <v>1227</v>
      </c>
      <c r="D715" s="10" t="s">
        <v>1449</v>
      </c>
      <c r="E715" s="10" t="s">
        <v>1449</v>
      </c>
      <c r="F715" s="10" t="s">
        <v>1450</v>
      </c>
      <c r="G715" s="19">
        <v>8545</v>
      </c>
      <c r="H715" s="20" t="s">
        <v>1451</v>
      </c>
      <c r="I715" s="13"/>
      <c r="J715" s="14" t="s">
        <v>2335</v>
      </c>
      <c r="K715" s="13"/>
      <c r="L715" s="13"/>
      <c r="M715" s="13"/>
      <c r="N715" s="13"/>
      <c r="O715" s="13"/>
      <c r="P715" s="13"/>
      <c r="Q715" s="13"/>
      <c r="R715" s="14" t="s">
        <v>144</v>
      </c>
      <c r="S715" s="10">
        <v>3</v>
      </c>
      <c r="T715" s="21">
        <v>5717250</v>
      </c>
      <c r="U715" s="16">
        <v>0</v>
      </c>
      <c r="V715" s="16">
        <v>0</v>
      </c>
      <c r="W715" s="16">
        <v>0</v>
      </c>
      <c r="X715" s="16">
        <v>0</v>
      </c>
      <c r="Y715" s="16">
        <v>0</v>
      </c>
      <c r="Z715" s="16">
        <v>0</v>
      </c>
      <c r="AA715" s="16">
        <v>3</v>
      </c>
      <c r="AB715" s="16">
        <v>0</v>
      </c>
      <c r="AC715" s="16">
        <v>0</v>
      </c>
      <c r="AD715" s="16">
        <v>0</v>
      </c>
      <c r="AE715" s="16">
        <v>0</v>
      </c>
      <c r="AF715" s="16">
        <v>0</v>
      </c>
      <c r="AG715" s="16">
        <v>0</v>
      </c>
      <c r="AH715" s="16">
        <v>0</v>
      </c>
      <c r="AI715" s="16">
        <v>0</v>
      </c>
      <c r="AJ715" s="16">
        <v>0</v>
      </c>
      <c r="AK715" s="16">
        <v>0</v>
      </c>
      <c r="AL715" s="16">
        <v>0</v>
      </c>
      <c r="AM715" s="16">
        <v>0</v>
      </c>
      <c r="AN715" s="16">
        <v>0</v>
      </c>
      <c r="AO715" s="16">
        <v>0</v>
      </c>
      <c r="AP715" s="17">
        <f t="shared" si="106"/>
        <v>3</v>
      </c>
      <c r="AQ715" s="18">
        <f t="shared" si="105"/>
        <v>17151750</v>
      </c>
      <c r="AR715" s="13"/>
      <c r="AS715" s="13"/>
      <c r="AT715" s="8"/>
      <c r="AU715" s="8"/>
      <c r="AV715" s="8"/>
      <c r="AW715" s="8"/>
    </row>
    <row r="716" spans="1:49" s="3" customFormat="1" ht="33.75" customHeight="1" x14ac:dyDescent="0.25">
      <c r="A716" s="9" t="s">
        <v>29</v>
      </c>
      <c r="B716" s="10">
        <f>IF(R716=0,"",SUBTOTAL(3,$R$7:R716))</f>
        <v>679</v>
      </c>
      <c r="C716" s="10" t="s">
        <v>1228</v>
      </c>
      <c r="D716" s="10" t="s">
        <v>1446</v>
      </c>
      <c r="E716" s="10" t="s">
        <v>1446</v>
      </c>
      <c r="F716" s="10" t="s">
        <v>1452</v>
      </c>
      <c r="G716" s="19">
        <v>8545</v>
      </c>
      <c r="H716" s="20" t="s">
        <v>1453</v>
      </c>
      <c r="I716" s="13"/>
      <c r="J716" s="14" t="s">
        <v>2336</v>
      </c>
      <c r="K716" s="13"/>
      <c r="L716" s="13"/>
      <c r="M716" s="13"/>
      <c r="N716" s="13"/>
      <c r="O716" s="13"/>
      <c r="P716" s="13"/>
      <c r="Q716" s="13"/>
      <c r="R716" s="14" t="s">
        <v>144</v>
      </c>
      <c r="S716" s="10">
        <v>3</v>
      </c>
      <c r="T716" s="21">
        <v>5497800</v>
      </c>
      <c r="U716" s="16">
        <v>0</v>
      </c>
      <c r="V716" s="16">
        <v>0</v>
      </c>
      <c r="W716" s="16">
        <v>0</v>
      </c>
      <c r="X716" s="16">
        <v>0</v>
      </c>
      <c r="Y716" s="16">
        <v>0</v>
      </c>
      <c r="Z716" s="16">
        <v>0</v>
      </c>
      <c r="AA716" s="16">
        <v>3</v>
      </c>
      <c r="AB716" s="16">
        <v>0</v>
      </c>
      <c r="AC716" s="16">
        <v>0</v>
      </c>
      <c r="AD716" s="16">
        <v>0</v>
      </c>
      <c r="AE716" s="16">
        <v>0</v>
      </c>
      <c r="AF716" s="16">
        <v>0</v>
      </c>
      <c r="AG716" s="16">
        <v>0</v>
      </c>
      <c r="AH716" s="16">
        <v>0</v>
      </c>
      <c r="AI716" s="16">
        <v>0</v>
      </c>
      <c r="AJ716" s="16">
        <v>0</v>
      </c>
      <c r="AK716" s="16">
        <v>0</v>
      </c>
      <c r="AL716" s="16">
        <v>0</v>
      </c>
      <c r="AM716" s="16">
        <v>0</v>
      </c>
      <c r="AN716" s="16">
        <v>0</v>
      </c>
      <c r="AO716" s="16">
        <v>0</v>
      </c>
      <c r="AP716" s="17">
        <f t="shared" si="106"/>
        <v>3</v>
      </c>
      <c r="AQ716" s="18">
        <f t="shared" si="105"/>
        <v>16493400</v>
      </c>
      <c r="AR716" s="13"/>
      <c r="AS716" s="13"/>
      <c r="AT716" s="8"/>
      <c r="AU716" s="8"/>
      <c r="AV716" s="8"/>
      <c r="AW716" s="8"/>
    </row>
    <row r="717" spans="1:49" s="3" customFormat="1" ht="48.75" customHeight="1" x14ac:dyDescent="0.25">
      <c r="A717" s="9" t="s">
        <v>29</v>
      </c>
      <c r="B717" s="10">
        <f>IF(R717=0,"",SUBTOTAL(3,$R$7:R717))</f>
        <v>680</v>
      </c>
      <c r="C717" s="10" t="s">
        <v>1231</v>
      </c>
      <c r="D717" s="10" t="s">
        <v>2338</v>
      </c>
      <c r="E717" s="10"/>
      <c r="F717" s="10"/>
      <c r="G717" s="19">
        <v>8545</v>
      </c>
      <c r="H717" s="20" t="s">
        <v>1454</v>
      </c>
      <c r="I717" s="13"/>
      <c r="J717" s="14" t="s">
        <v>2337</v>
      </c>
      <c r="K717" s="13"/>
      <c r="L717" s="13"/>
      <c r="M717" s="13"/>
      <c r="N717" s="13"/>
      <c r="O717" s="13"/>
      <c r="P717" s="13"/>
      <c r="Q717" s="13"/>
      <c r="R717" s="14" t="s">
        <v>144</v>
      </c>
      <c r="S717" s="10">
        <v>3</v>
      </c>
      <c r="T717" s="21">
        <v>5717250</v>
      </c>
      <c r="U717" s="16"/>
      <c r="V717" s="16"/>
      <c r="W717" s="16"/>
      <c r="X717" s="16"/>
      <c r="Y717" s="16"/>
      <c r="Z717" s="16"/>
      <c r="AA717" s="16">
        <v>3</v>
      </c>
      <c r="AB717" s="16"/>
      <c r="AC717" s="16"/>
      <c r="AD717" s="16"/>
      <c r="AE717" s="16"/>
      <c r="AF717" s="16"/>
      <c r="AG717" s="16"/>
      <c r="AH717" s="16"/>
      <c r="AI717" s="16"/>
      <c r="AJ717" s="16"/>
      <c r="AK717" s="16"/>
      <c r="AL717" s="16"/>
      <c r="AM717" s="16"/>
      <c r="AN717" s="16"/>
      <c r="AO717" s="16"/>
      <c r="AP717" s="17">
        <f t="shared" si="106"/>
        <v>3</v>
      </c>
      <c r="AQ717" s="18">
        <f t="shared" si="105"/>
        <v>17151750</v>
      </c>
      <c r="AR717" s="13"/>
      <c r="AS717" s="13"/>
      <c r="AT717" s="8"/>
      <c r="AU717" s="8"/>
      <c r="AV717" s="8"/>
      <c r="AW717" s="8"/>
    </row>
    <row r="718" spans="1:49" s="3" customFormat="1" x14ac:dyDescent="0.25">
      <c r="A718" s="9" t="s">
        <v>29</v>
      </c>
      <c r="B718" s="10" t="str">
        <f>IF(R718=0,"",SUBTOTAL(3,$R$7:R718))</f>
        <v/>
      </c>
      <c r="C718" s="10"/>
      <c r="D718" s="10"/>
      <c r="E718" s="10"/>
      <c r="F718" s="10"/>
      <c r="G718" s="10"/>
      <c r="H718" s="39" t="s">
        <v>1455</v>
      </c>
      <c r="I718" s="13"/>
      <c r="J718" s="14"/>
      <c r="K718" s="13"/>
      <c r="L718" s="13"/>
      <c r="M718" s="13"/>
      <c r="N718" s="13"/>
      <c r="O718" s="13"/>
      <c r="P718" s="13"/>
      <c r="Q718" s="13"/>
      <c r="R718" s="14"/>
      <c r="S718" s="10"/>
      <c r="T718" s="21">
        <v>0</v>
      </c>
      <c r="U718" s="16"/>
      <c r="V718" s="16"/>
      <c r="W718" s="16"/>
      <c r="X718" s="16"/>
      <c r="Y718" s="16"/>
      <c r="Z718" s="16"/>
      <c r="AA718" s="16"/>
      <c r="AB718" s="16"/>
      <c r="AC718" s="16"/>
      <c r="AD718" s="16"/>
      <c r="AE718" s="16"/>
      <c r="AF718" s="16"/>
      <c r="AG718" s="16"/>
      <c r="AH718" s="16"/>
      <c r="AI718" s="16"/>
      <c r="AJ718" s="16"/>
      <c r="AK718" s="16"/>
      <c r="AL718" s="16"/>
      <c r="AM718" s="16"/>
      <c r="AN718" s="16"/>
      <c r="AO718" s="16"/>
      <c r="AP718" s="17">
        <f t="shared" si="106"/>
        <v>0</v>
      </c>
      <c r="AQ718" s="18">
        <f t="shared" si="105"/>
        <v>0</v>
      </c>
      <c r="AR718" s="13"/>
      <c r="AS718" s="13"/>
      <c r="AT718" s="8"/>
      <c r="AU718" s="8"/>
      <c r="AV718" s="8"/>
      <c r="AW718" s="8"/>
    </row>
    <row r="719" spans="1:49" s="3" customFormat="1" ht="41.25" customHeight="1" x14ac:dyDescent="0.25">
      <c r="A719" s="9" t="s">
        <v>29</v>
      </c>
      <c r="B719" s="10">
        <f>IF(R719=0,"",SUBTOTAL(3,$R$7:R719))</f>
        <v>681</v>
      </c>
      <c r="C719" s="10" t="s">
        <v>1233</v>
      </c>
      <c r="D719" s="10" t="s">
        <v>1450</v>
      </c>
      <c r="E719" s="10" t="s">
        <v>1450</v>
      </c>
      <c r="F719" s="10" t="s">
        <v>1456</v>
      </c>
      <c r="G719" s="19">
        <v>3822</v>
      </c>
      <c r="H719" s="20" t="s">
        <v>1457</v>
      </c>
      <c r="I719" s="13"/>
      <c r="J719" s="14" t="s">
        <v>2339</v>
      </c>
      <c r="K719" s="13"/>
      <c r="L719" s="13"/>
      <c r="M719" s="13"/>
      <c r="N719" s="13"/>
      <c r="O719" s="13"/>
      <c r="P719" s="13"/>
      <c r="Q719" s="13"/>
      <c r="R719" s="14" t="s">
        <v>75</v>
      </c>
      <c r="S719" s="10">
        <v>6</v>
      </c>
      <c r="T719" s="21">
        <v>8841000</v>
      </c>
      <c r="U719" s="16">
        <v>0</v>
      </c>
      <c r="V719" s="16">
        <v>0</v>
      </c>
      <c r="W719" s="16">
        <v>0</v>
      </c>
      <c r="X719" s="16">
        <v>5</v>
      </c>
      <c r="Y719" s="16">
        <v>0</v>
      </c>
      <c r="Z719" s="16">
        <v>0</v>
      </c>
      <c r="AA719" s="16">
        <v>0</v>
      </c>
      <c r="AB719" s="16">
        <v>0</v>
      </c>
      <c r="AC719" s="16">
        <v>0</v>
      </c>
      <c r="AD719" s="16">
        <v>0</v>
      </c>
      <c r="AE719" s="16">
        <v>0</v>
      </c>
      <c r="AF719" s="16">
        <v>2</v>
      </c>
      <c r="AG719" s="16">
        <v>3</v>
      </c>
      <c r="AH719" s="16">
        <v>0</v>
      </c>
      <c r="AI719" s="16">
        <v>0</v>
      </c>
      <c r="AJ719" s="16">
        <v>0</v>
      </c>
      <c r="AK719" s="16">
        <v>0</v>
      </c>
      <c r="AL719" s="16">
        <v>0</v>
      </c>
      <c r="AM719" s="16">
        <v>0</v>
      </c>
      <c r="AN719" s="16">
        <v>0</v>
      </c>
      <c r="AO719" s="16">
        <v>0</v>
      </c>
      <c r="AP719" s="17">
        <f t="shared" si="106"/>
        <v>10</v>
      </c>
      <c r="AQ719" s="18">
        <f t="shared" si="105"/>
        <v>88410000</v>
      </c>
      <c r="AR719" s="13"/>
      <c r="AS719" s="13"/>
      <c r="AT719" s="8"/>
      <c r="AU719" s="8"/>
      <c r="AV719" s="8"/>
      <c r="AW719" s="8"/>
    </row>
    <row r="720" spans="1:49" s="3" customFormat="1" ht="55.5" customHeight="1" x14ac:dyDescent="0.25">
      <c r="A720" s="9" t="s">
        <v>29</v>
      </c>
      <c r="B720" s="10">
        <f>IF(R720=0,"",SUBTOTAL(3,$R$7:R720))</f>
        <v>682</v>
      </c>
      <c r="C720" s="10" t="s">
        <v>1235</v>
      </c>
      <c r="D720" s="10" t="s">
        <v>1452</v>
      </c>
      <c r="E720" s="10" t="s">
        <v>1452</v>
      </c>
      <c r="F720" s="10" t="s">
        <v>1458</v>
      </c>
      <c r="G720" s="19">
        <v>3822</v>
      </c>
      <c r="H720" s="20" t="s">
        <v>1459</v>
      </c>
      <c r="I720" s="13"/>
      <c r="J720" s="24" t="s">
        <v>2340</v>
      </c>
      <c r="K720" s="13"/>
      <c r="L720" s="13"/>
      <c r="M720" s="13"/>
      <c r="N720" s="13"/>
      <c r="O720" s="13"/>
      <c r="P720" s="13"/>
      <c r="Q720" s="13"/>
      <c r="R720" s="14" t="s">
        <v>75</v>
      </c>
      <c r="S720" s="10">
        <v>6</v>
      </c>
      <c r="T720" s="21">
        <v>840000</v>
      </c>
      <c r="U720" s="16">
        <v>0</v>
      </c>
      <c r="V720" s="16">
        <v>0</v>
      </c>
      <c r="W720" s="16">
        <v>0</v>
      </c>
      <c r="X720" s="16">
        <v>1</v>
      </c>
      <c r="Y720" s="16">
        <v>0</v>
      </c>
      <c r="Z720" s="16">
        <v>0</v>
      </c>
      <c r="AA720" s="16">
        <v>0</v>
      </c>
      <c r="AB720" s="16">
        <v>0</v>
      </c>
      <c r="AC720" s="16">
        <v>0</v>
      </c>
      <c r="AD720" s="16">
        <v>0</v>
      </c>
      <c r="AE720" s="16">
        <v>0</v>
      </c>
      <c r="AF720" s="16">
        <v>2</v>
      </c>
      <c r="AG720" s="16">
        <v>1</v>
      </c>
      <c r="AH720" s="16">
        <v>0</v>
      </c>
      <c r="AI720" s="16">
        <v>0</v>
      </c>
      <c r="AJ720" s="16">
        <v>0</v>
      </c>
      <c r="AK720" s="16">
        <v>0</v>
      </c>
      <c r="AL720" s="16">
        <v>0</v>
      </c>
      <c r="AM720" s="16">
        <v>0</v>
      </c>
      <c r="AN720" s="16">
        <v>0</v>
      </c>
      <c r="AO720" s="16">
        <v>0</v>
      </c>
      <c r="AP720" s="17">
        <f t="shared" si="106"/>
        <v>4</v>
      </c>
      <c r="AQ720" s="18">
        <f t="shared" si="105"/>
        <v>3360000</v>
      </c>
      <c r="AR720" s="13"/>
      <c r="AS720" s="13"/>
      <c r="AT720" s="8"/>
      <c r="AU720" s="8"/>
      <c r="AV720" s="8"/>
      <c r="AW720" s="8"/>
    </row>
    <row r="721" spans="1:49" s="3" customFormat="1" ht="41.25" customHeight="1" x14ac:dyDescent="0.25">
      <c r="A721" s="9" t="s">
        <v>29</v>
      </c>
      <c r="B721" s="10">
        <f>IF(R721=0,"",SUBTOTAL(3,$R$7:R721))</f>
        <v>683</v>
      </c>
      <c r="C721" s="10" t="s">
        <v>1237</v>
      </c>
      <c r="D721" s="10" t="s">
        <v>1460</v>
      </c>
      <c r="E721" s="10" t="s">
        <v>1460</v>
      </c>
      <c r="F721" s="10" t="s">
        <v>1461</v>
      </c>
      <c r="G721" s="19">
        <v>3822</v>
      </c>
      <c r="H721" s="20" t="s">
        <v>1462</v>
      </c>
      <c r="I721" s="13"/>
      <c r="J721" s="24" t="s">
        <v>2341</v>
      </c>
      <c r="K721" s="13"/>
      <c r="L721" s="13"/>
      <c r="M721" s="13"/>
      <c r="N721" s="13"/>
      <c r="O721" s="13"/>
      <c r="P721" s="13"/>
      <c r="Q721" s="13"/>
      <c r="R721" s="14" t="s">
        <v>145</v>
      </c>
      <c r="S721" s="10">
        <v>6</v>
      </c>
      <c r="T721" s="21">
        <v>609000</v>
      </c>
      <c r="U721" s="16">
        <v>0</v>
      </c>
      <c r="V721" s="16">
        <v>0</v>
      </c>
      <c r="W721" s="16">
        <v>0</v>
      </c>
      <c r="X721" s="16">
        <v>2</v>
      </c>
      <c r="Y721" s="16">
        <v>0</v>
      </c>
      <c r="Z721" s="16">
        <v>0</v>
      </c>
      <c r="AA721" s="16">
        <v>0</v>
      </c>
      <c r="AB721" s="16">
        <v>0</v>
      </c>
      <c r="AC721" s="16">
        <v>0</v>
      </c>
      <c r="AD721" s="16">
        <v>0</v>
      </c>
      <c r="AE721" s="16">
        <v>0</v>
      </c>
      <c r="AF721" s="16">
        <v>1</v>
      </c>
      <c r="AG721" s="16">
        <v>1</v>
      </c>
      <c r="AH721" s="16">
        <v>0</v>
      </c>
      <c r="AI721" s="16">
        <v>0</v>
      </c>
      <c r="AJ721" s="16">
        <v>0</v>
      </c>
      <c r="AK721" s="16">
        <v>0</v>
      </c>
      <c r="AL721" s="16">
        <v>0</v>
      </c>
      <c r="AM721" s="16">
        <v>0</v>
      </c>
      <c r="AN721" s="16">
        <v>0</v>
      </c>
      <c r="AO721" s="16">
        <v>0</v>
      </c>
      <c r="AP721" s="17">
        <f t="shared" si="106"/>
        <v>4</v>
      </c>
      <c r="AQ721" s="18">
        <f t="shared" si="105"/>
        <v>2436000</v>
      </c>
      <c r="AR721" s="13"/>
      <c r="AS721" s="13"/>
      <c r="AT721" s="8"/>
      <c r="AU721" s="8"/>
      <c r="AV721" s="8"/>
      <c r="AW721" s="8"/>
    </row>
    <row r="722" spans="1:49" s="3" customFormat="1" ht="54.75" customHeight="1" x14ac:dyDescent="0.25">
      <c r="A722" s="9" t="s">
        <v>29</v>
      </c>
      <c r="B722" s="10">
        <f>IF(R722=0,"",SUBTOTAL(3,$R$7:R722))</f>
        <v>684</v>
      </c>
      <c r="C722" s="10" t="s">
        <v>2623</v>
      </c>
      <c r="D722" s="10" t="s">
        <v>1463</v>
      </c>
      <c r="E722" s="10" t="s">
        <v>1463</v>
      </c>
      <c r="F722" s="10" t="s">
        <v>1464</v>
      </c>
      <c r="G722" s="19">
        <v>3822</v>
      </c>
      <c r="H722" s="20" t="s">
        <v>1465</v>
      </c>
      <c r="I722" s="13"/>
      <c r="J722" s="24" t="s">
        <v>2342</v>
      </c>
      <c r="K722" s="13"/>
      <c r="L722" s="13"/>
      <c r="M722" s="13"/>
      <c r="N722" s="13"/>
      <c r="O722" s="13"/>
      <c r="P722" s="13"/>
      <c r="Q722" s="13"/>
      <c r="R722" s="14" t="s">
        <v>75</v>
      </c>
      <c r="S722" s="10">
        <v>6</v>
      </c>
      <c r="T722" s="21">
        <v>2866500</v>
      </c>
      <c r="U722" s="16">
        <v>0</v>
      </c>
      <c r="V722" s="16">
        <v>0</v>
      </c>
      <c r="W722" s="16">
        <v>0</v>
      </c>
      <c r="X722" s="16">
        <v>2</v>
      </c>
      <c r="Y722" s="16">
        <v>0</v>
      </c>
      <c r="Z722" s="16">
        <v>0</v>
      </c>
      <c r="AA722" s="16">
        <v>0</v>
      </c>
      <c r="AB722" s="16">
        <v>0</v>
      </c>
      <c r="AC722" s="16">
        <v>0</v>
      </c>
      <c r="AD722" s="16">
        <v>0</v>
      </c>
      <c r="AE722" s="16">
        <v>0</v>
      </c>
      <c r="AF722" s="16">
        <v>1</v>
      </c>
      <c r="AG722" s="16">
        <v>1</v>
      </c>
      <c r="AH722" s="16">
        <v>0</v>
      </c>
      <c r="AI722" s="16">
        <v>0</v>
      </c>
      <c r="AJ722" s="16">
        <v>0</v>
      </c>
      <c r="AK722" s="16">
        <v>0</v>
      </c>
      <c r="AL722" s="16">
        <v>0</v>
      </c>
      <c r="AM722" s="16">
        <v>0</v>
      </c>
      <c r="AN722" s="16">
        <v>0</v>
      </c>
      <c r="AO722" s="16">
        <v>0</v>
      </c>
      <c r="AP722" s="17">
        <f t="shared" si="106"/>
        <v>4</v>
      </c>
      <c r="AQ722" s="18">
        <f t="shared" si="105"/>
        <v>11466000</v>
      </c>
      <c r="AR722" s="13"/>
      <c r="AS722" s="13"/>
      <c r="AT722" s="8"/>
      <c r="AU722" s="8"/>
      <c r="AV722" s="8"/>
      <c r="AW722" s="8"/>
    </row>
    <row r="723" spans="1:49" s="3" customFormat="1" ht="41.25" customHeight="1" x14ac:dyDescent="0.25">
      <c r="A723" s="9" t="s">
        <v>29</v>
      </c>
      <c r="B723" s="10">
        <f>IF(R723=0,"",SUBTOTAL(3,$R$7:R723))</f>
        <v>685</v>
      </c>
      <c r="C723" s="10" t="s">
        <v>1240</v>
      </c>
      <c r="D723" s="10" t="s">
        <v>1456</v>
      </c>
      <c r="E723" s="10" t="s">
        <v>1456</v>
      </c>
      <c r="F723" s="10" t="s">
        <v>1466</v>
      </c>
      <c r="G723" s="19">
        <v>8545</v>
      </c>
      <c r="H723" s="20" t="s">
        <v>1467</v>
      </c>
      <c r="I723" s="13"/>
      <c r="J723" s="24" t="s">
        <v>2343</v>
      </c>
      <c r="K723" s="13"/>
      <c r="L723" s="13"/>
      <c r="M723" s="13"/>
      <c r="N723" s="13"/>
      <c r="O723" s="13"/>
      <c r="P723" s="13"/>
      <c r="Q723" s="13"/>
      <c r="R723" s="14" t="s">
        <v>144</v>
      </c>
      <c r="S723" s="10">
        <v>6</v>
      </c>
      <c r="T723" s="21">
        <v>6699000</v>
      </c>
      <c r="U723" s="16">
        <v>0</v>
      </c>
      <c r="V723" s="16">
        <v>0</v>
      </c>
      <c r="W723" s="16">
        <v>0</v>
      </c>
      <c r="X723" s="16">
        <v>2</v>
      </c>
      <c r="Y723" s="16">
        <v>0</v>
      </c>
      <c r="Z723" s="16">
        <v>0</v>
      </c>
      <c r="AA723" s="16">
        <v>0</v>
      </c>
      <c r="AB723" s="16">
        <v>0</v>
      </c>
      <c r="AC723" s="16">
        <v>0</v>
      </c>
      <c r="AD723" s="16">
        <v>0</v>
      </c>
      <c r="AE723" s="16">
        <v>0</v>
      </c>
      <c r="AF723" s="16">
        <v>1</v>
      </c>
      <c r="AG723" s="16">
        <v>1</v>
      </c>
      <c r="AH723" s="16">
        <v>0</v>
      </c>
      <c r="AI723" s="16">
        <v>0</v>
      </c>
      <c r="AJ723" s="16">
        <v>0</v>
      </c>
      <c r="AK723" s="16">
        <v>0</v>
      </c>
      <c r="AL723" s="16">
        <v>0</v>
      </c>
      <c r="AM723" s="16">
        <v>0</v>
      </c>
      <c r="AN723" s="16">
        <v>0</v>
      </c>
      <c r="AO723" s="16">
        <v>0</v>
      </c>
      <c r="AP723" s="17">
        <f t="shared" si="106"/>
        <v>4</v>
      </c>
      <c r="AQ723" s="18">
        <f t="shared" si="105"/>
        <v>26796000</v>
      </c>
      <c r="AR723" s="13"/>
      <c r="AS723" s="13"/>
      <c r="AT723" s="8"/>
      <c r="AU723" s="8"/>
      <c r="AV723" s="8"/>
      <c r="AW723" s="8"/>
    </row>
    <row r="724" spans="1:49" s="3" customFormat="1" ht="41.25" customHeight="1" x14ac:dyDescent="0.25">
      <c r="A724" s="9" t="s">
        <v>29</v>
      </c>
      <c r="B724" s="10">
        <f>IF(R724=0,"",SUBTOTAL(3,$R$7:R724))</f>
        <v>686</v>
      </c>
      <c r="C724" s="10" t="s">
        <v>1242</v>
      </c>
      <c r="D724" s="10" t="s">
        <v>1458</v>
      </c>
      <c r="E724" s="10" t="s">
        <v>1458</v>
      </c>
      <c r="F724" s="10" t="s">
        <v>1468</v>
      </c>
      <c r="G724" s="19">
        <v>8545</v>
      </c>
      <c r="H724" s="20" t="s">
        <v>1469</v>
      </c>
      <c r="I724" s="13"/>
      <c r="J724" s="24" t="s">
        <v>2344</v>
      </c>
      <c r="K724" s="13"/>
      <c r="L724" s="13"/>
      <c r="M724" s="13"/>
      <c r="N724" s="13"/>
      <c r="O724" s="13"/>
      <c r="P724" s="13"/>
      <c r="Q724" s="13"/>
      <c r="R724" s="14" t="s">
        <v>144</v>
      </c>
      <c r="S724" s="10">
        <v>6</v>
      </c>
      <c r="T724" s="21">
        <v>6699000</v>
      </c>
      <c r="U724" s="16">
        <v>0</v>
      </c>
      <c r="V724" s="16">
        <v>0</v>
      </c>
      <c r="W724" s="16">
        <v>0</v>
      </c>
      <c r="X724" s="16">
        <v>2</v>
      </c>
      <c r="Y724" s="16">
        <v>0</v>
      </c>
      <c r="Z724" s="16">
        <v>0</v>
      </c>
      <c r="AA724" s="16">
        <v>0</v>
      </c>
      <c r="AB724" s="16">
        <v>0</v>
      </c>
      <c r="AC724" s="16">
        <v>0</v>
      </c>
      <c r="AD724" s="16">
        <v>0</v>
      </c>
      <c r="AE724" s="16">
        <v>0</v>
      </c>
      <c r="AF724" s="16">
        <v>1</v>
      </c>
      <c r="AG724" s="16">
        <v>1</v>
      </c>
      <c r="AH724" s="16">
        <v>0</v>
      </c>
      <c r="AI724" s="16">
        <v>0</v>
      </c>
      <c r="AJ724" s="16">
        <v>0</v>
      </c>
      <c r="AK724" s="16">
        <v>0</v>
      </c>
      <c r="AL724" s="16">
        <v>0</v>
      </c>
      <c r="AM724" s="16">
        <v>0</v>
      </c>
      <c r="AN724" s="16">
        <v>0</v>
      </c>
      <c r="AO724" s="16">
        <v>0</v>
      </c>
      <c r="AP724" s="17">
        <f t="shared" si="106"/>
        <v>4</v>
      </c>
      <c r="AQ724" s="18">
        <f t="shared" si="105"/>
        <v>26796000</v>
      </c>
      <c r="AR724" s="13"/>
      <c r="AS724" s="13"/>
      <c r="AT724" s="8"/>
      <c r="AU724" s="8"/>
      <c r="AV724" s="8"/>
      <c r="AW724" s="8"/>
    </row>
    <row r="725" spans="1:49" s="3" customFormat="1" ht="41.25" customHeight="1" x14ac:dyDescent="0.25">
      <c r="A725" s="9" t="s">
        <v>29</v>
      </c>
      <c r="B725" s="10">
        <f>IF(R725=0,"",SUBTOTAL(3,$R$7:R725))</f>
        <v>687</v>
      </c>
      <c r="C725" s="10" t="s">
        <v>1245</v>
      </c>
      <c r="D725" s="10" t="s">
        <v>1461</v>
      </c>
      <c r="E725" s="10" t="s">
        <v>1461</v>
      </c>
      <c r="F725" s="10" t="s">
        <v>1470</v>
      </c>
      <c r="G725" s="19">
        <v>8545</v>
      </c>
      <c r="H725" s="20" t="s">
        <v>1471</v>
      </c>
      <c r="I725" s="13"/>
      <c r="J725" s="24" t="s">
        <v>2345</v>
      </c>
      <c r="K725" s="13"/>
      <c r="L725" s="13"/>
      <c r="M725" s="13"/>
      <c r="N725" s="13"/>
      <c r="O725" s="13"/>
      <c r="P725" s="13"/>
      <c r="Q725" s="13"/>
      <c r="R725" s="14" t="s">
        <v>144</v>
      </c>
      <c r="S725" s="10">
        <v>6</v>
      </c>
      <c r="T725" s="21">
        <v>6699000</v>
      </c>
      <c r="U725" s="16">
        <v>0</v>
      </c>
      <c r="V725" s="16">
        <v>0</v>
      </c>
      <c r="W725" s="16">
        <v>0</v>
      </c>
      <c r="X725" s="16">
        <v>2</v>
      </c>
      <c r="Y725" s="16">
        <v>0</v>
      </c>
      <c r="Z725" s="16">
        <v>0</v>
      </c>
      <c r="AA725" s="16">
        <v>0</v>
      </c>
      <c r="AB725" s="16">
        <v>0</v>
      </c>
      <c r="AC725" s="16">
        <v>0</v>
      </c>
      <c r="AD725" s="16">
        <v>0</v>
      </c>
      <c r="AE725" s="16">
        <v>0</v>
      </c>
      <c r="AF725" s="16">
        <v>1</v>
      </c>
      <c r="AG725" s="16">
        <v>1</v>
      </c>
      <c r="AH725" s="16">
        <v>0</v>
      </c>
      <c r="AI725" s="16">
        <v>0</v>
      </c>
      <c r="AJ725" s="16">
        <v>0</v>
      </c>
      <c r="AK725" s="16">
        <v>0</v>
      </c>
      <c r="AL725" s="16">
        <v>0</v>
      </c>
      <c r="AM725" s="16">
        <v>0</v>
      </c>
      <c r="AN725" s="16">
        <v>0</v>
      </c>
      <c r="AO725" s="16">
        <v>0</v>
      </c>
      <c r="AP725" s="17">
        <f t="shared" si="106"/>
        <v>4</v>
      </c>
      <c r="AQ725" s="18">
        <f t="shared" si="105"/>
        <v>26796000</v>
      </c>
      <c r="AR725" s="13"/>
      <c r="AS725" s="13"/>
      <c r="AT725" s="8"/>
      <c r="AU725" s="8"/>
      <c r="AV725" s="8"/>
      <c r="AW725" s="8"/>
    </row>
    <row r="726" spans="1:49" s="3" customFormat="1" ht="41.25" customHeight="1" x14ac:dyDescent="0.25">
      <c r="A726" s="9" t="s">
        <v>29</v>
      </c>
      <c r="B726" s="10">
        <f>IF(R726=0,"",SUBTOTAL(3,$R$7:R726))</f>
        <v>688</v>
      </c>
      <c r="C726" s="10" t="s">
        <v>1247</v>
      </c>
      <c r="D726" s="10" t="s">
        <v>1464</v>
      </c>
      <c r="E726" s="10" t="s">
        <v>1464</v>
      </c>
      <c r="F726" s="10" t="s">
        <v>1472</v>
      </c>
      <c r="G726" s="19">
        <v>8545</v>
      </c>
      <c r="H726" s="20" t="s">
        <v>1454</v>
      </c>
      <c r="I726" s="13"/>
      <c r="J726" s="24" t="s">
        <v>2346</v>
      </c>
      <c r="K726" s="13"/>
      <c r="L726" s="13"/>
      <c r="M726" s="13"/>
      <c r="N726" s="13"/>
      <c r="O726" s="13"/>
      <c r="P726" s="13"/>
      <c r="Q726" s="13"/>
      <c r="R726" s="14" t="s">
        <v>144</v>
      </c>
      <c r="S726" s="10">
        <v>6</v>
      </c>
      <c r="T726" s="21">
        <v>6699000</v>
      </c>
      <c r="U726" s="16">
        <v>0</v>
      </c>
      <c r="V726" s="16">
        <v>0</v>
      </c>
      <c r="W726" s="16">
        <v>0</v>
      </c>
      <c r="X726" s="16">
        <v>2</v>
      </c>
      <c r="Y726" s="16">
        <v>0</v>
      </c>
      <c r="Z726" s="16">
        <v>0</v>
      </c>
      <c r="AA726" s="16">
        <v>0</v>
      </c>
      <c r="AB726" s="16">
        <v>0</v>
      </c>
      <c r="AC726" s="16">
        <v>0</v>
      </c>
      <c r="AD726" s="16">
        <v>0</v>
      </c>
      <c r="AE726" s="16">
        <v>0</v>
      </c>
      <c r="AF726" s="16">
        <v>1</v>
      </c>
      <c r="AG726" s="16">
        <v>1</v>
      </c>
      <c r="AH726" s="16">
        <v>0</v>
      </c>
      <c r="AI726" s="16">
        <v>0</v>
      </c>
      <c r="AJ726" s="16">
        <v>0</v>
      </c>
      <c r="AK726" s="16">
        <v>0</v>
      </c>
      <c r="AL726" s="16">
        <v>0</v>
      </c>
      <c r="AM726" s="16">
        <v>0</v>
      </c>
      <c r="AN726" s="16">
        <v>0</v>
      </c>
      <c r="AO726" s="16">
        <v>0</v>
      </c>
      <c r="AP726" s="17">
        <f t="shared" si="106"/>
        <v>4</v>
      </c>
      <c r="AQ726" s="18">
        <f t="shared" si="105"/>
        <v>26796000</v>
      </c>
      <c r="AR726" s="13"/>
      <c r="AS726" s="13"/>
      <c r="AT726" s="8"/>
      <c r="AU726" s="8"/>
      <c r="AV726" s="8"/>
      <c r="AW726" s="8"/>
    </row>
    <row r="727" spans="1:49" s="3" customFormat="1" ht="41.25" customHeight="1" x14ac:dyDescent="0.25">
      <c r="A727" s="9" t="s">
        <v>29</v>
      </c>
      <c r="B727" s="10">
        <f>IF(R727=0,"",SUBTOTAL(3,$R$7:R727))</f>
        <v>689</v>
      </c>
      <c r="C727" s="10" t="s">
        <v>1249</v>
      </c>
      <c r="D727" s="10" t="s">
        <v>1466</v>
      </c>
      <c r="E727" s="10" t="s">
        <v>1466</v>
      </c>
      <c r="F727" s="10" t="s">
        <v>1473</v>
      </c>
      <c r="G727" s="19">
        <v>8545</v>
      </c>
      <c r="H727" s="20" t="s">
        <v>1474</v>
      </c>
      <c r="I727" s="13"/>
      <c r="J727" s="24" t="s">
        <v>2347</v>
      </c>
      <c r="K727" s="13"/>
      <c r="L727" s="13"/>
      <c r="M727" s="13"/>
      <c r="N727" s="13"/>
      <c r="O727" s="13"/>
      <c r="P727" s="13"/>
      <c r="Q727" s="13"/>
      <c r="R727" s="14" t="s">
        <v>144</v>
      </c>
      <c r="S727" s="10">
        <v>6</v>
      </c>
      <c r="T727" s="21">
        <v>8032500</v>
      </c>
      <c r="U727" s="16">
        <v>0</v>
      </c>
      <c r="V727" s="16">
        <v>0</v>
      </c>
      <c r="W727" s="16">
        <v>0</v>
      </c>
      <c r="X727" s="16">
        <v>2</v>
      </c>
      <c r="Y727" s="16">
        <v>0</v>
      </c>
      <c r="Z727" s="16">
        <v>0</v>
      </c>
      <c r="AA727" s="16">
        <v>0</v>
      </c>
      <c r="AB727" s="16">
        <v>0</v>
      </c>
      <c r="AC727" s="16">
        <v>0</v>
      </c>
      <c r="AD727" s="16">
        <v>0</v>
      </c>
      <c r="AE727" s="16">
        <v>0</v>
      </c>
      <c r="AF727" s="16">
        <v>1</v>
      </c>
      <c r="AG727" s="16">
        <v>1</v>
      </c>
      <c r="AH727" s="16">
        <v>0</v>
      </c>
      <c r="AI727" s="16">
        <v>0</v>
      </c>
      <c r="AJ727" s="16">
        <v>0</v>
      </c>
      <c r="AK727" s="16">
        <v>0</v>
      </c>
      <c r="AL727" s="16">
        <v>0</v>
      </c>
      <c r="AM727" s="16">
        <v>0</v>
      </c>
      <c r="AN727" s="16">
        <v>0</v>
      </c>
      <c r="AO727" s="16">
        <v>0</v>
      </c>
      <c r="AP727" s="17">
        <f t="shared" si="106"/>
        <v>4</v>
      </c>
      <c r="AQ727" s="18">
        <f t="shared" si="105"/>
        <v>32130000</v>
      </c>
      <c r="AR727" s="13"/>
      <c r="AS727" s="13"/>
      <c r="AT727" s="8"/>
      <c r="AU727" s="8"/>
      <c r="AV727" s="8"/>
      <c r="AW727" s="8"/>
    </row>
    <row r="728" spans="1:49" s="3" customFormat="1" ht="28.5" customHeight="1" x14ac:dyDescent="0.25">
      <c r="A728" s="9" t="s">
        <v>29</v>
      </c>
      <c r="B728" s="10" t="str">
        <f>IF(R728=0,"",SUBTOTAL(3,$R$7:R728))</f>
        <v/>
      </c>
      <c r="C728" s="10"/>
      <c r="D728" s="10"/>
      <c r="E728" s="10"/>
      <c r="F728" s="10"/>
      <c r="G728" s="10"/>
      <c r="H728" s="12" t="s">
        <v>1475</v>
      </c>
      <c r="I728" s="13"/>
      <c r="J728" s="24"/>
      <c r="K728" s="13"/>
      <c r="L728" s="13"/>
      <c r="M728" s="13"/>
      <c r="N728" s="13"/>
      <c r="O728" s="13"/>
      <c r="P728" s="13"/>
      <c r="Q728" s="13"/>
      <c r="R728" s="14"/>
      <c r="S728" s="10"/>
      <c r="T728" s="21">
        <v>0</v>
      </c>
      <c r="U728" s="16"/>
      <c r="V728" s="16"/>
      <c r="W728" s="16"/>
      <c r="X728" s="16"/>
      <c r="Y728" s="16"/>
      <c r="Z728" s="16"/>
      <c r="AA728" s="16"/>
      <c r="AB728" s="16"/>
      <c r="AC728" s="16"/>
      <c r="AD728" s="16"/>
      <c r="AE728" s="16"/>
      <c r="AF728" s="16"/>
      <c r="AG728" s="16"/>
      <c r="AH728" s="16"/>
      <c r="AI728" s="16"/>
      <c r="AJ728" s="16"/>
      <c r="AK728" s="16"/>
      <c r="AL728" s="16"/>
      <c r="AM728" s="16"/>
      <c r="AN728" s="16"/>
      <c r="AO728" s="16"/>
      <c r="AP728" s="17">
        <f t="shared" si="106"/>
        <v>0</v>
      </c>
      <c r="AQ728" s="18">
        <f t="shared" si="105"/>
        <v>0</v>
      </c>
      <c r="AR728" s="13"/>
      <c r="AS728" s="13"/>
      <c r="AT728" s="8"/>
      <c r="AU728" s="8"/>
      <c r="AV728" s="8"/>
      <c r="AW728" s="8"/>
    </row>
    <row r="729" spans="1:49" s="3" customFormat="1" ht="42" customHeight="1" x14ac:dyDescent="0.25">
      <c r="A729" s="9" t="s">
        <v>29</v>
      </c>
      <c r="B729" s="10">
        <f>IF(R729=0,"",SUBTOTAL(3,$R$7:R729))</f>
        <v>690</v>
      </c>
      <c r="C729" s="10" t="s">
        <v>1251</v>
      </c>
      <c r="D729" s="10" t="s">
        <v>1476</v>
      </c>
      <c r="E729" s="10" t="s">
        <v>1476</v>
      </c>
      <c r="F729" s="10">
        <v>8</v>
      </c>
      <c r="G729" s="19">
        <v>3822</v>
      </c>
      <c r="H729" s="20" t="s">
        <v>2349</v>
      </c>
      <c r="I729" s="13"/>
      <c r="J729" s="22" t="s">
        <v>2348</v>
      </c>
      <c r="K729" s="13"/>
      <c r="L729" s="13"/>
      <c r="M729" s="13"/>
      <c r="N729" s="13"/>
      <c r="O729" s="13"/>
      <c r="P729" s="13"/>
      <c r="Q729" s="13"/>
      <c r="R729" s="22" t="s">
        <v>75</v>
      </c>
      <c r="S729" s="10">
        <v>3</v>
      </c>
      <c r="T729" s="21">
        <v>1100715</v>
      </c>
      <c r="U729" s="16">
        <v>0</v>
      </c>
      <c r="V729" s="16">
        <v>0</v>
      </c>
      <c r="W729" s="16">
        <v>0</v>
      </c>
      <c r="X729" s="16">
        <v>0</v>
      </c>
      <c r="Y729" s="16">
        <v>0</v>
      </c>
      <c r="Z729" s="16">
        <v>0</v>
      </c>
      <c r="AA729" s="16">
        <v>0</v>
      </c>
      <c r="AB729" s="16">
        <v>0</v>
      </c>
      <c r="AC729" s="16">
        <v>0</v>
      </c>
      <c r="AD729" s="16">
        <v>0</v>
      </c>
      <c r="AE729" s="16">
        <v>0</v>
      </c>
      <c r="AF729" s="16">
        <v>0</v>
      </c>
      <c r="AG729" s="16">
        <v>0</v>
      </c>
      <c r="AH729" s="16">
        <v>0</v>
      </c>
      <c r="AI729" s="16">
        <v>0</v>
      </c>
      <c r="AJ729" s="16">
        <v>0</v>
      </c>
      <c r="AK729" s="16">
        <v>0</v>
      </c>
      <c r="AL729" s="16">
        <v>0</v>
      </c>
      <c r="AM729" s="16">
        <v>0</v>
      </c>
      <c r="AN729" s="16">
        <v>0</v>
      </c>
      <c r="AO729" s="16">
        <v>2</v>
      </c>
      <c r="AP729" s="17">
        <f t="shared" si="106"/>
        <v>2</v>
      </c>
      <c r="AQ729" s="18">
        <f t="shared" si="105"/>
        <v>2201430</v>
      </c>
      <c r="AR729" s="13"/>
      <c r="AS729" s="13"/>
      <c r="AT729" s="8"/>
      <c r="AU729" s="8"/>
      <c r="AV729" s="8"/>
      <c r="AW729" s="8"/>
    </row>
    <row r="730" spans="1:49" s="3" customFormat="1" ht="33.75" customHeight="1" x14ac:dyDescent="0.25">
      <c r="A730" s="9" t="s">
        <v>29</v>
      </c>
      <c r="B730" s="10" t="str">
        <f>IF(R730=0,"",SUBTOTAL(3,$R$7:R730))</f>
        <v/>
      </c>
      <c r="C730" s="10"/>
      <c r="D730" s="10"/>
      <c r="E730" s="10"/>
      <c r="F730" s="10"/>
      <c r="G730" s="10"/>
      <c r="H730" s="12" t="s">
        <v>1477</v>
      </c>
      <c r="I730" s="13"/>
      <c r="J730" s="14"/>
      <c r="K730" s="13"/>
      <c r="L730" s="13"/>
      <c r="M730" s="13"/>
      <c r="N730" s="13"/>
      <c r="O730" s="13"/>
      <c r="P730" s="13"/>
      <c r="Q730" s="13"/>
      <c r="R730" s="14"/>
      <c r="S730" s="10"/>
      <c r="T730" s="21">
        <v>0</v>
      </c>
      <c r="U730" s="16"/>
      <c r="V730" s="16"/>
      <c r="W730" s="16"/>
      <c r="X730" s="16"/>
      <c r="Y730" s="16"/>
      <c r="Z730" s="16"/>
      <c r="AA730" s="16"/>
      <c r="AB730" s="16"/>
      <c r="AC730" s="16"/>
      <c r="AD730" s="16"/>
      <c r="AE730" s="16"/>
      <c r="AF730" s="16"/>
      <c r="AG730" s="16"/>
      <c r="AH730" s="16"/>
      <c r="AI730" s="16"/>
      <c r="AJ730" s="16"/>
      <c r="AK730" s="16"/>
      <c r="AL730" s="16"/>
      <c r="AM730" s="16"/>
      <c r="AN730" s="16"/>
      <c r="AO730" s="16"/>
      <c r="AP730" s="17">
        <f t="shared" ref="AP730:AP732" si="107">SUM(U730:AO730)</f>
        <v>0</v>
      </c>
      <c r="AQ730" s="18">
        <f t="shared" si="105"/>
        <v>0</v>
      </c>
      <c r="AR730" s="13"/>
      <c r="AS730" s="13"/>
      <c r="AT730" s="8"/>
      <c r="AU730" s="8"/>
      <c r="AV730" s="8"/>
      <c r="AW730" s="8"/>
    </row>
    <row r="731" spans="1:49" s="3" customFormat="1" ht="62.25" customHeight="1" x14ac:dyDescent="0.25">
      <c r="A731" s="9" t="s">
        <v>29</v>
      </c>
      <c r="B731" s="10">
        <f>IF(R731=0,"",SUBTOTAL(3,$R$7:R731))</f>
        <v>691</v>
      </c>
      <c r="C731" s="10" t="s">
        <v>1253</v>
      </c>
      <c r="D731" s="10" t="s">
        <v>1478</v>
      </c>
      <c r="E731" s="10" t="s">
        <v>1478</v>
      </c>
      <c r="F731" s="10" t="s">
        <v>1479</v>
      </c>
      <c r="G731" s="19">
        <v>3822</v>
      </c>
      <c r="H731" s="20" t="s">
        <v>1480</v>
      </c>
      <c r="I731" s="13"/>
      <c r="J731" s="22" t="s">
        <v>1481</v>
      </c>
      <c r="K731" s="13"/>
      <c r="L731" s="13"/>
      <c r="M731" s="13"/>
      <c r="N731" s="13"/>
      <c r="O731" s="13"/>
      <c r="P731" s="13"/>
      <c r="Q731" s="13"/>
      <c r="R731" s="14" t="s">
        <v>75</v>
      </c>
      <c r="S731" s="10">
        <v>3</v>
      </c>
      <c r="T731" s="21">
        <v>678300</v>
      </c>
      <c r="U731" s="16">
        <v>0</v>
      </c>
      <c r="V731" s="16">
        <v>0</v>
      </c>
      <c r="W731" s="16">
        <v>0</v>
      </c>
      <c r="X731" s="16">
        <v>90</v>
      </c>
      <c r="Y731" s="16">
        <v>0</v>
      </c>
      <c r="Z731" s="16">
        <v>0</v>
      </c>
      <c r="AA731" s="16">
        <v>0</v>
      </c>
      <c r="AB731" s="16">
        <v>0</v>
      </c>
      <c r="AC731" s="16">
        <v>0</v>
      </c>
      <c r="AD731" s="16">
        <v>0</v>
      </c>
      <c r="AE731" s="16">
        <v>0</v>
      </c>
      <c r="AF731" s="16">
        <v>0</v>
      </c>
      <c r="AG731" s="16">
        <v>0</v>
      </c>
      <c r="AH731" s="16">
        <v>0</v>
      </c>
      <c r="AI731" s="16">
        <v>0</v>
      </c>
      <c r="AJ731" s="16">
        <v>0</v>
      </c>
      <c r="AK731" s="16">
        <v>0</v>
      </c>
      <c r="AL731" s="16">
        <v>0</v>
      </c>
      <c r="AM731" s="16">
        <v>0</v>
      </c>
      <c r="AN731" s="16">
        <v>0</v>
      </c>
      <c r="AO731" s="16">
        <v>0</v>
      </c>
      <c r="AP731" s="17">
        <f t="shared" si="107"/>
        <v>90</v>
      </c>
      <c r="AQ731" s="18">
        <f t="shared" si="105"/>
        <v>61047000</v>
      </c>
      <c r="AR731" s="13"/>
      <c r="AS731" s="13"/>
      <c r="AT731" s="8"/>
      <c r="AU731" s="8"/>
      <c r="AV731" s="8"/>
      <c r="AW731" s="8"/>
    </row>
    <row r="732" spans="1:49" s="3" customFormat="1" ht="51.75" customHeight="1" x14ac:dyDescent="0.25">
      <c r="A732" s="9" t="s">
        <v>29</v>
      </c>
      <c r="B732" s="10">
        <f>IF(R732=0,"",SUBTOTAL(3,$R$7:R732))</f>
        <v>692</v>
      </c>
      <c r="C732" s="10" t="s">
        <v>1268</v>
      </c>
      <c r="D732" s="10" t="s">
        <v>1482</v>
      </c>
      <c r="E732" s="10" t="s">
        <v>1482</v>
      </c>
      <c r="F732" s="10" t="s">
        <v>1483</v>
      </c>
      <c r="G732" s="19">
        <v>3822</v>
      </c>
      <c r="H732" s="20" t="s">
        <v>1484</v>
      </c>
      <c r="I732" s="13"/>
      <c r="J732" s="14" t="s">
        <v>2350</v>
      </c>
      <c r="K732" s="13"/>
      <c r="L732" s="13"/>
      <c r="M732" s="13"/>
      <c r="N732" s="13"/>
      <c r="O732" s="13"/>
      <c r="P732" s="13"/>
      <c r="Q732" s="13"/>
      <c r="R732" s="14" t="s">
        <v>75</v>
      </c>
      <c r="S732" s="10">
        <v>3</v>
      </c>
      <c r="T732" s="21">
        <v>586530</v>
      </c>
      <c r="U732" s="16">
        <v>0</v>
      </c>
      <c r="V732" s="16">
        <v>0</v>
      </c>
      <c r="W732" s="16">
        <v>0</v>
      </c>
      <c r="X732" s="16">
        <v>80</v>
      </c>
      <c r="Y732" s="16">
        <v>0</v>
      </c>
      <c r="Z732" s="16">
        <v>0</v>
      </c>
      <c r="AA732" s="16">
        <v>0</v>
      </c>
      <c r="AB732" s="16">
        <v>0</v>
      </c>
      <c r="AC732" s="16">
        <v>0</v>
      </c>
      <c r="AD732" s="16">
        <v>0</v>
      </c>
      <c r="AE732" s="16">
        <v>0</v>
      </c>
      <c r="AF732" s="16">
        <v>0</v>
      </c>
      <c r="AG732" s="16">
        <v>0</v>
      </c>
      <c r="AH732" s="16">
        <v>0</v>
      </c>
      <c r="AI732" s="16">
        <v>0</v>
      </c>
      <c r="AJ732" s="16">
        <v>0</v>
      </c>
      <c r="AK732" s="16">
        <v>0</v>
      </c>
      <c r="AL732" s="16">
        <v>0</v>
      </c>
      <c r="AM732" s="16">
        <v>0</v>
      </c>
      <c r="AN732" s="16">
        <v>0</v>
      </c>
      <c r="AO732" s="16">
        <v>0</v>
      </c>
      <c r="AP732" s="17">
        <f t="shared" si="107"/>
        <v>80</v>
      </c>
      <c r="AQ732" s="18">
        <f t="shared" si="105"/>
        <v>46922400</v>
      </c>
      <c r="AR732" s="13"/>
      <c r="AS732" s="13"/>
      <c r="AT732" s="8"/>
      <c r="AU732" s="8"/>
      <c r="AV732" s="8"/>
      <c r="AW732" s="8"/>
    </row>
    <row r="733" spans="1:49" s="3" customFormat="1" ht="50.25" customHeight="1" x14ac:dyDescent="0.25">
      <c r="A733" s="9" t="s">
        <v>29</v>
      </c>
      <c r="B733" s="10">
        <f>IF(R733=0,"",SUBTOTAL(3,$R$7:R733))</f>
        <v>693</v>
      </c>
      <c r="C733" s="10" t="s">
        <v>1271</v>
      </c>
      <c r="D733" s="10" t="s">
        <v>1485</v>
      </c>
      <c r="E733" s="10" t="s">
        <v>1485</v>
      </c>
      <c r="F733" s="10" t="s">
        <v>1486</v>
      </c>
      <c r="G733" s="19">
        <v>3822</v>
      </c>
      <c r="H733" s="20" t="s">
        <v>1487</v>
      </c>
      <c r="I733" s="13"/>
      <c r="J733" s="14" t="s">
        <v>2351</v>
      </c>
      <c r="K733" s="13"/>
      <c r="L733" s="13"/>
      <c r="M733" s="13"/>
      <c r="N733" s="13"/>
      <c r="O733" s="13"/>
      <c r="P733" s="13"/>
      <c r="Q733" s="13"/>
      <c r="R733" s="14" t="s">
        <v>75</v>
      </c>
      <c r="S733" s="10">
        <v>3</v>
      </c>
      <c r="T733" s="21">
        <v>660000</v>
      </c>
      <c r="U733" s="16">
        <v>0</v>
      </c>
      <c r="V733" s="16">
        <v>0</v>
      </c>
      <c r="W733" s="16">
        <v>0</v>
      </c>
      <c r="X733" s="16">
        <v>0</v>
      </c>
      <c r="Y733" s="16">
        <v>0</v>
      </c>
      <c r="Z733" s="16">
        <v>0</v>
      </c>
      <c r="AA733" s="16">
        <v>0</v>
      </c>
      <c r="AB733" s="16">
        <v>0</v>
      </c>
      <c r="AC733" s="16">
        <v>0</v>
      </c>
      <c r="AD733" s="16">
        <v>0</v>
      </c>
      <c r="AE733" s="16">
        <v>0</v>
      </c>
      <c r="AF733" s="16">
        <v>0</v>
      </c>
      <c r="AG733" s="16">
        <v>150</v>
      </c>
      <c r="AH733" s="16">
        <v>0</v>
      </c>
      <c r="AI733" s="16">
        <v>0</v>
      </c>
      <c r="AJ733" s="16">
        <v>4</v>
      </c>
      <c r="AK733" s="16">
        <v>0</v>
      </c>
      <c r="AL733" s="16">
        <v>12</v>
      </c>
      <c r="AM733" s="16">
        <v>0</v>
      </c>
      <c r="AN733" s="16">
        <v>0</v>
      </c>
      <c r="AO733" s="16">
        <v>0</v>
      </c>
      <c r="AP733" s="17">
        <f>SUM(U733:AO733)</f>
        <v>166</v>
      </c>
      <c r="AQ733" s="18">
        <f t="shared" si="105"/>
        <v>109560000</v>
      </c>
      <c r="AR733" s="13"/>
      <c r="AS733" s="13"/>
      <c r="AT733" s="8"/>
      <c r="AU733" s="8"/>
      <c r="AV733" s="8"/>
      <c r="AW733" s="8"/>
    </row>
    <row r="734" spans="1:49" s="3" customFormat="1" ht="65.25" customHeight="1" x14ac:dyDescent="0.25">
      <c r="A734" s="9" t="s">
        <v>29</v>
      </c>
      <c r="B734" s="10">
        <f>IF(R734=0,"",SUBTOTAL(3,$R$7:R734))</f>
        <v>694</v>
      </c>
      <c r="C734" s="10" t="s">
        <v>1255</v>
      </c>
      <c r="D734" s="10" t="s">
        <v>1488</v>
      </c>
      <c r="E734" s="10" t="s">
        <v>1488</v>
      </c>
      <c r="F734" s="10" t="s">
        <v>1476</v>
      </c>
      <c r="G734" s="19">
        <v>3822</v>
      </c>
      <c r="H734" s="20" t="s">
        <v>1489</v>
      </c>
      <c r="I734" s="13"/>
      <c r="J734" s="14" t="s">
        <v>2352</v>
      </c>
      <c r="K734" s="13"/>
      <c r="L734" s="13"/>
      <c r="M734" s="13"/>
      <c r="N734" s="13"/>
      <c r="O734" s="13"/>
      <c r="P734" s="13"/>
      <c r="Q734" s="13"/>
      <c r="R734" s="14" t="s">
        <v>84</v>
      </c>
      <c r="S734" s="10">
        <v>4</v>
      </c>
      <c r="T734" s="21">
        <v>7200</v>
      </c>
      <c r="U734" s="16">
        <v>0</v>
      </c>
      <c r="V734" s="16">
        <v>0</v>
      </c>
      <c r="W734" s="16">
        <v>0</v>
      </c>
      <c r="X734" s="16">
        <v>0</v>
      </c>
      <c r="Y734" s="16">
        <v>0</v>
      </c>
      <c r="Z734" s="16">
        <v>0</v>
      </c>
      <c r="AA734" s="16">
        <v>800</v>
      </c>
      <c r="AB734" s="16">
        <v>0</v>
      </c>
      <c r="AC734" s="16">
        <v>0</v>
      </c>
      <c r="AD734" s="16">
        <v>0</v>
      </c>
      <c r="AE734" s="16">
        <v>1500</v>
      </c>
      <c r="AF734" s="16">
        <v>0</v>
      </c>
      <c r="AG734" s="16">
        <v>0</v>
      </c>
      <c r="AH734" s="16">
        <v>0</v>
      </c>
      <c r="AI734" s="16">
        <v>0</v>
      </c>
      <c r="AJ734" s="16">
        <v>0</v>
      </c>
      <c r="AK734" s="16">
        <v>0</v>
      </c>
      <c r="AL734" s="16">
        <v>400</v>
      </c>
      <c r="AM734" s="16">
        <v>0</v>
      </c>
      <c r="AN734" s="16">
        <v>0</v>
      </c>
      <c r="AO734" s="16">
        <v>0</v>
      </c>
      <c r="AP734" s="17">
        <f>SUM(U734:AO734)</f>
        <v>2700</v>
      </c>
      <c r="AQ734" s="18">
        <f t="shared" si="105"/>
        <v>19440000</v>
      </c>
      <c r="AR734" s="13"/>
      <c r="AS734" s="13"/>
      <c r="AT734" s="8"/>
      <c r="AU734" s="8"/>
      <c r="AV734" s="8"/>
      <c r="AW734" s="8"/>
    </row>
    <row r="735" spans="1:49" s="3" customFormat="1" ht="52.5" customHeight="1" x14ac:dyDescent="0.25">
      <c r="A735" s="9" t="s">
        <v>29</v>
      </c>
      <c r="B735" s="10">
        <f>IF(R735=0,"",SUBTOTAL(3,$R$7:R735))</f>
        <v>695</v>
      </c>
      <c r="C735" s="10" t="s">
        <v>1257</v>
      </c>
      <c r="D735" s="10" t="s">
        <v>1490</v>
      </c>
      <c r="E735" s="10" t="s">
        <v>1490</v>
      </c>
      <c r="F735" s="10" t="s">
        <v>1491</v>
      </c>
      <c r="G735" s="19">
        <v>3822</v>
      </c>
      <c r="H735" s="20" t="s">
        <v>1492</v>
      </c>
      <c r="I735" s="13"/>
      <c r="J735" s="14" t="s">
        <v>2353</v>
      </c>
      <c r="K735" s="13"/>
      <c r="L735" s="13"/>
      <c r="M735" s="13"/>
      <c r="N735" s="13"/>
      <c r="O735" s="13"/>
      <c r="P735" s="13"/>
      <c r="Q735" s="13"/>
      <c r="R735" s="14" t="s">
        <v>84</v>
      </c>
      <c r="S735" s="10">
        <v>4</v>
      </c>
      <c r="T735" s="21">
        <v>7200</v>
      </c>
      <c r="U735" s="16">
        <v>0</v>
      </c>
      <c r="V735" s="16">
        <v>300</v>
      </c>
      <c r="W735" s="16">
        <v>0</v>
      </c>
      <c r="X735" s="16">
        <v>0</v>
      </c>
      <c r="Y735" s="16">
        <v>1000</v>
      </c>
      <c r="Z735" s="16">
        <v>0</v>
      </c>
      <c r="AA735" s="16">
        <v>700</v>
      </c>
      <c r="AB735" s="16">
        <v>0</v>
      </c>
      <c r="AC735" s="16">
        <v>100</v>
      </c>
      <c r="AD735" s="16">
        <v>2400</v>
      </c>
      <c r="AE735" s="16">
        <v>0</v>
      </c>
      <c r="AF735" s="16">
        <v>0</v>
      </c>
      <c r="AG735" s="16">
        <v>0</v>
      </c>
      <c r="AH735" s="16">
        <v>0</v>
      </c>
      <c r="AI735" s="16">
        <v>0</v>
      </c>
      <c r="AJ735" s="16">
        <v>0</v>
      </c>
      <c r="AK735" s="16">
        <v>0</v>
      </c>
      <c r="AL735" s="16">
        <v>0</v>
      </c>
      <c r="AM735" s="16">
        <v>0</v>
      </c>
      <c r="AN735" s="16">
        <v>1700</v>
      </c>
      <c r="AO735" s="16">
        <v>0</v>
      </c>
      <c r="AP735" s="17">
        <f>SUM(U735:AO735)</f>
        <v>6200</v>
      </c>
      <c r="AQ735" s="18">
        <f t="shared" si="105"/>
        <v>44640000</v>
      </c>
      <c r="AR735" s="13"/>
      <c r="AS735" s="13"/>
      <c r="AT735" s="8"/>
      <c r="AU735" s="8"/>
      <c r="AV735" s="8"/>
      <c r="AW735" s="8"/>
    </row>
    <row r="736" spans="1:49" s="3" customFormat="1" ht="45" customHeight="1" x14ac:dyDescent="0.25">
      <c r="A736" s="9" t="s">
        <v>29</v>
      </c>
      <c r="B736" s="10">
        <f>IF(R736=0,"",SUBTOTAL(3,$R$7:R736))</f>
        <v>696</v>
      </c>
      <c r="C736" s="10" t="s">
        <v>1259</v>
      </c>
      <c r="D736" s="10" t="s">
        <v>1493</v>
      </c>
      <c r="E736" s="10" t="s">
        <v>1493</v>
      </c>
      <c r="F736" s="10" t="s">
        <v>1494</v>
      </c>
      <c r="G736" s="19">
        <v>3822</v>
      </c>
      <c r="H736" s="20" t="s">
        <v>1495</v>
      </c>
      <c r="I736" s="13"/>
      <c r="J736" s="14" t="s">
        <v>2352</v>
      </c>
      <c r="K736" s="13"/>
      <c r="L736" s="13"/>
      <c r="M736" s="13"/>
      <c r="N736" s="13"/>
      <c r="O736" s="13"/>
      <c r="P736" s="13"/>
      <c r="Q736" s="13"/>
      <c r="R736" s="14" t="s">
        <v>84</v>
      </c>
      <c r="S736" s="10">
        <v>3</v>
      </c>
      <c r="T736" s="21">
        <v>9345</v>
      </c>
      <c r="U736" s="16">
        <v>200</v>
      </c>
      <c r="V736" s="16">
        <v>0</v>
      </c>
      <c r="W736" s="16">
        <v>0</v>
      </c>
      <c r="X736" s="16">
        <v>0</v>
      </c>
      <c r="Y736" s="16">
        <v>0</v>
      </c>
      <c r="Z736" s="16">
        <v>0</v>
      </c>
      <c r="AA736" s="16">
        <v>0</v>
      </c>
      <c r="AB736" s="16">
        <v>0</v>
      </c>
      <c r="AC736" s="16">
        <v>0</v>
      </c>
      <c r="AD736" s="16">
        <v>0</v>
      </c>
      <c r="AE736" s="16">
        <v>0</v>
      </c>
      <c r="AF736" s="16">
        <v>0</v>
      </c>
      <c r="AG736" s="16">
        <v>0</v>
      </c>
      <c r="AH736" s="16">
        <v>0</v>
      </c>
      <c r="AI736" s="16">
        <v>0</v>
      </c>
      <c r="AJ736" s="16">
        <v>1000</v>
      </c>
      <c r="AK736" s="16">
        <v>0</v>
      </c>
      <c r="AL736" s="16">
        <v>0</v>
      </c>
      <c r="AM736" s="16">
        <v>0</v>
      </c>
      <c r="AN736" s="16">
        <v>0</v>
      </c>
      <c r="AO736" s="16">
        <v>100</v>
      </c>
      <c r="AP736" s="17">
        <f t="shared" ref="AP736:AP751" si="108">SUM(U736:AO736)</f>
        <v>1300</v>
      </c>
      <c r="AQ736" s="18">
        <f t="shared" si="105"/>
        <v>12148500</v>
      </c>
      <c r="AR736" s="13"/>
      <c r="AS736" s="13"/>
      <c r="AT736" s="8"/>
      <c r="AU736" s="8"/>
      <c r="AV736" s="8"/>
      <c r="AW736" s="8"/>
    </row>
    <row r="737" spans="1:49" s="3" customFormat="1" ht="47.25" customHeight="1" x14ac:dyDescent="0.25">
      <c r="A737" s="9" t="s">
        <v>29</v>
      </c>
      <c r="B737" s="10">
        <f>IF(R737=0,"",SUBTOTAL(3,$R$7:R737))</f>
        <v>697</v>
      </c>
      <c r="C737" s="10" t="s">
        <v>1277</v>
      </c>
      <c r="D737" s="10" t="s">
        <v>1496</v>
      </c>
      <c r="E737" s="10" t="s">
        <v>1496</v>
      </c>
      <c r="F737" s="10" t="s">
        <v>1497</v>
      </c>
      <c r="G737" s="19">
        <v>3822</v>
      </c>
      <c r="H737" s="20" t="s">
        <v>1498</v>
      </c>
      <c r="I737" s="13"/>
      <c r="J737" s="14" t="s">
        <v>2352</v>
      </c>
      <c r="K737" s="13"/>
      <c r="L737" s="13"/>
      <c r="M737" s="13"/>
      <c r="N737" s="13"/>
      <c r="O737" s="13"/>
      <c r="P737" s="13"/>
      <c r="Q737" s="13"/>
      <c r="R737" s="14" t="s">
        <v>84</v>
      </c>
      <c r="S737" s="10">
        <v>3</v>
      </c>
      <c r="T737" s="21">
        <v>2835</v>
      </c>
      <c r="U737" s="16">
        <v>0</v>
      </c>
      <c r="V737" s="16">
        <v>3000</v>
      </c>
      <c r="W737" s="16">
        <v>0</v>
      </c>
      <c r="X737" s="16">
        <v>0</v>
      </c>
      <c r="Y737" s="16">
        <v>0</v>
      </c>
      <c r="Z737" s="16">
        <v>0</v>
      </c>
      <c r="AA737" s="16">
        <v>0</v>
      </c>
      <c r="AB737" s="16">
        <v>0</v>
      </c>
      <c r="AC737" s="16">
        <v>0</v>
      </c>
      <c r="AD737" s="16">
        <v>0</v>
      </c>
      <c r="AE737" s="16">
        <v>0</v>
      </c>
      <c r="AF737" s="16">
        <v>0</v>
      </c>
      <c r="AG737" s="16">
        <v>0</v>
      </c>
      <c r="AH737" s="16">
        <v>0</v>
      </c>
      <c r="AI737" s="16">
        <v>0</v>
      </c>
      <c r="AJ737" s="16">
        <v>0</v>
      </c>
      <c r="AK737" s="16">
        <v>0</v>
      </c>
      <c r="AL737" s="16">
        <v>0</v>
      </c>
      <c r="AM737" s="16">
        <v>0</v>
      </c>
      <c r="AN737" s="16">
        <v>0</v>
      </c>
      <c r="AO737" s="16">
        <v>0</v>
      </c>
      <c r="AP737" s="17">
        <f t="shared" si="108"/>
        <v>3000</v>
      </c>
      <c r="AQ737" s="18">
        <f t="shared" si="105"/>
        <v>8505000</v>
      </c>
      <c r="AR737" s="13"/>
      <c r="AS737" s="13"/>
      <c r="AT737" s="8"/>
      <c r="AU737" s="8"/>
      <c r="AV737" s="8"/>
      <c r="AW737" s="8"/>
    </row>
    <row r="738" spans="1:49" s="3" customFormat="1" ht="51.75" customHeight="1" x14ac:dyDescent="0.25">
      <c r="A738" s="9" t="s">
        <v>29</v>
      </c>
      <c r="B738" s="10">
        <f>IF(R738=0,"",SUBTOTAL(3,$R$7:R738))</f>
        <v>698</v>
      </c>
      <c r="C738" s="10" t="s">
        <v>1280</v>
      </c>
      <c r="D738" s="10" t="s">
        <v>1499</v>
      </c>
      <c r="E738" s="10" t="s">
        <v>1499</v>
      </c>
      <c r="F738" s="10" t="s">
        <v>1478</v>
      </c>
      <c r="G738" s="19">
        <v>3822</v>
      </c>
      <c r="H738" s="20" t="s">
        <v>1500</v>
      </c>
      <c r="I738" s="13"/>
      <c r="J738" s="14" t="s">
        <v>2354</v>
      </c>
      <c r="K738" s="13"/>
      <c r="L738" s="13"/>
      <c r="M738" s="13"/>
      <c r="N738" s="13"/>
      <c r="O738" s="13"/>
      <c r="P738" s="13"/>
      <c r="Q738" s="13"/>
      <c r="R738" s="14" t="s">
        <v>84</v>
      </c>
      <c r="S738" s="10">
        <v>3</v>
      </c>
      <c r="T738" s="21">
        <v>4933</v>
      </c>
      <c r="U738" s="16">
        <v>0</v>
      </c>
      <c r="V738" s="16">
        <v>0</v>
      </c>
      <c r="W738" s="16">
        <v>0</v>
      </c>
      <c r="X738" s="16">
        <v>0</v>
      </c>
      <c r="Y738" s="16">
        <v>0</v>
      </c>
      <c r="Z738" s="16">
        <v>0</v>
      </c>
      <c r="AA738" s="16">
        <v>0</v>
      </c>
      <c r="AB738" s="16">
        <v>0</v>
      </c>
      <c r="AC738" s="16">
        <v>0</v>
      </c>
      <c r="AD738" s="16">
        <v>0</v>
      </c>
      <c r="AE738" s="16">
        <v>0</v>
      </c>
      <c r="AF738" s="16">
        <v>0</v>
      </c>
      <c r="AG738" s="16">
        <v>0</v>
      </c>
      <c r="AH738" s="16">
        <v>0</v>
      </c>
      <c r="AI738" s="16">
        <v>0</v>
      </c>
      <c r="AJ738" s="16">
        <v>200</v>
      </c>
      <c r="AK738" s="16">
        <v>0</v>
      </c>
      <c r="AL738" s="16">
        <v>0</v>
      </c>
      <c r="AM738" s="16">
        <v>0</v>
      </c>
      <c r="AN738" s="16">
        <v>0</v>
      </c>
      <c r="AO738" s="16">
        <v>0</v>
      </c>
      <c r="AP738" s="17">
        <f t="shared" si="108"/>
        <v>200</v>
      </c>
      <c r="AQ738" s="18">
        <f t="shared" si="105"/>
        <v>986600</v>
      </c>
      <c r="AR738" s="13"/>
      <c r="AS738" s="13"/>
      <c r="AT738" s="8"/>
      <c r="AU738" s="8"/>
      <c r="AV738" s="8"/>
      <c r="AW738" s="8"/>
    </row>
    <row r="739" spans="1:49" s="3" customFormat="1" x14ac:dyDescent="0.25">
      <c r="A739" s="9" t="s">
        <v>29</v>
      </c>
      <c r="B739" s="10" t="str">
        <f>IF(R739=0,"",SUBTOTAL(3,$R$7:R739))</f>
        <v/>
      </c>
      <c r="C739" s="10"/>
      <c r="D739" s="10"/>
      <c r="E739" s="10"/>
      <c r="F739" s="10"/>
      <c r="G739" s="10"/>
      <c r="H739" s="12" t="s">
        <v>1501</v>
      </c>
      <c r="I739" s="13"/>
      <c r="J739" s="14"/>
      <c r="K739" s="13"/>
      <c r="L739" s="13"/>
      <c r="M739" s="13"/>
      <c r="N739" s="13"/>
      <c r="O739" s="13"/>
      <c r="P739" s="13"/>
      <c r="Q739" s="13"/>
      <c r="R739" s="14"/>
      <c r="S739" s="10"/>
      <c r="T739" s="21">
        <v>0</v>
      </c>
      <c r="U739" s="16"/>
      <c r="V739" s="16"/>
      <c r="W739" s="16"/>
      <c r="X739" s="16"/>
      <c r="Y739" s="16"/>
      <c r="Z739" s="16"/>
      <c r="AA739" s="16"/>
      <c r="AB739" s="16"/>
      <c r="AC739" s="16"/>
      <c r="AD739" s="16"/>
      <c r="AE739" s="16"/>
      <c r="AF739" s="16"/>
      <c r="AG739" s="16"/>
      <c r="AH739" s="16"/>
      <c r="AI739" s="16"/>
      <c r="AJ739" s="16"/>
      <c r="AK739" s="16"/>
      <c r="AL739" s="16"/>
      <c r="AM739" s="16"/>
      <c r="AN739" s="16"/>
      <c r="AO739" s="16"/>
      <c r="AP739" s="17">
        <f t="shared" si="108"/>
        <v>0</v>
      </c>
      <c r="AQ739" s="18">
        <f t="shared" si="105"/>
        <v>0</v>
      </c>
      <c r="AR739" s="13"/>
      <c r="AS739" s="13"/>
      <c r="AT739" s="8"/>
      <c r="AU739" s="8"/>
      <c r="AV739" s="8"/>
      <c r="AW739" s="8"/>
    </row>
    <row r="740" spans="1:49" s="3" customFormat="1" ht="47.25" customHeight="1" x14ac:dyDescent="0.25">
      <c r="A740" s="9" t="s">
        <v>29</v>
      </c>
      <c r="B740" s="10">
        <f>IF(R740=0,"",SUBTOTAL(3,$R$7:R740))</f>
        <v>699</v>
      </c>
      <c r="C740" s="10" t="s">
        <v>1260</v>
      </c>
      <c r="D740" s="10" t="s">
        <v>1502</v>
      </c>
      <c r="E740" s="10" t="s">
        <v>1502</v>
      </c>
      <c r="F740" s="10" t="s">
        <v>1488</v>
      </c>
      <c r="G740" s="19">
        <v>3822</v>
      </c>
      <c r="H740" s="20" t="s">
        <v>1503</v>
      </c>
      <c r="I740" s="13"/>
      <c r="J740" s="22" t="s">
        <v>2355</v>
      </c>
      <c r="K740" s="13"/>
      <c r="L740" s="13"/>
      <c r="M740" s="13"/>
      <c r="N740" s="13"/>
      <c r="O740" s="13"/>
      <c r="P740" s="13"/>
      <c r="Q740" s="13"/>
      <c r="R740" s="14" t="s">
        <v>75</v>
      </c>
      <c r="S740" s="10">
        <v>1</v>
      </c>
      <c r="T740" s="21">
        <v>6497988</v>
      </c>
      <c r="U740" s="16">
        <v>0</v>
      </c>
      <c r="V740" s="16">
        <v>0</v>
      </c>
      <c r="W740" s="16">
        <v>0</v>
      </c>
      <c r="X740" s="16">
        <v>12</v>
      </c>
      <c r="Y740" s="16">
        <v>0</v>
      </c>
      <c r="Z740" s="16">
        <v>0</v>
      </c>
      <c r="AA740" s="16">
        <v>0</v>
      </c>
      <c r="AB740" s="16">
        <v>0</v>
      </c>
      <c r="AC740" s="16">
        <v>0</v>
      </c>
      <c r="AD740" s="16">
        <v>0</v>
      </c>
      <c r="AE740" s="16">
        <v>0</v>
      </c>
      <c r="AF740" s="16">
        <v>0</v>
      </c>
      <c r="AG740" s="16">
        <v>0</v>
      </c>
      <c r="AH740" s="16">
        <v>0</v>
      </c>
      <c r="AI740" s="16">
        <v>0</v>
      </c>
      <c r="AJ740" s="16">
        <v>0</v>
      </c>
      <c r="AK740" s="16">
        <v>0</v>
      </c>
      <c r="AL740" s="16">
        <v>0</v>
      </c>
      <c r="AM740" s="16">
        <v>0</v>
      </c>
      <c r="AN740" s="16">
        <v>0</v>
      </c>
      <c r="AO740" s="16">
        <v>0</v>
      </c>
      <c r="AP740" s="17">
        <f t="shared" si="108"/>
        <v>12</v>
      </c>
      <c r="AQ740" s="18">
        <f t="shared" si="105"/>
        <v>77975856</v>
      </c>
      <c r="AR740" s="13"/>
      <c r="AS740" s="13"/>
      <c r="AT740" s="8"/>
      <c r="AU740" s="8"/>
      <c r="AV740" s="8"/>
      <c r="AW740" s="8"/>
    </row>
    <row r="741" spans="1:49" s="3" customFormat="1" ht="45.75" customHeight="1" x14ac:dyDescent="0.25">
      <c r="A741" s="9" t="s">
        <v>29</v>
      </c>
      <c r="B741" s="10">
        <f>IF(R741=0,"",SUBTOTAL(3,$R$7:R741))</f>
        <v>700</v>
      </c>
      <c r="C741" s="10" t="s">
        <v>1262</v>
      </c>
      <c r="D741" s="10" t="s">
        <v>1504</v>
      </c>
      <c r="E741" s="10" t="s">
        <v>1504</v>
      </c>
      <c r="F741" s="10" t="s">
        <v>1490</v>
      </c>
      <c r="G741" s="19">
        <v>3822</v>
      </c>
      <c r="H741" s="20" t="s">
        <v>1505</v>
      </c>
      <c r="I741" s="13"/>
      <c r="J741" s="22" t="s">
        <v>2356</v>
      </c>
      <c r="K741" s="13"/>
      <c r="L741" s="13"/>
      <c r="M741" s="13"/>
      <c r="N741" s="13"/>
      <c r="O741" s="13"/>
      <c r="P741" s="13"/>
      <c r="Q741" s="13"/>
      <c r="R741" s="14" t="s">
        <v>75</v>
      </c>
      <c r="S741" s="10">
        <v>1</v>
      </c>
      <c r="T741" s="21">
        <v>6010000</v>
      </c>
      <c r="U741" s="16">
        <v>0</v>
      </c>
      <c r="V741" s="16">
        <v>0</v>
      </c>
      <c r="W741" s="16">
        <v>0</v>
      </c>
      <c r="X741" s="16">
        <v>7</v>
      </c>
      <c r="Y741" s="16">
        <v>0</v>
      </c>
      <c r="Z741" s="16">
        <v>0</v>
      </c>
      <c r="AA741" s="16">
        <v>0</v>
      </c>
      <c r="AB741" s="16">
        <v>0</v>
      </c>
      <c r="AC741" s="16">
        <v>0</v>
      </c>
      <c r="AD741" s="16">
        <v>0</v>
      </c>
      <c r="AE741" s="16">
        <v>0</v>
      </c>
      <c r="AF741" s="16">
        <v>0</v>
      </c>
      <c r="AG741" s="16">
        <v>0</v>
      </c>
      <c r="AH741" s="16">
        <v>0</v>
      </c>
      <c r="AI741" s="16">
        <v>0</v>
      </c>
      <c r="AJ741" s="16">
        <v>0</v>
      </c>
      <c r="AK741" s="16">
        <v>0</v>
      </c>
      <c r="AL741" s="16">
        <v>0</v>
      </c>
      <c r="AM741" s="16">
        <v>0</v>
      </c>
      <c r="AN741" s="16">
        <v>0</v>
      </c>
      <c r="AO741" s="16">
        <v>0</v>
      </c>
      <c r="AP741" s="17">
        <f t="shared" si="108"/>
        <v>7</v>
      </c>
      <c r="AQ741" s="18">
        <f t="shared" si="105"/>
        <v>42070000</v>
      </c>
      <c r="AR741" s="13"/>
      <c r="AS741" s="13"/>
      <c r="AT741" s="8"/>
      <c r="AU741" s="8"/>
      <c r="AV741" s="8"/>
      <c r="AW741" s="8"/>
    </row>
    <row r="742" spans="1:49" s="3" customFormat="1" ht="45" customHeight="1" x14ac:dyDescent="0.25">
      <c r="A742" s="9" t="s">
        <v>29</v>
      </c>
      <c r="B742" s="10">
        <f>IF(R742=0,"",SUBTOTAL(3,$R$7:R742))</f>
        <v>701</v>
      </c>
      <c r="C742" s="10" t="s">
        <v>1264</v>
      </c>
      <c r="D742" s="10" t="s">
        <v>1506</v>
      </c>
      <c r="E742" s="10" t="s">
        <v>1506</v>
      </c>
      <c r="F742" s="10" t="s">
        <v>1493</v>
      </c>
      <c r="G742" s="19">
        <v>3822</v>
      </c>
      <c r="H742" s="20" t="s">
        <v>1507</v>
      </c>
      <c r="I742" s="13"/>
      <c r="J742" s="22" t="s">
        <v>2357</v>
      </c>
      <c r="K742" s="13"/>
      <c r="L742" s="13"/>
      <c r="M742" s="13"/>
      <c r="N742" s="13"/>
      <c r="O742" s="13"/>
      <c r="P742" s="13"/>
      <c r="Q742" s="13"/>
      <c r="R742" s="14" t="s">
        <v>75</v>
      </c>
      <c r="S742" s="10">
        <v>3</v>
      </c>
      <c r="T742" s="21">
        <v>7000000</v>
      </c>
      <c r="U742" s="16">
        <v>0</v>
      </c>
      <c r="V742" s="16">
        <v>0</v>
      </c>
      <c r="W742" s="16">
        <v>0</v>
      </c>
      <c r="X742" s="16">
        <v>7</v>
      </c>
      <c r="Y742" s="16">
        <v>0</v>
      </c>
      <c r="Z742" s="16">
        <v>0</v>
      </c>
      <c r="AA742" s="16">
        <v>0</v>
      </c>
      <c r="AB742" s="16">
        <v>0</v>
      </c>
      <c r="AC742" s="16">
        <v>0</v>
      </c>
      <c r="AD742" s="16">
        <v>0</v>
      </c>
      <c r="AE742" s="16">
        <v>0</v>
      </c>
      <c r="AF742" s="16">
        <v>0</v>
      </c>
      <c r="AG742" s="16">
        <v>0</v>
      </c>
      <c r="AH742" s="16">
        <v>0</v>
      </c>
      <c r="AI742" s="16">
        <v>0</v>
      </c>
      <c r="AJ742" s="16">
        <v>0</v>
      </c>
      <c r="AK742" s="16">
        <v>0</v>
      </c>
      <c r="AL742" s="16">
        <v>0</v>
      </c>
      <c r="AM742" s="16">
        <v>0</v>
      </c>
      <c r="AN742" s="16">
        <v>0</v>
      </c>
      <c r="AO742" s="16">
        <v>0</v>
      </c>
      <c r="AP742" s="17">
        <f t="shared" si="108"/>
        <v>7</v>
      </c>
      <c r="AQ742" s="18">
        <f t="shared" si="105"/>
        <v>49000000</v>
      </c>
      <c r="AR742" s="13"/>
      <c r="AS742" s="13"/>
      <c r="AT742" s="8"/>
      <c r="AU742" s="8"/>
      <c r="AV742" s="8"/>
      <c r="AW742" s="8"/>
    </row>
    <row r="743" spans="1:49" s="3" customFormat="1" ht="49.5" customHeight="1" x14ac:dyDescent="0.25">
      <c r="A743" s="9" t="s">
        <v>29</v>
      </c>
      <c r="B743" s="10">
        <f>IF(R743=0,"",SUBTOTAL(3,$R$7:R743))</f>
        <v>702</v>
      </c>
      <c r="C743" s="10" t="s">
        <v>1266</v>
      </c>
      <c r="D743" s="10" t="s">
        <v>1508</v>
      </c>
      <c r="E743" s="10" t="s">
        <v>1508</v>
      </c>
      <c r="F743" s="10" t="s">
        <v>1496</v>
      </c>
      <c r="G743" s="19">
        <v>3822</v>
      </c>
      <c r="H743" s="20" t="s">
        <v>1509</v>
      </c>
      <c r="I743" s="13"/>
      <c r="J743" s="22" t="s">
        <v>2358</v>
      </c>
      <c r="K743" s="13"/>
      <c r="L743" s="13"/>
      <c r="M743" s="13"/>
      <c r="N743" s="13"/>
      <c r="O743" s="13"/>
      <c r="P743" s="13"/>
      <c r="Q743" s="13"/>
      <c r="R743" s="14" t="s">
        <v>75</v>
      </c>
      <c r="S743" s="10">
        <v>1</v>
      </c>
      <c r="T743" s="21">
        <v>22090000</v>
      </c>
      <c r="U743" s="16">
        <v>0</v>
      </c>
      <c r="V743" s="16">
        <v>0</v>
      </c>
      <c r="W743" s="16">
        <v>0</v>
      </c>
      <c r="X743" s="16">
        <v>12</v>
      </c>
      <c r="Y743" s="16">
        <v>0</v>
      </c>
      <c r="Z743" s="16">
        <v>0</v>
      </c>
      <c r="AA743" s="16">
        <v>0</v>
      </c>
      <c r="AB743" s="16">
        <v>0</v>
      </c>
      <c r="AC743" s="16">
        <v>0</v>
      </c>
      <c r="AD743" s="16">
        <v>0</v>
      </c>
      <c r="AE743" s="16">
        <v>0</v>
      </c>
      <c r="AF743" s="16">
        <v>0</v>
      </c>
      <c r="AG743" s="16">
        <v>0</v>
      </c>
      <c r="AH743" s="16">
        <v>0</v>
      </c>
      <c r="AI743" s="16">
        <v>0</v>
      </c>
      <c r="AJ743" s="16">
        <v>0</v>
      </c>
      <c r="AK743" s="16">
        <v>0</v>
      </c>
      <c r="AL743" s="16">
        <v>0</v>
      </c>
      <c r="AM743" s="16">
        <v>0</v>
      </c>
      <c r="AN743" s="16">
        <v>0</v>
      </c>
      <c r="AO743" s="16">
        <v>0</v>
      </c>
      <c r="AP743" s="17">
        <f t="shared" si="108"/>
        <v>12</v>
      </c>
      <c r="AQ743" s="18">
        <f t="shared" si="105"/>
        <v>265080000</v>
      </c>
      <c r="AR743" s="13"/>
      <c r="AS743" s="13"/>
      <c r="AT743" s="8"/>
      <c r="AU743" s="8"/>
      <c r="AV743" s="8"/>
      <c r="AW743" s="8"/>
    </row>
    <row r="744" spans="1:49" s="3" customFormat="1" ht="50.25" customHeight="1" x14ac:dyDescent="0.25">
      <c r="A744" s="9" t="s">
        <v>29</v>
      </c>
      <c r="B744" s="10">
        <f>IF(R744=0,"",SUBTOTAL(3,$R$7:R744))</f>
        <v>703</v>
      </c>
      <c r="C744" s="10" t="s">
        <v>1267</v>
      </c>
      <c r="D744" s="10" t="s">
        <v>1510</v>
      </c>
      <c r="E744" s="10" t="s">
        <v>1510</v>
      </c>
      <c r="F744" s="10" t="s">
        <v>1499</v>
      </c>
      <c r="G744" s="19">
        <v>7126</v>
      </c>
      <c r="H744" s="20" t="s">
        <v>1511</v>
      </c>
      <c r="I744" s="13"/>
      <c r="J744" s="22" t="s">
        <v>2359</v>
      </c>
      <c r="K744" s="13"/>
      <c r="L744" s="13"/>
      <c r="M744" s="13"/>
      <c r="N744" s="13"/>
      <c r="O744" s="13"/>
      <c r="P744" s="13"/>
      <c r="Q744" s="13"/>
      <c r="R744" s="14" t="s">
        <v>75</v>
      </c>
      <c r="S744" s="10">
        <v>1</v>
      </c>
      <c r="T744" s="21">
        <v>25660000</v>
      </c>
      <c r="U744" s="16">
        <v>0</v>
      </c>
      <c r="V744" s="16">
        <v>0</v>
      </c>
      <c r="W744" s="16">
        <v>0</v>
      </c>
      <c r="X744" s="16">
        <v>1</v>
      </c>
      <c r="Y744" s="16">
        <v>0</v>
      </c>
      <c r="Z744" s="16">
        <v>0</v>
      </c>
      <c r="AA744" s="16">
        <v>0</v>
      </c>
      <c r="AB744" s="16">
        <v>0</v>
      </c>
      <c r="AC744" s="16">
        <v>0</v>
      </c>
      <c r="AD744" s="16">
        <v>0</v>
      </c>
      <c r="AE744" s="16">
        <v>0</v>
      </c>
      <c r="AF744" s="16">
        <v>0</v>
      </c>
      <c r="AG744" s="16">
        <v>0</v>
      </c>
      <c r="AH744" s="16">
        <v>0</v>
      </c>
      <c r="AI744" s="16">
        <v>0</v>
      </c>
      <c r="AJ744" s="16">
        <v>0</v>
      </c>
      <c r="AK744" s="16">
        <v>0</v>
      </c>
      <c r="AL744" s="16">
        <v>0</v>
      </c>
      <c r="AM744" s="16">
        <v>0</v>
      </c>
      <c r="AN744" s="16">
        <v>0</v>
      </c>
      <c r="AO744" s="16">
        <v>0</v>
      </c>
      <c r="AP744" s="17">
        <f t="shared" si="108"/>
        <v>1</v>
      </c>
      <c r="AQ744" s="18">
        <f t="shared" si="105"/>
        <v>25660000</v>
      </c>
      <c r="AR744" s="13"/>
      <c r="AS744" s="13"/>
      <c r="AT744" s="8"/>
      <c r="AU744" s="8"/>
      <c r="AV744" s="8"/>
      <c r="AW744" s="8"/>
    </row>
    <row r="745" spans="1:49" s="3" customFormat="1" ht="50.25" customHeight="1" x14ac:dyDescent="0.25">
      <c r="A745" s="9" t="s">
        <v>29</v>
      </c>
      <c r="B745" s="10">
        <f>IF(R745=0,"",SUBTOTAL(3,$R$7:R745))</f>
        <v>704</v>
      </c>
      <c r="C745" s="10" t="s">
        <v>1270</v>
      </c>
      <c r="D745" s="10" t="s">
        <v>1512</v>
      </c>
      <c r="E745" s="10" t="s">
        <v>1512</v>
      </c>
      <c r="F745" s="10" t="s">
        <v>1513</v>
      </c>
      <c r="G745" s="19">
        <v>3822</v>
      </c>
      <c r="H745" s="20" t="s">
        <v>1514</v>
      </c>
      <c r="I745" s="13"/>
      <c r="J745" s="22" t="s">
        <v>2360</v>
      </c>
      <c r="K745" s="13"/>
      <c r="L745" s="13"/>
      <c r="M745" s="13"/>
      <c r="N745" s="13"/>
      <c r="O745" s="13"/>
      <c r="P745" s="13"/>
      <c r="Q745" s="13"/>
      <c r="R745" s="14" t="s">
        <v>75</v>
      </c>
      <c r="S745" s="10">
        <v>1</v>
      </c>
      <c r="T745" s="21">
        <v>5600000</v>
      </c>
      <c r="U745" s="16">
        <v>0</v>
      </c>
      <c r="V745" s="16">
        <v>0</v>
      </c>
      <c r="W745" s="16">
        <v>0</v>
      </c>
      <c r="X745" s="16">
        <v>1</v>
      </c>
      <c r="Y745" s="16">
        <v>0</v>
      </c>
      <c r="Z745" s="16">
        <v>0</v>
      </c>
      <c r="AA745" s="16">
        <v>0</v>
      </c>
      <c r="AB745" s="16">
        <v>0</v>
      </c>
      <c r="AC745" s="16">
        <v>0</v>
      </c>
      <c r="AD745" s="16">
        <v>0</v>
      </c>
      <c r="AE745" s="16">
        <v>0</v>
      </c>
      <c r="AF745" s="16">
        <v>0</v>
      </c>
      <c r="AG745" s="16">
        <v>0</v>
      </c>
      <c r="AH745" s="16">
        <v>0</v>
      </c>
      <c r="AI745" s="16">
        <v>0</v>
      </c>
      <c r="AJ745" s="16">
        <v>0</v>
      </c>
      <c r="AK745" s="16">
        <v>0</v>
      </c>
      <c r="AL745" s="16">
        <v>0</v>
      </c>
      <c r="AM745" s="16">
        <v>0</v>
      </c>
      <c r="AN745" s="16">
        <v>0</v>
      </c>
      <c r="AO745" s="16">
        <v>0</v>
      </c>
      <c r="AP745" s="17">
        <f t="shared" si="108"/>
        <v>1</v>
      </c>
      <c r="AQ745" s="18">
        <f t="shared" si="105"/>
        <v>5600000</v>
      </c>
      <c r="AR745" s="13"/>
      <c r="AS745" s="13"/>
      <c r="AT745" s="8"/>
      <c r="AU745" s="8"/>
      <c r="AV745" s="8"/>
      <c r="AW745" s="8"/>
    </row>
    <row r="746" spans="1:49" s="3" customFormat="1" ht="60.75" customHeight="1" x14ac:dyDescent="0.25">
      <c r="A746" s="9" t="s">
        <v>29</v>
      </c>
      <c r="B746" s="10">
        <f>IF(R746=0,"",SUBTOTAL(3,$R$7:R746))</f>
        <v>705</v>
      </c>
      <c r="C746" s="10" t="s">
        <v>1272</v>
      </c>
      <c r="D746" s="10" t="s">
        <v>1515</v>
      </c>
      <c r="E746" s="10" t="s">
        <v>1515</v>
      </c>
      <c r="F746" s="10" t="s">
        <v>1502</v>
      </c>
      <c r="G746" s="19">
        <v>3822</v>
      </c>
      <c r="H746" s="20" t="s">
        <v>1516</v>
      </c>
      <c r="I746" s="13"/>
      <c r="J746" s="22" t="s">
        <v>2361</v>
      </c>
      <c r="K746" s="13"/>
      <c r="L746" s="13"/>
      <c r="M746" s="13"/>
      <c r="N746" s="13"/>
      <c r="O746" s="13"/>
      <c r="P746" s="13"/>
      <c r="Q746" s="13"/>
      <c r="R746" s="14" t="s">
        <v>75</v>
      </c>
      <c r="S746" s="10">
        <v>6</v>
      </c>
      <c r="T746" s="21">
        <v>4497990</v>
      </c>
      <c r="U746" s="16">
        <v>0</v>
      </c>
      <c r="V746" s="16">
        <v>0</v>
      </c>
      <c r="W746" s="16">
        <v>0</v>
      </c>
      <c r="X746" s="16">
        <v>2</v>
      </c>
      <c r="Y746" s="16">
        <v>0</v>
      </c>
      <c r="Z746" s="16">
        <v>0</v>
      </c>
      <c r="AA746" s="16">
        <v>0</v>
      </c>
      <c r="AB746" s="16">
        <v>0</v>
      </c>
      <c r="AC746" s="16">
        <v>0</v>
      </c>
      <c r="AD746" s="16">
        <v>0</v>
      </c>
      <c r="AE746" s="16">
        <v>0</v>
      </c>
      <c r="AF746" s="16">
        <v>0</v>
      </c>
      <c r="AG746" s="16">
        <v>0</v>
      </c>
      <c r="AH746" s="16">
        <v>0</v>
      </c>
      <c r="AI746" s="16">
        <v>0</v>
      </c>
      <c r="AJ746" s="16">
        <v>0</v>
      </c>
      <c r="AK746" s="16">
        <v>0</v>
      </c>
      <c r="AL746" s="16">
        <v>0</v>
      </c>
      <c r="AM746" s="16">
        <v>0</v>
      </c>
      <c r="AN746" s="16">
        <v>0</v>
      </c>
      <c r="AO746" s="16">
        <v>0</v>
      </c>
      <c r="AP746" s="17">
        <f t="shared" si="108"/>
        <v>2</v>
      </c>
      <c r="AQ746" s="18">
        <f t="shared" si="105"/>
        <v>8995980</v>
      </c>
      <c r="AR746" s="13"/>
      <c r="AS746" s="13"/>
      <c r="AT746" s="8"/>
      <c r="AU746" s="8"/>
      <c r="AV746" s="8"/>
      <c r="AW746" s="8"/>
    </row>
    <row r="747" spans="1:49" s="3" customFormat="1" ht="61.5" customHeight="1" x14ac:dyDescent="0.25">
      <c r="A747" s="9" t="s">
        <v>29</v>
      </c>
      <c r="B747" s="10">
        <f>IF(R747=0,"",SUBTOTAL(3,$R$7:R747))</f>
        <v>706</v>
      </c>
      <c r="C747" s="10" t="s">
        <v>1274</v>
      </c>
      <c r="D747" s="10" t="s">
        <v>1517</v>
      </c>
      <c r="E747" s="10" t="s">
        <v>1517</v>
      </c>
      <c r="F747" s="10" t="s">
        <v>1504</v>
      </c>
      <c r="G747" s="19">
        <v>3822</v>
      </c>
      <c r="H747" s="20" t="s">
        <v>1518</v>
      </c>
      <c r="I747" s="13"/>
      <c r="J747" s="22" t="s">
        <v>2362</v>
      </c>
      <c r="K747" s="13"/>
      <c r="L747" s="13"/>
      <c r="M747" s="13"/>
      <c r="N747" s="13"/>
      <c r="O747" s="13"/>
      <c r="P747" s="13"/>
      <c r="Q747" s="13"/>
      <c r="R747" s="14" t="s">
        <v>75</v>
      </c>
      <c r="S747" s="10">
        <v>1</v>
      </c>
      <c r="T747" s="21">
        <v>1230000</v>
      </c>
      <c r="U747" s="16">
        <v>0</v>
      </c>
      <c r="V747" s="16">
        <v>0</v>
      </c>
      <c r="W747" s="16">
        <v>0</v>
      </c>
      <c r="X747" s="16">
        <v>1</v>
      </c>
      <c r="Y747" s="16">
        <v>0</v>
      </c>
      <c r="Z747" s="16">
        <v>0</v>
      </c>
      <c r="AA747" s="16">
        <v>0</v>
      </c>
      <c r="AB747" s="16">
        <v>0</v>
      </c>
      <c r="AC747" s="16">
        <v>0</v>
      </c>
      <c r="AD747" s="16">
        <v>0</v>
      </c>
      <c r="AE747" s="16">
        <v>0</v>
      </c>
      <c r="AF747" s="16">
        <v>0</v>
      </c>
      <c r="AG747" s="16">
        <v>0</v>
      </c>
      <c r="AH747" s="16">
        <v>0</v>
      </c>
      <c r="AI747" s="16">
        <v>0</v>
      </c>
      <c r="AJ747" s="16">
        <v>0</v>
      </c>
      <c r="AK747" s="16">
        <v>0</v>
      </c>
      <c r="AL747" s="16">
        <v>0</v>
      </c>
      <c r="AM747" s="16">
        <v>0</v>
      </c>
      <c r="AN747" s="16">
        <v>0</v>
      </c>
      <c r="AO747" s="16">
        <v>0</v>
      </c>
      <c r="AP747" s="17">
        <f t="shared" si="108"/>
        <v>1</v>
      </c>
      <c r="AQ747" s="18">
        <f t="shared" si="105"/>
        <v>1230000</v>
      </c>
      <c r="AR747" s="13"/>
      <c r="AS747" s="13"/>
      <c r="AT747" s="8"/>
      <c r="AU747" s="8"/>
      <c r="AV747" s="8"/>
      <c r="AW747" s="8"/>
    </row>
    <row r="748" spans="1:49" s="3" customFormat="1" ht="41.25" customHeight="1" x14ac:dyDescent="0.25">
      <c r="A748" s="9" t="s">
        <v>29</v>
      </c>
      <c r="B748" s="10">
        <f>IF(R748=0,"",SUBTOTAL(3,$R$7:R748))</f>
        <v>707</v>
      </c>
      <c r="C748" s="10" t="s">
        <v>2624</v>
      </c>
      <c r="D748" s="10" t="s">
        <v>1519</v>
      </c>
      <c r="E748" s="10" t="s">
        <v>1519</v>
      </c>
      <c r="F748" s="10" t="s">
        <v>1506</v>
      </c>
      <c r="G748" s="19">
        <v>3822</v>
      </c>
      <c r="H748" s="20" t="s">
        <v>1520</v>
      </c>
      <c r="I748" s="13"/>
      <c r="J748" s="22" t="s">
        <v>2363</v>
      </c>
      <c r="K748" s="13"/>
      <c r="L748" s="13"/>
      <c r="M748" s="13"/>
      <c r="N748" s="13"/>
      <c r="O748" s="13"/>
      <c r="P748" s="13"/>
      <c r="Q748" s="13"/>
      <c r="R748" s="14" t="s">
        <v>75</v>
      </c>
      <c r="S748" s="10">
        <v>3</v>
      </c>
      <c r="T748" s="21">
        <v>685000</v>
      </c>
      <c r="U748" s="16">
        <v>0</v>
      </c>
      <c r="V748" s="16">
        <v>0</v>
      </c>
      <c r="W748" s="16">
        <v>0</v>
      </c>
      <c r="X748" s="16">
        <v>1</v>
      </c>
      <c r="Y748" s="16">
        <v>0</v>
      </c>
      <c r="Z748" s="16">
        <v>0</v>
      </c>
      <c r="AA748" s="16">
        <v>0</v>
      </c>
      <c r="AB748" s="16">
        <v>0</v>
      </c>
      <c r="AC748" s="16">
        <v>0</v>
      </c>
      <c r="AD748" s="16">
        <v>0</v>
      </c>
      <c r="AE748" s="16">
        <v>0</v>
      </c>
      <c r="AF748" s="16">
        <v>0</v>
      </c>
      <c r="AG748" s="16">
        <v>0</v>
      </c>
      <c r="AH748" s="16">
        <v>0</v>
      </c>
      <c r="AI748" s="16">
        <v>0</v>
      </c>
      <c r="AJ748" s="16">
        <v>0</v>
      </c>
      <c r="AK748" s="16">
        <v>0</v>
      </c>
      <c r="AL748" s="16">
        <v>0</v>
      </c>
      <c r="AM748" s="16">
        <v>0</v>
      </c>
      <c r="AN748" s="16">
        <v>0</v>
      </c>
      <c r="AO748" s="16">
        <v>0</v>
      </c>
      <c r="AP748" s="17">
        <f t="shared" si="108"/>
        <v>1</v>
      </c>
      <c r="AQ748" s="18">
        <f t="shared" si="105"/>
        <v>685000</v>
      </c>
      <c r="AR748" s="13"/>
      <c r="AS748" s="13"/>
      <c r="AT748" s="8"/>
      <c r="AU748" s="8"/>
      <c r="AV748" s="8"/>
      <c r="AW748" s="8"/>
    </row>
    <row r="749" spans="1:49" s="3" customFormat="1" ht="96" customHeight="1" x14ac:dyDescent="0.25">
      <c r="A749" s="9" t="s">
        <v>29</v>
      </c>
      <c r="B749" s="10">
        <f>IF(R749=0,"",SUBTOTAL(3,$R$7:R749))</f>
        <v>708</v>
      </c>
      <c r="C749" s="10" t="s">
        <v>1276</v>
      </c>
      <c r="D749" s="10" t="s">
        <v>1521</v>
      </c>
      <c r="E749" s="10" t="s">
        <v>1521</v>
      </c>
      <c r="F749" s="10" t="s">
        <v>1515</v>
      </c>
      <c r="G749" s="19">
        <v>3822</v>
      </c>
      <c r="H749" s="20" t="s">
        <v>1522</v>
      </c>
      <c r="I749" s="13"/>
      <c r="J749" s="14" t="s">
        <v>1523</v>
      </c>
      <c r="K749" s="13"/>
      <c r="L749" s="13"/>
      <c r="M749" s="13"/>
      <c r="N749" s="13"/>
      <c r="O749" s="13"/>
      <c r="P749" s="13"/>
      <c r="Q749" s="13"/>
      <c r="R749" s="14" t="s">
        <v>75</v>
      </c>
      <c r="S749" s="10">
        <v>4</v>
      </c>
      <c r="T749" s="21">
        <v>1407000</v>
      </c>
      <c r="U749" s="16">
        <v>0</v>
      </c>
      <c r="V749" s="16">
        <v>0</v>
      </c>
      <c r="W749" s="16">
        <v>0</v>
      </c>
      <c r="X749" s="16">
        <v>0</v>
      </c>
      <c r="Y749" s="16">
        <v>0</v>
      </c>
      <c r="Z749" s="16">
        <v>0</v>
      </c>
      <c r="AA749" s="16">
        <v>0</v>
      </c>
      <c r="AB749" s="16">
        <v>0</v>
      </c>
      <c r="AC749" s="16">
        <v>0</v>
      </c>
      <c r="AD749" s="16">
        <v>2</v>
      </c>
      <c r="AE749" s="16">
        <v>0</v>
      </c>
      <c r="AF749" s="16">
        <v>0</v>
      </c>
      <c r="AG749" s="16">
        <v>0</v>
      </c>
      <c r="AH749" s="16">
        <v>0</v>
      </c>
      <c r="AI749" s="16">
        <v>0</v>
      </c>
      <c r="AJ749" s="16">
        <v>0</v>
      </c>
      <c r="AK749" s="16">
        <v>0</v>
      </c>
      <c r="AL749" s="16">
        <v>0</v>
      </c>
      <c r="AM749" s="16">
        <v>0</v>
      </c>
      <c r="AN749" s="16">
        <v>0</v>
      </c>
      <c r="AO749" s="16">
        <v>0</v>
      </c>
      <c r="AP749" s="17">
        <f t="shared" si="108"/>
        <v>2</v>
      </c>
      <c r="AQ749" s="18">
        <f t="shared" si="105"/>
        <v>2814000</v>
      </c>
      <c r="AR749" s="13"/>
      <c r="AS749" s="13"/>
      <c r="AT749" s="8"/>
      <c r="AU749" s="8"/>
      <c r="AV749" s="8"/>
      <c r="AW749" s="8"/>
    </row>
    <row r="750" spans="1:49" s="3" customFormat="1" ht="27" customHeight="1" x14ac:dyDescent="0.25">
      <c r="A750" s="33" t="s">
        <v>913</v>
      </c>
      <c r="B750" s="10" t="str">
        <f>IF(R750=0,"",SUBTOTAL(3,$R$7:R750))</f>
        <v/>
      </c>
      <c r="C750" s="10"/>
      <c r="D750" s="10"/>
      <c r="E750" s="10"/>
      <c r="F750" s="10"/>
      <c r="G750" s="10"/>
      <c r="H750" s="12" t="s">
        <v>1526</v>
      </c>
      <c r="I750" s="13"/>
      <c r="J750" s="14"/>
      <c r="K750" s="13"/>
      <c r="L750" s="13"/>
      <c r="M750" s="13"/>
      <c r="N750" s="13"/>
      <c r="O750" s="13"/>
      <c r="P750" s="13"/>
      <c r="Q750" s="13"/>
      <c r="R750" s="14"/>
      <c r="S750" s="10"/>
      <c r="T750" s="21">
        <v>0</v>
      </c>
      <c r="U750" s="16"/>
      <c r="V750" s="16"/>
      <c r="W750" s="16"/>
      <c r="X750" s="16"/>
      <c r="Y750" s="16"/>
      <c r="Z750" s="16"/>
      <c r="AA750" s="16"/>
      <c r="AB750" s="16"/>
      <c r="AC750" s="16"/>
      <c r="AD750" s="16"/>
      <c r="AE750" s="16"/>
      <c r="AF750" s="16"/>
      <c r="AG750" s="16"/>
      <c r="AH750" s="16"/>
      <c r="AI750" s="16"/>
      <c r="AJ750" s="16"/>
      <c r="AK750" s="16"/>
      <c r="AL750" s="16"/>
      <c r="AM750" s="16"/>
      <c r="AN750" s="16"/>
      <c r="AO750" s="16"/>
      <c r="AP750" s="17">
        <f t="shared" si="108"/>
        <v>0</v>
      </c>
      <c r="AQ750" s="18">
        <f t="shared" si="105"/>
        <v>0</v>
      </c>
      <c r="AR750" s="13"/>
      <c r="AS750" s="13"/>
      <c r="AT750" s="8"/>
      <c r="AU750" s="8"/>
      <c r="AV750" s="8"/>
      <c r="AW750" s="8"/>
    </row>
    <row r="751" spans="1:49" s="3" customFormat="1" ht="40.5" customHeight="1" x14ac:dyDescent="0.25">
      <c r="A751" s="33" t="s">
        <v>913</v>
      </c>
      <c r="B751" s="10">
        <f>IF(R751=0,"",SUBTOTAL(3,$R$7:R751))</f>
        <v>709</v>
      </c>
      <c r="C751" s="10" t="s">
        <v>1279</v>
      </c>
      <c r="D751" s="10" t="s">
        <v>1527</v>
      </c>
      <c r="E751" s="10" t="s">
        <v>1527</v>
      </c>
      <c r="F751" s="10" t="s">
        <v>1528</v>
      </c>
      <c r="G751" s="19">
        <v>3822</v>
      </c>
      <c r="H751" s="20" t="s">
        <v>2576</v>
      </c>
      <c r="I751" s="13"/>
      <c r="J751" s="14" t="s">
        <v>2577</v>
      </c>
      <c r="K751" s="13"/>
      <c r="L751" s="13"/>
      <c r="M751" s="13"/>
      <c r="N751" s="13"/>
      <c r="O751" s="13"/>
      <c r="P751" s="13"/>
      <c r="Q751" s="13"/>
      <c r="R751" s="14" t="s">
        <v>75</v>
      </c>
      <c r="S751" s="10">
        <v>1</v>
      </c>
      <c r="T751" s="21">
        <v>21000000</v>
      </c>
      <c r="U751" s="16">
        <v>0</v>
      </c>
      <c r="V751" s="16">
        <v>0</v>
      </c>
      <c r="W751" s="16">
        <v>0</v>
      </c>
      <c r="X751" s="16">
        <v>33</v>
      </c>
      <c r="Y751" s="16">
        <v>0</v>
      </c>
      <c r="Z751" s="16">
        <v>0</v>
      </c>
      <c r="AA751" s="16">
        <v>0</v>
      </c>
      <c r="AB751" s="16">
        <v>0</v>
      </c>
      <c r="AC751" s="16">
        <v>0</v>
      </c>
      <c r="AD751" s="16">
        <v>0</v>
      </c>
      <c r="AE751" s="16">
        <v>0</v>
      </c>
      <c r="AF751" s="16">
        <v>0</v>
      </c>
      <c r="AG751" s="16">
        <v>20</v>
      </c>
      <c r="AH751" s="16">
        <v>0</v>
      </c>
      <c r="AI751" s="16">
        <v>0</v>
      </c>
      <c r="AJ751" s="16">
        <v>0</v>
      </c>
      <c r="AK751" s="16">
        <v>0</v>
      </c>
      <c r="AL751" s="16">
        <v>0</v>
      </c>
      <c r="AM751" s="16">
        <v>0</v>
      </c>
      <c r="AN751" s="16">
        <v>0</v>
      </c>
      <c r="AO751" s="16">
        <v>0</v>
      </c>
      <c r="AP751" s="17">
        <f t="shared" si="108"/>
        <v>53</v>
      </c>
      <c r="AQ751" s="18">
        <f t="shared" si="105"/>
        <v>1113000000</v>
      </c>
      <c r="AR751" s="13"/>
      <c r="AS751" s="13"/>
      <c r="AT751" s="8"/>
      <c r="AU751" s="8"/>
      <c r="AV751" s="8"/>
      <c r="AW751" s="8"/>
    </row>
    <row r="752" spans="1:49" s="3" customFormat="1" ht="40.5" customHeight="1" x14ac:dyDescent="0.25">
      <c r="A752" s="33" t="s">
        <v>913</v>
      </c>
      <c r="B752" s="10">
        <f>IF(R752=0,"",SUBTOTAL(3,$R$7:R752))</f>
        <v>710</v>
      </c>
      <c r="C752" s="10" t="s">
        <v>1282</v>
      </c>
      <c r="D752" s="10" t="s">
        <v>1529</v>
      </c>
      <c r="E752" s="10" t="s">
        <v>1529</v>
      </c>
      <c r="F752" s="10">
        <f ca="1">IF(D752=0,"",SUBTOTAL(3,$F$218:F752))</f>
        <v>441</v>
      </c>
      <c r="G752" s="19">
        <v>3822</v>
      </c>
      <c r="H752" s="23" t="s">
        <v>2578</v>
      </c>
      <c r="I752" s="13"/>
      <c r="J752" s="14" t="s">
        <v>2579</v>
      </c>
      <c r="K752" s="13"/>
      <c r="L752" s="13"/>
      <c r="M752" s="13"/>
      <c r="N752" s="13"/>
      <c r="O752" s="13"/>
      <c r="P752" s="13"/>
      <c r="Q752" s="13"/>
      <c r="R752" s="14" t="s">
        <v>75</v>
      </c>
      <c r="S752" s="10">
        <v>1</v>
      </c>
      <c r="T752" s="21">
        <v>31500000</v>
      </c>
      <c r="U752" s="16">
        <v>0</v>
      </c>
      <c r="V752" s="16">
        <v>0</v>
      </c>
      <c r="W752" s="16">
        <v>0</v>
      </c>
      <c r="X752" s="16">
        <v>5</v>
      </c>
      <c r="Y752" s="16">
        <v>0</v>
      </c>
      <c r="Z752" s="16">
        <v>0</v>
      </c>
      <c r="AA752" s="16">
        <v>0</v>
      </c>
      <c r="AB752" s="16">
        <v>0</v>
      </c>
      <c r="AC752" s="16">
        <v>0</v>
      </c>
      <c r="AD752" s="16">
        <v>0</v>
      </c>
      <c r="AE752" s="16">
        <v>0</v>
      </c>
      <c r="AF752" s="16">
        <v>0</v>
      </c>
      <c r="AG752" s="16">
        <v>0</v>
      </c>
      <c r="AH752" s="16">
        <v>0</v>
      </c>
      <c r="AI752" s="16">
        <v>0</v>
      </c>
      <c r="AJ752" s="16">
        <v>0</v>
      </c>
      <c r="AK752" s="16">
        <v>0</v>
      </c>
      <c r="AL752" s="16">
        <v>0</v>
      </c>
      <c r="AM752" s="16">
        <v>0</v>
      </c>
      <c r="AN752" s="16">
        <v>0</v>
      </c>
      <c r="AO752" s="16">
        <v>0</v>
      </c>
      <c r="AP752" s="17">
        <f>SUM(U752:AO752)</f>
        <v>5</v>
      </c>
      <c r="AQ752" s="18">
        <f t="shared" si="105"/>
        <v>157500000</v>
      </c>
      <c r="AR752" s="13"/>
      <c r="AS752" s="13"/>
      <c r="AT752" s="8"/>
      <c r="AU752" s="8"/>
      <c r="AV752" s="8"/>
      <c r="AW752" s="8"/>
    </row>
    <row r="753" spans="1:49" s="3" customFormat="1" ht="40.5" customHeight="1" x14ac:dyDescent="0.25">
      <c r="A753" s="33" t="s">
        <v>913</v>
      </c>
      <c r="B753" s="10">
        <f>IF(R753=0,"",SUBTOTAL(3,$R$7:R753))</f>
        <v>711</v>
      </c>
      <c r="C753" s="10" t="s">
        <v>1285</v>
      </c>
      <c r="D753" s="10" t="s">
        <v>1530</v>
      </c>
      <c r="E753" s="10" t="s">
        <v>1530</v>
      </c>
      <c r="F753" s="10" t="s">
        <v>1410</v>
      </c>
      <c r="G753" s="19">
        <v>3822</v>
      </c>
      <c r="H753" s="20" t="s">
        <v>1531</v>
      </c>
      <c r="I753" s="13"/>
      <c r="J753" s="14" t="s">
        <v>2580</v>
      </c>
      <c r="K753" s="13"/>
      <c r="L753" s="13"/>
      <c r="M753" s="13"/>
      <c r="N753" s="13"/>
      <c r="O753" s="13"/>
      <c r="P753" s="13"/>
      <c r="Q753" s="13"/>
      <c r="R753" s="14" t="s">
        <v>84</v>
      </c>
      <c r="S753" s="10">
        <v>3</v>
      </c>
      <c r="T753" s="21">
        <v>178600</v>
      </c>
      <c r="U753" s="16">
        <v>0</v>
      </c>
      <c r="V753" s="16">
        <v>0</v>
      </c>
      <c r="W753" s="16">
        <v>0</v>
      </c>
      <c r="X753" s="16">
        <v>0</v>
      </c>
      <c r="Y753" s="16">
        <v>0</v>
      </c>
      <c r="Z753" s="16">
        <v>0</v>
      </c>
      <c r="AA753" s="16">
        <v>250</v>
      </c>
      <c r="AB753" s="16">
        <v>0</v>
      </c>
      <c r="AC753" s="16">
        <v>0</v>
      </c>
      <c r="AD753" s="16">
        <v>0</v>
      </c>
      <c r="AE753" s="16">
        <v>0</v>
      </c>
      <c r="AF753" s="16">
        <v>0</v>
      </c>
      <c r="AG753" s="16">
        <v>0</v>
      </c>
      <c r="AH753" s="16">
        <v>0</v>
      </c>
      <c r="AI753" s="16">
        <v>0</v>
      </c>
      <c r="AJ753" s="16">
        <v>0</v>
      </c>
      <c r="AK753" s="16">
        <v>0</v>
      </c>
      <c r="AL753" s="16">
        <v>0</v>
      </c>
      <c r="AM753" s="16">
        <v>0</v>
      </c>
      <c r="AN753" s="16">
        <v>0</v>
      </c>
      <c r="AO753" s="16">
        <v>0</v>
      </c>
      <c r="AP753" s="17">
        <f>SUM(U753:AO753)</f>
        <v>250</v>
      </c>
      <c r="AQ753" s="18">
        <f t="shared" si="105"/>
        <v>44650000</v>
      </c>
      <c r="AR753" s="13"/>
      <c r="AS753" s="13"/>
      <c r="AT753" s="8"/>
      <c r="AU753" s="8"/>
      <c r="AV753" s="8"/>
      <c r="AW753" s="8"/>
    </row>
    <row r="754" spans="1:49" s="3" customFormat="1" x14ac:dyDescent="0.25">
      <c r="A754" s="33" t="s">
        <v>913</v>
      </c>
      <c r="B754" s="10" t="str">
        <f>IF(R754=0,"",SUBTOTAL(3,$R$7:R754))</f>
        <v/>
      </c>
      <c r="C754" s="10"/>
      <c r="D754" s="10"/>
      <c r="E754" s="10"/>
      <c r="F754" s="10"/>
      <c r="G754" s="10"/>
      <c r="H754" s="12" t="s">
        <v>1532</v>
      </c>
      <c r="I754" s="13"/>
      <c r="J754" s="14"/>
      <c r="K754" s="13"/>
      <c r="L754" s="13"/>
      <c r="M754" s="13"/>
      <c r="N754" s="13"/>
      <c r="O754" s="13"/>
      <c r="P754" s="13"/>
      <c r="Q754" s="13"/>
      <c r="R754" s="14"/>
      <c r="S754" s="10"/>
      <c r="T754" s="21">
        <v>0</v>
      </c>
      <c r="U754" s="16"/>
      <c r="V754" s="16"/>
      <c r="W754" s="16"/>
      <c r="X754" s="16"/>
      <c r="Y754" s="16"/>
      <c r="Z754" s="16"/>
      <c r="AA754" s="16"/>
      <c r="AB754" s="16"/>
      <c r="AC754" s="16"/>
      <c r="AD754" s="16"/>
      <c r="AE754" s="16"/>
      <c r="AF754" s="16"/>
      <c r="AG754" s="16"/>
      <c r="AH754" s="16"/>
      <c r="AI754" s="16"/>
      <c r="AJ754" s="16"/>
      <c r="AK754" s="16"/>
      <c r="AL754" s="16"/>
      <c r="AM754" s="16"/>
      <c r="AN754" s="16"/>
      <c r="AO754" s="16"/>
      <c r="AP754" s="17">
        <f t="shared" ref="AP754:AP759" si="109">SUM(U754:AO754)</f>
        <v>0</v>
      </c>
      <c r="AQ754" s="18">
        <f t="shared" si="105"/>
        <v>0</v>
      </c>
      <c r="AR754" s="13"/>
      <c r="AS754" s="13"/>
      <c r="AT754" s="8"/>
      <c r="AU754" s="8"/>
      <c r="AV754" s="8"/>
      <c r="AW754" s="8"/>
    </row>
    <row r="755" spans="1:49" s="3" customFormat="1" ht="39" customHeight="1" x14ac:dyDescent="0.25">
      <c r="A755" s="33" t="s">
        <v>913</v>
      </c>
      <c r="B755" s="10" t="str">
        <f>IF(R755=0,"",SUBTOTAL(3,$R$7:R755))</f>
        <v/>
      </c>
      <c r="C755" s="10"/>
      <c r="D755" s="10"/>
      <c r="E755" s="10"/>
      <c r="F755" s="10"/>
      <c r="G755" s="10"/>
      <c r="H755" s="12" t="s">
        <v>1533</v>
      </c>
      <c r="I755" s="13"/>
      <c r="J755" s="14"/>
      <c r="K755" s="13"/>
      <c r="L755" s="13"/>
      <c r="M755" s="13"/>
      <c r="N755" s="13"/>
      <c r="O755" s="13"/>
      <c r="P755" s="13"/>
      <c r="Q755" s="13"/>
      <c r="R755" s="14"/>
      <c r="S755" s="10"/>
      <c r="T755" s="21">
        <v>0</v>
      </c>
      <c r="U755" s="16"/>
      <c r="V755" s="16"/>
      <c r="W755" s="16"/>
      <c r="X755" s="16"/>
      <c r="Y755" s="16"/>
      <c r="Z755" s="16"/>
      <c r="AA755" s="16"/>
      <c r="AB755" s="16"/>
      <c r="AC755" s="16"/>
      <c r="AD755" s="16"/>
      <c r="AE755" s="16"/>
      <c r="AF755" s="16"/>
      <c r="AG755" s="16"/>
      <c r="AH755" s="16"/>
      <c r="AI755" s="16"/>
      <c r="AJ755" s="16"/>
      <c r="AK755" s="16"/>
      <c r="AL755" s="16"/>
      <c r="AM755" s="16"/>
      <c r="AN755" s="16"/>
      <c r="AO755" s="16"/>
      <c r="AP755" s="17">
        <f t="shared" si="109"/>
        <v>0</v>
      </c>
      <c r="AQ755" s="18">
        <f t="shared" si="105"/>
        <v>0</v>
      </c>
      <c r="AR755" s="13"/>
      <c r="AS755" s="13"/>
      <c r="AT755" s="8"/>
      <c r="AU755" s="8"/>
      <c r="AV755" s="8"/>
      <c r="AW755" s="8"/>
    </row>
    <row r="756" spans="1:49" s="3" customFormat="1" ht="48.75" customHeight="1" x14ac:dyDescent="0.25">
      <c r="A756" s="33" t="s">
        <v>913</v>
      </c>
      <c r="B756" s="10">
        <f>IF(R756=0,"",SUBTOTAL(3,$R$7:R756))</f>
        <v>712</v>
      </c>
      <c r="C756" s="10" t="s">
        <v>1287</v>
      </c>
      <c r="D756" s="10" t="s">
        <v>1534</v>
      </c>
      <c r="E756" s="10" t="s">
        <v>1534</v>
      </c>
      <c r="F756" s="10" t="s">
        <v>1524</v>
      </c>
      <c r="G756" s="19">
        <v>3822</v>
      </c>
      <c r="H756" s="20" t="s">
        <v>1535</v>
      </c>
      <c r="I756" s="13"/>
      <c r="J756" s="14" t="s">
        <v>2364</v>
      </c>
      <c r="K756" s="13"/>
      <c r="L756" s="13"/>
      <c r="M756" s="13"/>
      <c r="N756" s="13"/>
      <c r="O756" s="13"/>
      <c r="P756" s="13"/>
      <c r="Q756" s="13"/>
      <c r="R756" s="14" t="s">
        <v>84</v>
      </c>
      <c r="S756" s="10" t="s">
        <v>942</v>
      </c>
      <c r="T756" s="21">
        <v>128000</v>
      </c>
      <c r="U756" s="16">
        <v>0</v>
      </c>
      <c r="V756" s="16">
        <v>0</v>
      </c>
      <c r="W756" s="16">
        <v>0</v>
      </c>
      <c r="X756" s="16">
        <v>0</v>
      </c>
      <c r="Y756" s="16">
        <v>0</v>
      </c>
      <c r="Z756" s="16">
        <v>0</v>
      </c>
      <c r="AA756" s="16">
        <v>0</v>
      </c>
      <c r="AB756" s="16">
        <v>0</v>
      </c>
      <c r="AC756" s="16">
        <v>0</v>
      </c>
      <c r="AD756" s="16">
        <v>0</v>
      </c>
      <c r="AE756" s="16">
        <v>0</v>
      </c>
      <c r="AF756" s="16">
        <v>0</v>
      </c>
      <c r="AG756" s="16">
        <v>50</v>
      </c>
      <c r="AH756" s="16">
        <v>0</v>
      </c>
      <c r="AI756" s="16">
        <v>0</v>
      </c>
      <c r="AJ756" s="16">
        <v>0</v>
      </c>
      <c r="AK756" s="16">
        <v>0</v>
      </c>
      <c r="AL756" s="16">
        <v>0</v>
      </c>
      <c r="AM756" s="16">
        <v>0</v>
      </c>
      <c r="AN756" s="16">
        <v>0</v>
      </c>
      <c r="AO756" s="16">
        <v>0</v>
      </c>
      <c r="AP756" s="17">
        <f t="shared" si="109"/>
        <v>50</v>
      </c>
      <c r="AQ756" s="18">
        <f t="shared" si="105"/>
        <v>6400000</v>
      </c>
      <c r="AR756" s="13"/>
      <c r="AS756" s="13"/>
      <c r="AT756" s="8"/>
      <c r="AU756" s="8"/>
      <c r="AV756" s="8"/>
      <c r="AW756" s="8"/>
    </row>
    <row r="757" spans="1:49" s="3" customFormat="1" ht="48.75" customHeight="1" x14ac:dyDescent="0.25">
      <c r="A757" s="33" t="s">
        <v>913</v>
      </c>
      <c r="B757" s="10">
        <f>IF(R757=0,"",SUBTOTAL(3,$R$7:R757))</f>
        <v>713</v>
      </c>
      <c r="C757" s="10" t="s">
        <v>1289</v>
      </c>
      <c r="D757" s="10" t="s">
        <v>1536</v>
      </c>
      <c r="E757" s="10" t="s">
        <v>1536</v>
      </c>
      <c r="F757" s="10" t="s">
        <v>1525</v>
      </c>
      <c r="G757" s="19">
        <v>3822</v>
      </c>
      <c r="H757" s="20" t="s">
        <v>1537</v>
      </c>
      <c r="I757" s="13"/>
      <c r="J757" s="14" t="s">
        <v>2365</v>
      </c>
      <c r="K757" s="13"/>
      <c r="L757" s="13"/>
      <c r="M757" s="13"/>
      <c r="N757" s="13"/>
      <c r="O757" s="13"/>
      <c r="P757" s="13"/>
      <c r="Q757" s="13"/>
      <c r="R757" s="14" t="s">
        <v>84</v>
      </c>
      <c r="S757" s="10" t="s">
        <v>942</v>
      </c>
      <c r="T757" s="21">
        <v>116000</v>
      </c>
      <c r="U757" s="16">
        <v>0</v>
      </c>
      <c r="V757" s="16">
        <v>0</v>
      </c>
      <c r="W757" s="16">
        <v>0</v>
      </c>
      <c r="X757" s="16">
        <v>0</v>
      </c>
      <c r="Y757" s="16">
        <v>0</v>
      </c>
      <c r="Z757" s="16">
        <v>0</v>
      </c>
      <c r="AA757" s="16">
        <v>0</v>
      </c>
      <c r="AB757" s="16">
        <v>0</v>
      </c>
      <c r="AC757" s="16">
        <v>0</v>
      </c>
      <c r="AD757" s="16">
        <v>0</v>
      </c>
      <c r="AE757" s="16">
        <v>0</v>
      </c>
      <c r="AF757" s="16">
        <v>0</v>
      </c>
      <c r="AG757" s="16">
        <v>75</v>
      </c>
      <c r="AH757" s="16">
        <v>0</v>
      </c>
      <c r="AI757" s="16">
        <v>0</v>
      </c>
      <c r="AJ757" s="16">
        <v>0</v>
      </c>
      <c r="AK757" s="16">
        <v>0</v>
      </c>
      <c r="AL757" s="16">
        <v>0</v>
      </c>
      <c r="AM757" s="16">
        <v>0</v>
      </c>
      <c r="AN757" s="16">
        <v>0</v>
      </c>
      <c r="AO757" s="16">
        <v>0</v>
      </c>
      <c r="AP757" s="17">
        <f t="shared" si="109"/>
        <v>75</v>
      </c>
      <c r="AQ757" s="18">
        <f t="shared" si="105"/>
        <v>8700000</v>
      </c>
      <c r="AR757" s="13"/>
      <c r="AS757" s="13"/>
      <c r="AT757" s="8"/>
      <c r="AU757" s="8"/>
      <c r="AV757" s="8"/>
      <c r="AW757" s="8"/>
    </row>
    <row r="758" spans="1:49" s="3" customFormat="1" ht="48.75" customHeight="1" x14ac:dyDescent="0.25">
      <c r="A758" s="33" t="s">
        <v>913</v>
      </c>
      <c r="B758" s="10">
        <f>IF(R758=0,"",SUBTOTAL(3,$R$7:R758))</f>
        <v>714</v>
      </c>
      <c r="C758" s="10" t="s">
        <v>1291</v>
      </c>
      <c r="D758" s="10" t="s">
        <v>1538</v>
      </c>
      <c r="E758" s="10" t="s">
        <v>1538</v>
      </c>
      <c r="F758" s="10" t="s">
        <v>1539</v>
      </c>
      <c r="G758" s="19">
        <v>3822</v>
      </c>
      <c r="H758" s="20" t="s">
        <v>1540</v>
      </c>
      <c r="I758" s="13"/>
      <c r="J758" s="14" t="s">
        <v>2366</v>
      </c>
      <c r="K758" s="13"/>
      <c r="L758" s="13"/>
      <c r="M758" s="13"/>
      <c r="N758" s="13"/>
      <c r="O758" s="13"/>
      <c r="P758" s="13"/>
      <c r="Q758" s="13"/>
      <c r="R758" s="14" t="s">
        <v>84</v>
      </c>
      <c r="S758" s="10" t="s">
        <v>942</v>
      </c>
      <c r="T758" s="21">
        <v>226000</v>
      </c>
      <c r="U758" s="16">
        <v>0</v>
      </c>
      <c r="V758" s="16">
        <v>0</v>
      </c>
      <c r="W758" s="16">
        <v>0</v>
      </c>
      <c r="X758" s="16">
        <v>0</v>
      </c>
      <c r="Y758" s="16">
        <v>0</v>
      </c>
      <c r="Z758" s="16">
        <v>0</v>
      </c>
      <c r="AA758" s="16">
        <v>0</v>
      </c>
      <c r="AB758" s="16">
        <v>0</v>
      </c>
      <c r="AC758" s="16">
        <v>0</v>
      </c>
      <c r="AD758" s="16">
        <v>0</v>
      </c>
      <c r="AE758" s="16">
        <v>0</v>
      </c>
      <c r="AF758" s="16">
        <v>0</v>
      </c>
      <c r="AG758" s="16">
        <v>43</v>
      </c>
      <c r="AH758" s="16">
        <v>0</v>
      </c>
      <c r="AI758" s="16">
        <v>0</v>
      </c>
      <c r="AJ758" s="16">
        <v>0</v>
      </c>
      <c r="AK758" s="16">
        <v>0</v>
      </c>
      <c r="AL758" s="16">
        <v>0</v>
      </c>
      <c r="AM758" s="16">
        <v>0</v>
      </c>
      <c r="AN758" s="16">
        <v>0</v>
      </c>
      <c r="AO758" s="16">
        <v>0</v>
      </c>
      <c r="AP758" s="17">
        <f t="shared" si="109"/>
        <v>43</v>
      </c>
      <c r="AQ758" s="18">
        <f t="shared" si="105"/>
        <v>9718000</v>
      </c>
      <c r="AR758" s="13"/>
      <c r="AS758" s="13"/>
      <c r="AT758" s="8"/>
      <c r="AU758" s="8"/>
      <c r="AV758" s="8"/>
      <c r="AW758" s="8"/>
    </row>
    <row r="759" spans="1:49" s="3" customFormat="1" ht="48.75" customHeight="1" x14ac:dyDescent="0.25">
      <c r="A759" s="33" t="s">
        <v>913</v>
      </c>
      <c r="B759" s="10">
        <f>IF(R759=0,"",SUBTOTAL(3,$R$7:R759))</f>
        <v>715</v>
      </c>
      <c r="C759" s="10" t="s">
        <v>1293</v>
      </c>
      <c r="D759" s="10" t="s">
        <v>1541</v>
      </c>
      <c r="E759" s="10" t="s">
        <v>1541</v>
      </c>
      <c r="F759" s="10" t="s">
        <v>1529</v>
      </c>
      <c r="G759" s="19">
        <v>3822</v>
      </c>
      <c r="H759" s="20" t="s">
        <v>1542</v>
      </c>
      <c r="I759" s="13"/>
      <c r="J759" s="14" t="s">
        <v>2367</v>
      </c>
      <c r="K759" s="13"/>
      <c r="L759" s="13"/>
      <c r="M759" s="13"/>
      <c r="N759" s="13"/>
      <c r="O759" s="13"/>
      <c r="P759" s="13"/>
      <c r="Q759" s="13"/>
      <c r="R759" s="14" t="s">
        <v>75</v>
      </c>
      <c r="S759" s="10">
        <v>3</v>
      </c>
      <c r="T759" s="21">
        <v>5650000</v>
      </c>
      <c r="U759" s="16">
        <v>0</v>
      </c>
      <c r="V759" s="16">
        <v>0</v>
      </c>
      <c r="W759" s="16">
        <v>0</v>
      </c>
      <c r="X759" s="16">
        <v>0</v>
      </c>
      <c r="Y759" s="16">
        <v>0</v>
      </c>
      <c r="Z759" s="16">
        <v>0</v>
      </c>
      <c r="AA759" s="16">
        <v>0</v>
      </c>
      <c r="AB759" s="16">
        <v>0</v>
      </c>
      <c r="AC759" s="16">
        <v>0</v>
      </c>
      <c r="AD759" s="16">
        <v>0</v>
      </c>
      <c r="AE759" s="16">
        <v>0</v>
      </c>
      <c r="AF759" s="16">
        <v>0</v>
      </c>
      <c r="AG759" s="16">
        <v>5</v>
      </c>
      <c r="AH759" s="16">
        <v>0</v>
      </c>
      <c r="AI759" s="16">
        <v>0</v>
      </c>
      <c r="AJ759" s="16">
        <v>0</v>
      </c>
      <c r="AK759" s="16">
        <v>0</v>
      </c>
      <c r="AL759" s="16">
        <v>0</v>
      </c>
      <c r="AM759" s="16">
        <v>0</v>
      </c>
      <c r="AN759" s="16">
        <v>0</v>
      </c>
      <c r="AO759" s="16">
        <v>0</v>
      </c>
      <c r="AP759" s="17">
        <f t="shared" si="109"/>
        <v>5</v>
      </c>
      <c r="AQ759" s="18">
        <f t="shared" si="105"/>
        <v>28250000</v>
      </c>
      <c r="AR759" s="13"/>
      <c r="AS759" s="13"/>
      <c r="AT759" s="8"/>
      <c r="AU759" s="8"/>
      <c r="AV759" s="8"/>
      <c r="AW759" s="8"/>
    </row>
    <row r="760" spans="1:49" s="3" customFormat="1" ht="48.75" customHeight="1" x14ac:dyDescent="0.25">
      <c r="A760" s="33" t="s">
        <v>913</v>
      </c>
      <c r="B760" s="10">
        <f>IF(R760=0,"",SUBTOTAL(3,$R$7:R760))</f>
        <v>716</v>
      </c>
      <c r="C760" s="10" t="s">
        <v>1294</v>
      </c>
      <c r="D760" s="10" t="s">
        <v>1543</v>
      </c>
      <c r="E760" s="10" t="s">
        <v>1543</v>
      </c>
      <c r="F760" s="10" t="s">
        <v>1534</v>
      </c>
      <c r="G760" s="19">
        <v>3822</v>
      </c>
      <c r="H760" s="20" t="s">
        <v>1544</v>
      </c>
      <c r="I760" s="13"/>
      <c r="J760" s="14" t="s">
        <v>2368</v>
      </c>
      <c r="K760" s="13"/>
      <c r="L760" s="13"/>
      <c r="M760" s="13"/>
      <c r="N760" s="13"/>
      <c r="O760" s="13"/>
      <c r="P760" s="13"/>
      <c r="Q760" s="13"/>
      <c r="R760" s="14" t="s">
        <v>57</v>
      </c>
      <c r="S760" s="10" t="s">
        <v>942</v>
      </c>
      <c r="T760" s="21">
        <v>343000</v>
      </c>
      <c r="U760" s="16">
        <v>0</v>
      </c>
      <c r="V760" s="16">
        <v>0</v>
      </c>
      <c r="W760" s="16">
        <v>0</v>
      </c>
      <c r="X760" s="16">
        <v>0</v>
      </c>
      <c r="Y760" s="16">
        <v>0</v>
      </c>
      <c r="Z760" s="16">
        <v>0</v>
      </c>
      <c r="AA760" s="16">
        <v>0</v>
      </c>
      <c r="AB760" s="16">
        <v>0</v>
      </c>
      <c r="AC760" s="16">
        <v>0</v>
      </c>
      <c r="AD760" s="16">
        <v>0</v>
      </c>
      <c r="AE760" s="16">
        <v>0</v>
      </c>
      <c r="AF760" s="16">
        <v>0</v>
      </c>
      <c r="AG760" s="16">
        <v>5</v>
      </c>
      <c r="AH760" s="16">
        <v>0</v>
      </c>
      <c r="AI760" s="16">
        <v>0</v>
      </c>
      <c r="AJ760" s="16">
        <v>0</v>
      </c>
      <c r="AK760" s="16">
        <v>0</v>
      </c>
      <c r="AL760" s="16">
        <v>0</v>
      </c>
      <c r="AM760" s="16">
        <v>0</v>
      </c>
      <c r="AN760" s="16">
        <v>0</v>
      </c>
      <c r="AO760" s="16">
        <v>0</v>
      </c>
      <c r="AP760" s="17">
        <f t="shared" ref="AP760:AP762" si="110">SUM(U760:AO760)</f>
        <v>5</v>
      </c>
      <c r="AQ760" s="18">
        <f t="shared" si="105"/>
        <v>1715000</v>
      </c>
      <c r="AR760" s="13"/>
      <c r="AS760" s="13"/>
      <c r="AT760" s="8"/>
      <c r="AU760" s="8"/>
      <c r="AV760" s="8"/>
      <c r="AW760" s="8"/>
    </row>
    <row r="761" spans="1:49" s="3" customFormat="1" ht="48.75" customHeight="1" x14ac:dyDescent="0.25">
      <c r="A761" s="33" t="s">
        <v>913</v>
      </c>
      <c r="B761" s="10">
        <f>IF(R761=0,"",SUBTOTAL(3,$R$7:R761))</f>
        <v>717</v>
      </c>
      <c r="C761" s="10" t="s">
        <v>1063</v>
      </c>
      <c r="D761" s="10" t="s">
        <v>1545</v>
      </c>
      <c r="E761" s="10" t="s">
        <v>1545</v>
      </c>
      <c r="F761" s="10" t="s">
        <v>1536</v>
      </c>
      <c r="G761" s="19">
        <v>3822</v>
      </c>
      <c r="H761" s="20" t="s">
        <v>1546</v>
      </c>
      <c r="I761" s="13"/>
      <c r="J761" s="14" t="s">
        <v>2369</v>
      </c>
      <c r="K761" s="13"/>
      <c r="L761" s="13"/>
      <c r="M761" s="13"/>
      <c r="N761" s="13"/>
      <c r="O761" s="13"/>
      <c r="P761" s="13"/>
      <c r="Q761" s="13"/>
      <c r="R761" s="14" t="s">
        <v>57</v>
      </c>
      <c r="S761" s="10" t="s">
        <v>942</v>
      </c>
      <c r="T761" s="21">
        <v>343000</v>
      </c>
      <c r="U761" s="16">
        <v>0</v>
      </c>
      <c r="V761" s="16">
        <v>0</v>
      </c>
      <c r="W761" s="16">
        <v>0</v>
      </c>
      <c r="X761" s="16">
        <v>0</v>
      </c>
      <c r="Y761" s="16">
        <v>0</v>
      </c>
      <c r="Z761" s="16">
        <v>0</v>
      </c>
      <c r="AA761" s="16">
        <v>0</v>
      </c>
      <c r="AB761" s="16">
        <v>0</v>
      </c>
      <c r="AC761" s="16">
        <v>0</v>
      </c>
      <c r="AD761" s="16">
        <v>0</v>
      </c>
      <c r="AE761" s="16">
        <v>0</v>
      </c>
      <c r="AF761" s="16">
        <v>0</v>
      </c>
      <c r="AG761" s="16">
        <v>10</v>
      </c>
      <c r="AH761" s="16">
        <v>0</v>
      </c>
      <c r="AI761" s="16">
        <v>0</v>
      </c>
      <c r="AJ761" s="16">
        <v>0</v>
      </c>
      <c r="AK761" s="16">
        <v>0</v>
      </c>
      <c r="AL761" s="16">
        <v>0</v>
      </c>
      <c r="AM761" s="16">
        <v>0</v>
      </c>
      <c r="AN761" s="16">
        <v>0</v>
      </c>
      <c r="AO761" s="16">
        <v>0</v>
      </c>
      <c r="AP761" s="17">
        <f t="shared" si="110"/>
        <v>10</v>
      </c>
      <c r="AQ761" s="18">
        <f t="shared" si="105"/>
        <v>3430000</v>
      </c>
      <c r="AR761" s="13"/>
      <c r="AS761" s="13"/>
      <c r="AT761" s="8"/>
      <c r="AU761" s="8"/>
      <c r="AV761" s="8"/>
      <c r="AW761" s="8"/>
    </row>
    <row r="762" spans="1:49" s="3" customFormat="1" ht="48.75" customHeight="1" x14ac:dyDescent="0.25">
      <c r="A762" s="33" t="s">
        <v>913</v>
      </c>
      <c r="B762" s="10">
        <f>IF(R762=0,"",SUBTOTAL(3,$R$7:R762))</f>
        <v>718</v>
      </c>
      <c r="C762" s="10" t="s">
        <v>1061</v>
      </c>
      <c r="D762" s="10" t="s">
        <v>1547</v>
      </c>
      <c r="E762" s="10" t="s">
        <v>1547</v>
      </c>
      <c r="F762" s="10" t="s">
        <v>1548</v>
      </c>
      <c r="G762" s="19">
        <v>3822</v>
      </c>
      <c r="H762" s="20" t="s">
        <v>1549</v>
      </c>
      <c r="I762" s="13"/>
      <c r="J762" s="14" t="s">
        <v>2370</v>
      </c>
      <c r="K762" s="13"/>
      <c r="L762" s="13"/>
      <c r="M762" s="13"/>
      <c r="N762" s="13"/>
      <c r="O762" s="13"/>
      <c r="P762" s="13"/>
      <c r="Q762" s="13"/>
      <c r="R762" s="14" t="s">
        <v>435</v>
      </c>
      <c r="S762" s="10" t="s">
        <v>942</v>
      </c>
      <c r="T762" s="21">
        <v>25510</v>
      </c>
      <c r="U762" s="16">
        <v>0</v>
      </c>
      <c r="V762" s="16">
        <v>0</v>
      </c>
      <c r="W762" s="16">
        <v>0</v>
      </c>
      <c r="X762" s="16">
        <v>0</v>
      </c>
      <c r="Y762" s="16">
        <v>0</v>
      </c>
      <c r="Z762" s="16">
        <v>0</v>
      </c>
      <c r="AA762" s="16">
        <v>0</v>
      </c>
      <c r="AB762" s="16">
        <v>0</v>
      </c>
      <c r="AC762" s="16">
        <v>0</v>
      </c>
      <c r="AD762" s="16">
        <v>0</v>
      </c>
      <c r="AE762" s="16">
        <v>0</v>
      </c>
      <c r="AF762" s="16">
        <v>0</v>
      </c>
      <c r="AG762" s="16">
        <v>300</v>
      </c>
      <c r="AH762" s="16">
        <v>0</v>
      </c>
      <c r="AI762" s="16">
        <v>0</v>
      </c>
      <c r="AJ762" s="16">
        <v>0</v>
      </c>
      <c r="AK762" s="16">
        <v>0</v>
      </c>
      <c r="AL762" s="16">
        <v>0</v>
      </c>
      <c r="AM762" s="16">
        <v>0</v>
      </c>
      <c r="AN762" s="16">
        <v>0</v>
      </c>
      <c r="AO762" s="16">
        <v>0</v>
      </c>
      <c r="AP762" s="17">
        <f t="shared" si="110"/>
        <v>300</v>
      </c>
      <c r="AQ762" s="18">
        <f t="shared" si="105"/>
        <v>7653000</v>
      </c>
      <c r="AR762" s="13"/>
      <c r="AS762" s="13"/>
      <c r="AT762" s="8"/>
      <c r="AU762" s="8"/>
      <c r="AV762" s="8"/>
      <c r="AW762" s="8"/>
    </row>
    <row r="763" spans="1:49" s="3" customFormat="1" ht="48.75" customHeight="1" x14ac:dyDescent="0.25">
      <c r="A763" s="33" t="s">
        <v>913</v>
      </c>
      <c r="B763" s="10">
        <f>IF(R763=0,"",SUBTOTAL(3,$R$7:R763))</f>
        <v>719</v>
      </c>
      <c r="C763" s="10" t="s">
        <v>1064</v>
      </c>
      <c r="D763" s="10" t="s">
        <v>1550</v>
      </c>
      <c r="E763" s="10" t="s">
        <v>1550</v>
      </c>
      <c r="F763" s="10" t="s">
        <v>1551</v>
      </c>
      <c r="G763" s="19">
        <v>3822</v>
      </c>
      <c r="H763" s="20" t="s">
        <v>1552</v>
      </c>
      <c r="I763" s="13"/>
      <c r="J763" s="14" t="s">
        <v>2371</v>
      </c>
      <c r="K763" s="13"/>
      <c r="L763" s="13"/>
      <c r="M763" s="13"/>
      <c r="N763" s="13"/>
      <c r="O763" s="13"/>
      <c r="P763" s="13"/>
      <c r="Q763" s="13"/>
      <c r="R763" s="14" t="s">
        <v>435</v>
      </c>
      <c r="S763" s="10" t="s">
        <v>942</v>
      </c>
      <c r="T763" s="21">
        <v>30000</v>
      </c>
      <c r="U763" s="16">
        <v>0</v>
      </c>
      <c r="V763" s="16">
        <v>0</v>
      </c>
      <c r="W763" s="16">
        <v>0</v>
      </c>
      <c r="X763" s="16">
        <v>0</v>
      </c>
      <c r="Y763" s="16">
        <v>0</v>
      </c>
      <c r="Z763" s="16">
        <v>0</v>
      </c>
      <c r="AA763" s="16">
        <v>0</v>
      </c>
      <c r="AB763" s="16">
        <v>0</v>
      </c>
      <c r="AC763" s="16">
        <v>0</v>
      </c>
      <c r="AD763" s="16">
        <v>0</v>
      </c>
      <c r="AE763" s="16">
        <v>0</v>
      </c>
      <c r="AF763" s="16">
        <v>0</v>
      </c>
      <c r="AG763" s="16">
        <v>1100</v>
      </c>
      <c r="AH763" s="16">
        <v>0</v>
      </c>
      <c r="AI763" s="16">
        <v>0</v>
      </c>
      <c r="AJ763" s="16">
        <v>0</v>
      </c>
      <c r="AK763" s="16">
        <v>0</v>
      </c>
      <c r="AL763" s="16">
        <v>0</v>
      </c>
      <c r="AM763" s="16">
        <v>0</v>
      </c>
      <c r="AN763" s="16">
        <v>0</v>
      </c>
      <c r="AO763" s="16">
        <v>0</v>
      </c>
      <c r="AP763" s="17">
        <f t="shared" ref="AP763:AP771" si="111">SUM(U763:AO763)</f>
        <v>1100</v>
      </c>
      <c r="AQ763" s="18">
        <f t="shared" si="105"/>
        <v>33000000</v>
      </c>
      <c r="AR763" s="13"/>
      <c r="AS763" s="13"/>
      <c r="AT763" s="8"/>
      <c r="AU763" s="8"/>
      <c r="AV763" s="8"/>
      <c r="AW763" s="8"/>
    </row>
    <row r="764" spans="1:49" s="3" customFormat="1" ht="48.75" customHeight="1" x14ac:dyDescent="0.25">
      <c r="A764" s="33" t="s">
        <v>913</v>
      </c>
      <c r="B764" s="10">
        <f>IF(R764=0,"",SUBTOTAL(3,$R$7:R764))</f>
        <v>720</v>
      </c>
      <c r="C764" s="10" t="s">
        <v>1068</v>
      </c>
      <c r="D764" s="10" t="s">
        <v>1553</v>
      </c>
      <c r="E764" s="10" t="s">
        <v>1553</v>
      </c>
      <c r="F764" s="10" t="s">
        <v>1538</v>
      </c>
      <c r="G764" s="19">
        <v>3822</v>
      </c>
      <c r="H764" s="20" t="s">
        <v>1554</v>
      </c>
      <c r="I764" s="13"/>
      <c r="J764" s="14" t="s">
        <v>2581</v>
      </c>
      <c r="K764" s="13"/>
      <c r="L764" s="13"/>
      <c r="M764" s="13"/>
      <c r="N764" s="13"/>
      <c r="O764" s="13"/>
      <c r="P764" s="13"/>
      <c r="Q764" s="13"/>
      <c r="R764" s="14" t="s">
        <v>435</v>
      </c>
      <c r="S764" s="10" t="s">
        <v>942</v>
      </c>
      <c r="T764" s="21">
        <v>21740</v>
      </c>
      <c r="U764" s="16">
        <v>0</v>
      </c>
      <c r="V764" s="16">
        <v>0</v>
      </c>
      <c r="W764" s="16">
        <v>0</v>
      </c>
      <c r="X764" s="16">
        <v>0</v>
      </c>
      <c r="Y764" s="16">
        <v>0</v>
      </c>
      <c r="Z764" s="16">
        <v>0</v>
      </c>
      <c r="AA764" s="16">
        <v>0</v>
      </c>
      <c r="AB764" s="16">
        <v>0</v>
      </c>
      <c r="AC764" s="16">
        <v>0</v>
      </c>
      <c r="AD764" s="16">
        <v>0</v>
      </c>
      <c r="AE764" s="16">
        <v>0</v>
      </c>
      <c r="AF764" s="16">
        <v>0</v>
      </c>
      <c r="AG764" s="16">
        <v>1500</v>
      </c>
      <c r="AH764" s="16">
        <v>0</v>
      </c>
      <c r="AI764" s="16">
        <v>0</v>
      </c>
      <c r="AJ764" s="16">
        <v>0</v>
      </c>
      <c r="AK764" s="16">
        <v>0</v>
      </c>
      <c r="AL764" s="16">
        <v>0</v>
      </c>
      <c r="AM764" s="16">
        <v>0</v>
      </c>
      <c r="AN764" s="16">
        <v>0</v>
      </c>
      <c r="AO764" s="16">
        <v>0</v>
      </c>
      <c r="AP764" s="17">
        <f t="shared" si="111"/>
        <v>1500</v>
      </c>
      <c r="AQ764" s="18">
        <f t="shared" si="105"/>
        <v>32610000</v>
      </c>
      <c r="AR764" s="13"/>
      <c r="AS764" s="13"/>
      <c r="AT764" s="8"/>
      <c r="AU764" s="8"/>
      <c r="AV764" s="8"/>
      <c r="AW764" s="8"/>
    </row>
    <row r="765" spans="1:49" s="3" customFormat="1" ht="32.25" customHeight="1" x14ac:dyDescent="0.25">
      <c r="A765" s="33" t="s">
        <v>913</v>
      </c>
      <c r="B765" s="10" t="str">
        <f>IF(R765=0,"",SUBTOTAL(3,$R$7:R765))</f>
        <v/>
      </c>
      <c r="C765" s="10"/>
      <c r="D765" s="10"/>
      <c r="E765" s="10"/>
      <c r="F765" s="10"/>
      <c r="G765" s="10"/>
      <c r="H765" s="12" t="s">
        <v>1555</v>
      </c>
      <c r="I765" s="13"/>
      <c r="J765" s="14"/>
      <c r="K765" s="13"/>
      <c r="L765" s="13"/>
      <c r="M765" s="13"/>
      <c r="N765" s="13"/>
      <c r="O765" s="13"/>
      <c r="P765" s="13"/>
      <c r="Q765" s="13"/>
      <c r="R765" s="14"/>
      <c r="S765" s="10"/>
      <c r="T765" s="21">
        <v>0</v>
      </c>
      <c r="U765" s="16"/>
      <c r="V765" s="16"/>
      <c r="W765" s="16"/>
      <c r="X765" s="16"/>
      <c r="Y765" s="16"/>
      <c r="Z765" s="16"/>
      <c r="AA765" s="16"/>
      <c r="AB765" s="16"/>
      <c r="AC765" s="16"/>
      <c r="AD765" s="16"/>
      <c r="AE765" s="16"/>
      <c r="AF765" s="16"/>
      <c r="AG765" s="16"/>
      <c r="AH765" s="16"/>
      <c r="AI765" s="16"/>
      <c r="AJ765" s="16"/>
      <c r="AK765" s="16"/>
      <c r="AL765" s="16"/>
      <c r="AM765" s="16"/>
      <c r="AN765" s="16"/>
      <c r="AO765" s="16"/>
      <c r="AP765" s="17">
        <f t="shared" si="111"/>
        <v>0</v>
      </c>
      <c r="AQ765" s="18">
        <f t="shared" si="105"/>
        <v>0</v>
      </c>
      <c r="AR765" s="13"/>
      <c r="AS765" s="13"/>
      <c r="AT765" s="8"/>
      <c r="AU765" s="8"/>
      <c r="AV765" s="8"/>
      <c r="AW765" s="8"/>
    </row>
    <row r="766" spans="1:49" s="3" customFormat="1" ht="39.75" customHeight="1" x14ac:dyDescent="0.25">
      <c r="A766" s="33" t="s">
        <v>913</v>
      </c>
      <c r="B766" s="10">
        <f>IF(R766=0,"",SUBTOTAL(3,$R$7:R766))</f>
        <v>721</v>
      </c>
      <c r="C766" s="10" t="s">
        <v>1070</v>
      </c>
      <c r="D766" s="10" t="s">
        <v>1556</v>
      </c>
      <c r="E766" s="10" t="s">
        <v>1556</v>
      </c>
      <c r="F766" s="10" t="s">
        <v>1547</v>
      </c>
      <c r="G766" s="19">
        <v>3822</v>
      </c>
      <c r="H766" s="20" t="s">
        <v>1557</v>
      </c>
      <c r="I766" s="13"/>
      <c r="J766" s="14" t="s">
        <v>2372</v>
      </c>
      <c r="K766" s="13"/>
      <c r="L766" s="13"/>
      <c r="M766" s="13"/>
      <c r="N766" s="13"/>
      <c r="O766" s="13"/>
      <c r="P766" s="13"/>
      <c r="Q766" s="13"/>
      <c r="R766" s="14" t="s">
        <v>75</v>
      </c>
      <c r="S766" s="10">
        <v>3</v>
      </c>
      <c r="T766" s="21">
        <v>3000000</v>
      </c>
      <c r="U766" s="16">
        <v>0</v>
      </c>
      <c r="V766" s="16">
        <v>0</v>
      </c>
      <c r="W766" s="16">
        <v>0</v>
      </c>
      <c r="X766" s="16">
        <v>30</v>
      </c>
      <c r="Y766" s="16">
        <v>0</v>
      </c>
      <c r="Z766" s="16">
        <v>0</v>
      </c>
      <c r="AA766" s="16">
        <v>0</v>
      </c>
      <c r="AB766" s="16">
        <v>0</v>
      </c>
      <c r="AC766" s="16">
        <v>0</v>
      </c>
      <c r="AD766" s="16">
        <v>0</v>
      </c>
      <c r="AE766" s="16">
        <v>0</v>
      </c>
      <c r="AF766" s="16">
        <v>0</v>
      </c>
      <c r="AG766" s="16">
        <v>0</v>
      </c>
      <c r="AH766" s="16">
        <v>0</v>
      </c>
      <c r="AI766" s="16">
        <v>0</v>
      </c>
      <c r="AJ766" s="16">
        <v>0</v>
      </c>
      <c r="AK766" s="16">
        <v>0</v>
      </c>
      <c r="AL766" s="16">
        <v>0</v>
      </c>
      <c r="AM766" s="16">
        <v>0</v>
      </c>
      <c r="AN766" s="16">
        <v>0</v>
      </c>
      <c r="AO766" s="16">
        <v>0</v>
      </c>
      <c r="AP766" s="17">
        <f t="shared" si="111"/>
        <v>30</v>
      </c>
      <c r="AQ766" s="18">
        <f t="shared" si="105"/>
        <v>90000000</v>
      </c>
      <c r="AR766" s="13"/>
      <c r="AS766" s="13"/>
      <c r="AT766" s="8"/>
      <c r="AU766" s="8"/>
      <c r="AV766" s="8"/>
      <c r="AW766" s="8"/>
    </row>
    <row r="767" spans="1:49" s="3" customFormat="1" ht="39.75" customHeight="1" x14ac:dyDescent="0.25">
      <c r="A767" s="33" t="s">
        <v>913</v>
      </c>
      <c r="B767" s="10">
        <f>IF(R767=0,"",SUBTOTAL(3,$R$7:R767))</f>
        <v>722</v>
      </c>
      <c r="C767" s="10" t="s">
        <v>1072</v>
      </c>
      <c r="D767" s="10" t="s">
        <v>1558</v>
      </c>
      <c r="E767" s="10" t="s">
        <v>1558</v>
      </c>
      <c r="F767" s="10" t="s">
        <v>1550</v>
      </c>
      <c r="G767" s="19">
        <v>3822</v>
      </c>
      <c r="H767" s="20" t="s">
        <v>1559</v>
      </c>
      <c r="I767" s="13"/>
      <c r="J767" s="14" t="s">
        <v>2373</v>
      </c>
      <c r="K767" s="13"/>
      <c r="L767" s="13"/>
      <c r="M767" s="13"/>
      <c r="N767" s="13"/>
      <c r="O767" s="13"/>
      <c r="P767" s="13"/>
      <c r="Q767" s="13"/>
      <c r="R767" s="14" t="s">
        <v>75</v>
      </c>
      <c r="S767" s="10">
        <v>3</v>
      </c>
      <c r="T767" s="21">
        <v>3000000</v>
      </c>
      <c r="U767" s="16">
        <v>0</v>
      </c>
      <c r="V767" s="16">
        <v>0</v>
      </c>
      <c r="W767" s="16">
        <v>0</v>
      </c>
      <c r="X767" s="16">
        <v>5</v>
      </c>
      <c r="Y767" s="16">
        <v>0</v>
      </c>
      <c r="Z767" s="16">
        <v>0</v>
      </c>
      <c r="AA767" s="16">
        <v>0</v>
      </c>
      <c r="AB767" s="16">
        <v>0</v>
      </c>
      <c r="AC767" s="16">
        <v>0</v>
      </c>
      <c r="AD767" s="16">
        <v>0</v>
      </c>
      <c r="AE767" s="16">
        <v>0</v>
      </c>
      <c r="AF767" s="16">
        <v>0</v>
      </c>
      <c r="AG767" s="16">
        <v>0</v>
      </c>
      <c r="AH767" s="16">
        <v>0</v>
      </c>
      <c r="AI767" s="16">
        <v>0</v>
      </c>
      <c r="AJ767" s="16">
        <v>0</v>
      </c>
      <c r="AK767" s="16">
        <v>0</v>
      </c>
      <c r="AL767" s="16">
        <v>0</v>
      </c>
      <c r="AM767" s="16">
        <v>0</v>
      </c>
      <c r="AN767" s="16">
        <v>0</v>
      </c>
      <c r="AO767" s="16">
        <v>0</v>
      </c>
      <c r="AP767" s="17">
        <f t="shared" si="111"/>
        <v>5</v>
      </c>
      <c r="AQ767" s="18">
        <f t="shared" si="105"/>
        <v>15000000</v>
      </c>
      <c r="AR767" s="13"/>
      <c r="AS767" s="13"/>
      <c r="AT767" s="8"/>
      <c r="AU767" s="8"/>
      <c r="AV767" s="8"/>
      <c r="AW767" s="8"/>
    </row>
    <row r="768" spans="1:49" s="3" customFormat="1" ht="39.75" customHeight="1" x14ac:dyDescent="0.25">
      <c r="A768" s="33" t="s">
        <v>913</v>
      </c>
      <c r="B768" s="10">
        <f>IF(R768=0,"",SUBTOTAL(3,$R$7:R768))</f>
        <v>723</v>
      </c>
      <c r="C768" s="10" t="s">
        <v>1080</v>
      </c>
      <c r="D768" s="10" t="s">
        <v>1560</v>
      </c>
      <c r="E768" s="10" t="s">
        <v>1560</v>
      </c>
      <c r="F768" s="10" t="s">
        <v>1553</v>
      </c>
      <c r="G768" s="19">
        <v>3822</v>
      </c>
      <c r="H768" s="20" t="s">
        <v>1561</v>
      </c>
      <c r="I768" s="13"/>
      <c r="J768" s="14" t="s">
        <v>2372</v>
      </c>
      <c r="K768" s="13"/>
      <c r="L768" s="13"/>
      <c r="M768" s="13"/>
      <c r="N768" s="13"/>
      <c r="O768" s="13"/>
      <c r="P768" s="13"/>
      <c r="Q768" s="13"/>
      <c r="R768" s="14" t="s">
        <v>75</v>
      </c>
      <c r="S768" s="10">
        <v>3</v>
      </c>
      <c r="T768" s="21">
        <v>2977800</v>
      </c>
      <c r="U768" s="16">
        <v>0</v>
      </c>
      <c r="V768" s="16">
        <v>0</v>
      </c>
      <c r="W768" s="16">
        <v>0</v>
      </c>
      <c r="X768" s="16">
        <v>50</v>
      </c>
      <c r="Y768" s="16">
        <v>0</v>
      </c>
      <c r="Z768" s="16">
        <v>0</v>
      </c>
      <c r="AA768" s="16">
        <v>0</v>
      </c>
      <c r="AB768" s="16">
        <v>0</v>
      </c>
      <c r="AC768" s="16">
        <v>0</v>
      </c>
      <c r="AD768" s="16">
        <v>0</v>
      </c>
      <c r="AE768" s="16">
        <v>0</v>
      </c>
      <c r="AF768" s="16">
        <v>0</v>
      </c>
      <c r="AG768" s="16">
        <v>0</v>
      </c>
      <c r="AH768" s="16">
        <v>0</v>
      </c>
      <c r="AI768" s="16">
        <v>0</v>
      </c>
      <c r="AJ768" s="16">
        <v>0</v>
      </c>
      <c r="AK768" s="16">
        <v>0</v>
      </c>
      <c r="AL768" s="16">
        <v>0</v>
      </c>
      <c r="AM768" s="16">
        <v>0</v>
      </c>
      <c r="AN768" s="16">
        <v>0</v>
      </c>
      <c r="AO768" s="16">
        <v>0</v>
      </c>
      <c r="AP768" s="17">
        <f t="shared" si="111"/>
        <v>50</v>
      </c>
      <c r="AQ768" s="18">
        <f t="shared" si="105"/>
        <v>148890000</v>
      </c>
      <c r="AR768" s="13"/>
      <c r="AS768" s="13"/>
      <c r="AT768" s="8"/>
      <c r="AU768" s="8"/>
      <c r="AV768" s="8"/>
      <c r="AW768" s="8"/>
    </row>
    <row r="769" spans="1:49" s="3" customFormat="1" ht="39.75" customHeight="1" x14ac:dyDescent="0.25">
      <c r="A769" s="33" t="s">
        <v>913</v>
      </c>
      <c r="B769" s="10">
        <f>IF(R769=0,"",SUBTOTAL(3,$R$7:R769))</f>
        <v>724</v>
      </c>
      <c r="C769" s="10" t="s">
        <v>1082</v>
      </c>
      <c r="D769" s="10" t="s">
        <v>1562</v>
      </c>
      <c r="E769" s="10" t="s">
        <v>1562</v>
      </c>
      <c r="F769" s="10" t="s">
        <v>1563</v>
      </c>
      <c r="G769" s="19">
        <v>3822</v>
      </c>
      <c r="H769" s="20" t="s">
        <v>1564</v>
      </c>
      <c r="I769" s="13"/>
      <c r="J769" s="14" t="s">
        <v>2373</v>
      </c>
      <c r="K769" s="13"/>
      <c r="L769" s="13"/>
      <c r="M769" s="13"/>
      <c r="N769" s="13"/>
      <c r="O769" s="13"/>
      <c r="P769" s="13"/>
      <c r="Q769" s="13"/>
      <c r="R769" s="14" t="s">
        <v>75</v>
      </c>
      <c r="S769" s="10">
        <v>3</v>
      </c>
      <c r="T769" s="21">
        <v>2977800</v>
      </c>
      <c r="U769" s="16">
        <v>0</v>
      </c>
      <c r="V769" s="16">
        <v>0</v>
      </c>
      <c r="W769" s="16">
        <v>0</v>
      </c>
      <c r="X769" s="16">
        <v>5</v>
      </c>
      <c r="Y769" s="16">
        <v>0</v>
      </c>
      <c r="Z769" s="16">
        <v>0</v>
      </c>
      <c r="AA769" s="16">
        <v>0</v>
      </c>
      <c r="AB769" s="16">
        <v>0</v>
      </c>
      <c r="AC769" s="16">
        <v>0</v>
      </c>
      <c r="AD769" s="16">
        <v>0</v>
      </c>
      <c r="AE769" s="16">
        <v>0</v>
      </c>
      <c r="AF769" s="16">
        <v>0</v>
      </c>
      <c r="AG769" s="16">
        <v>0</v>
      </c>
      <c r="AH769" s="16">
        <v>0</v>
      </c>
      <c r="AI769" s="16">
        <v>0</v>
      </c>
      <c r="AJ769" s="16">
        <v>0</v>
      </c>
      <c r="AK769" s="16">
        <v>0</v>
      </c>
      <c r="AL769" s="16">
        <v>0</v>
      </c>
      <c r="AM769" s="16">
        <v>0</v>
      </c>
      <c r="AN769" s="16">
        <v>0</v>
      </c>
      <c r="AO769" s="16">
        <v>0</v>
      </c>
      <c r="AP769" s="17">
        <f t="shared" si="111"/>
        <v>5</v>
      </c>
      <c r="AQ769" s="18">
        <f t="shared" si="105"/>
        <v>14889000</v>
      </c>
      <c r="AR769" s="13"/>
      <c r="AS769" s="13"/>
      <c r="AT769" s="8"/>
      <c r="AU769" s="8"/>
      <c r="AV769" s="8"/>
      <c r="AW769" s="8"/>
    </row>
    <row r="770" spans="1:49" s="3" customFormat="1" ht="26.25" customHeight="1" x14ac:dyDescent="0.25">
      <c r="A770" s="9" t="s">
        <v>29</v>
      </c>
      <c r="B770" s="10" t="str">
        <f>IF(R770=0,"",SUBTOTAL(3,$R$7:R770))</f>
        <v/>
      </c>
      <c r="C770" s="10"/>
      <c r="D770" s="10"/>
      <c r="E770" s="10"/>
      <c r="F770" s="10"/>
      <c r="G770" s="10"/>
      <c r="H770" s="12" t="s">
        <v>1565</v>
      </c>
      <c r="I770" s="13"/>
      <c r="J770" s="14"/>
      <c r="K770" s="13"/>
      <c r="L770" s="13"/>
      <c r="M770" s="13"/>
      <c r="N770" s="13"/>
      <c r="O770" s="13"/>
      <c r="P770" s="13"/>
      <c r="Q770" s="13"/>
      <c r="R770" s="14"/>
      <c r="S770" s="10"/>
      <c r="T770" s="21">
        <v>0</v>
      </c>
      <c r="U770" s="16"/>
      <c r="V770" s="16"/>
      <c r="W770" s="16"/>
      <c r="X770" s="16"/>
      <c r="Y770" s="16"/>
      <c r="Z770" s="16"/>
      <c r="AA770" s="16"/>
      <c r="AB770" s="16"/>
      <c r="AC770" s="16"/>
      <c r="AD770" s="16"/>
      <c r="AE770" s="16"/>
      <c r="AF770" s="16"/>
      <c r="AG770" s="16"/>
      <c r="AH770" s="16"/>
      <c r="AI770" s="16"/>
      <c r="AJ770" s="16"/>
      <c r="AK770" s="16"/>
      <c r="AL770" s="16"/>
      <c r="AM770" s="16"/>
      <c r="AN770" s="16"/>
      <c r="AO770" s="16"/>
      <c r="AP770" s="17">
        <f t="shared" si="111"/>
        <v>0</v>
      </c>
      <c r="AQ770" s="18">
        <f t="shared" si="105"/>
        <v>0</v>
      </c>
      <c r="AR770" s="13"/>
      <c r="AS770" s="13"/>
      <c r="AT770" s="8"/>
      <c r="AU770" s="8"/>
      <c r="AV770" s="8"/>
      <c r="AW770" s="8"/>
    </row>
    <row r="771" spans="1:49" s="3" customFormat="1" ht="43.5" customHeight="1" x14ac:dyDescent="0.25">
      <c r="A771" s="9" t="s">
        <v>29</v>
      </c>
      <c r="B771" s="10">
        <f>IF(R771=0,"",SUBTOTAL(3,$R$7:R771))</f>
        <v>725</v>
      </c>
      <c r="C771" s="10" t="s">
        <v>1084</v>
      </c>
      <c r="D771" s="10" t="s">
        <v>1566</v>
      </c>
      <c r="E771" s="10" t="s">
        <v>1566</v>
      </c>
      <c r="F771" s="10" t="s">
        <v>1521</v>
      </c>
      <c r="G771" s="19">
        <v>3822</v>
      </c>
      <c r="H771" s="20" t="s">
        <v>1567</v>
      </c>
      <c r="I771" s="13"/>
      <c r="J771" s="14" t="s">
        <v>2374</v>
      </c>
      <c r="K771" s="13"/>
      <c r="L771" s="13"/>
      <c r="M771" s="13"/>
      <c r="N771" s="13"/>
      <c r="O771" s="13"/>
      <c r="P771" s="13"/>
      <c r="Q771" s="13"/>
      <c r="R771" s="14" t="s">
        <v>75</v>
      </c>
      <c r="S771" s="10">
        <v>1</v>
      </c>
      <c r="T771" s="21">
        <v>5500000</v>
      </c>
      <c r="U771" s="16">
        <v>0</v>
      </c>
      <c r="V771" s="16">
        <v>0</v>
      </c>
      <c r="W771" s="16">
        <v>0</v>
      </c>
      <c r="X771" s="16">
        <v>0</v>
      </c>
      <c r="Y771" s="16">
        <v>0</v>
      </c>
      <c r="Z771" s="16">
        <v>0</v>
      </c>
      <c r="AA771" s="16">
        <v>0</v>
      </c>
      <c r="AB771" s="16">
        <v>0</v>
      </c>
      <c r="AC771" s="16">
        <v>0</v>
      </c>
      <c r="AD771" s="16">
        <v>0</v>
      </c>
      <c r="AE771" s="16">
        <v>0</v>
      </c>
      <c r="AF771" s="16">
        <v>0</v>
      </c>
      <c r="AG771" s="16">
        <v>10</v>
      </c>
      <c r="AH771" s="16">
        <v>0</v>
      </c>
      <c r="AI771" s="16">
        <v>0</v>
      </c>
      <c r="AJ771" s="16">
        <v>0</v>
      </c>
      <c r="AK771" s="16">
        <v>0</v>
      </c>
      <c r="AL771" s="16">
        <v>0</v>
      </c>
      <c r="AM771" s="16">
        <v>0</v>
      </c>
      <c r="AN771" s="16">
        <v>0</v>
      </c>
      <c r="AO771" s="16">
        <v>0</v>
      </c>
      <c r="AP771" s="17">
        <f t="shared" si="111"/>
        <v>10</v>
      </c>
      <c r="AQ771" s="18">
        <f t="shared" si="105"/>
        <v>55000000</v>
      </c>
      <c r="AR771" s="13"/>
      <c r="AS771" s="13"/>
      <c r="AT771" s="8"/>
      <c r="AU771" s="8"/>
      <c r="AV771" s="8"/>
      <c r="AW771" s="8"/>
    </row>
    <row r="772" spans="1:49" s="3" customFormat="1" ht="108" customHeight="1" x14ac:dyDescent="0.25">
      <c r="A772" s="9" t="s">
        <v>29</v>
      </c>
      <c r="B772" s="10">
        <f>IF(R772=0,"",SUBTOTAL(3,$R$7:R772))</f>
        <v>726</v>
      </c>
      <c r="C772" s="10" t="s">
        <v>1086</v>
      </c>
      <c r="D772" s="10" t="s">
        <v>1568</v>
      </c>
      <c r="E772" s="10" t="s">
        <v>1568</v>
      </c>
      <c r="F772" s="10" t="s">
        <v>1558</v>
      </c>
      <c r="G772" s="19">
        <v>3821</v>
      </c>
      <c r="H772" s="20" t="s">
        <v>1569</v>
      </c>
      <c r="I772" s="13"/>
      <c r="J772" s="10" t="s">
        <v>1677</v>
      </c>
      <c r="K772" s="13"/>
      <c r="L772" s="13"/>
      <c r="M772" s="13"/>
      <c r="N772" s="13"/>
      <c r="O772" s="13"/>
      <c r="P772" s="13"/>
      <c r="Q772" s="13"/>
      <c r="R772" s="14" t="s">
        <v>57</v>
      </c>
      <c r="S772" s="10">
        <v>6</v>
      </c>
      <c r="T772" s="21">
        <v>950000</v>
      </c>
      <c r="U772" s="16">
        <v>0</v>
      </c>
      <c r="V772" s="16">
        <v>0</v>
      </c>
      <c r="W772" s="16">
        <v>0</v>
      </c>
      <c r="X772" s="16">
        <v>7</v>
      </c>
      <c r="Y772" s="16">
        <v>0</v>
      </c>
      <c r="Z772" s="16">
        <v>0</v>
      </c>
      <c r="AA772" s="16">
        <v>0</v>
      </c>
      <c r="AB772" s="16">
        <v>0</v>
      </c>
      <c r="AC772" s="16">
        <v>0</v>
      </c>
      <c r="AD772" s="16">
        <v>0</v>
      </c>
      <c r="AE772" s="16">
        <v>0</v>
      </c>
      <c r="AF772" s="16">
        <v>0</v>
      </c>
      <c r="AG772" s="16">
        <v>3</v>
      </c>
      <c r="AH772" s="16">
        <v>0</v>
      </c>
      <c r="AI772" s="16">
        <v>0</v>
      </c>
      <c r="AJ772" s="16">
        <v>0</v>
      </c>
      <c r="AK772" s="16">
        <v>0</v>
      </c>
      <c r="AL772" s="16">
        <v>0</v>
      </c>
      <c r="AM772" s="16">
        <v>0</v>
      </c>
      <c r="AN772" s="16">
        <v>0</v>
      </c>
      <c r="AO772" s="16">
        <v>0</v>
      </c>
      <c r="AP772" s="17">
        <f t="shared" ref="AP772:AP775" si="112">SUM(U772:AO772)</f>
        <v>10</v>
      </c>
      <c r="AQ772" s="18">
        <f t="shared" si="105"/>
        <v>9500000</v>
      </c>
      <c r="AR772" s="13"/>
      <c r="AS772" s="13"/>
      <c r="AT772" s="8"/>
      <c r="AU772" s="8"/>
      <c r="AV772" s="8"/>
      <c r="AW772" s="8"/>
    </row>
    <row r="773" spans="1:49" s="3" customFormat="1" ht="255" x14ac:dyDescent="0.25">
      <c r="A773" s="9" t="s">
        <v>29</v>
      </c>
      <c r="B773" s="10">
        <f>IF(R773=0,"",SUBTOTAL(3,$R$7:R773))</f>
        <v>727</v>
      </c>
      <c r="C773" s="10" t="s">
        <v>1088</v>
      </c>
      <c r="D773" s="10" t="s">
        <v>1570</v>
      </c>
      <c r="E773" s="10" t="s">
        <v>1570</v>
      </c>
      <c r="F773" s="10" t="s">
        <v>1571</v>
      </c>
      <c r="G773" s="19">
        <v>3821</v>
      </c>
      <c r="H773" s="20" t="s">
        <v>1572</v>
      </c>
      <c r="I773" s="13"/>
      <c r="J773" s="10" t="s">
        <v>1678</v>
      </c>
      <c r="K773" s="13"/>
      <c r="L773" s="13"/>
      <c r="M773" s="13"/>
      <c r="N773" s="13"/>
      <c r="O773" s="13"/>
      <c r="P773" s="13"/>
      <c r="Q773" s="13"/>
      <c r="R773" s="14" t="s">
        <v>57</v>
      </c>
      <c r="S773" s="10">
        <v>6</v>
      </c>
      <c r="T773" s="21">
        <v>1200000</v>
      </c>
      <c r="U773" s="16">
        <v>0</v>
      </c>
      <c r="V773" s="16">
        <v>0</v>
      </c>
      <c r="W773" s="16">
        <v>0</v>
      </c>
      <c r="X773" s="16">
        <v>2</v>
      </c>
      <c r="Y773" s="16">
        <v>0</v>
      </c>
      <c r="Z773" s="16">
        <v>0</v>
      </c>
      <c r="AA773" s="16">
        <v>0</v>
      </c>
      <c r="AB773" s="16">
        <v>0</v>
      </c>
      <c r="AC773" s="16">
        <v>0</v>
      </c>
      <c r="AD773" s="16">
        <v>0</v>
      </c>
      <c r="AE773" s="16">
        <v>0</v>
      </c>
      <c r="AF773" s="16">
        <v>0</v>
      </c>
      <c r="AG773" s="16">
        <v>5</v>
      </c>
      <c r="AH773" s="16">
        <v>0</v>
      </c>
      <c r="AI773" s="16">
        <v>0</v>
      </c>
      <c r="AJ773" s="16">
        <v>0</v>
      </c>
      <c r="AK773" s="16">
        <v>0</v>
      </c>
      <c r="AL773" s="16">
        <v>0</v>
      </c>
      <c r="AM773" s="16">
        <v>0</v>
      </c>
      <c r="AN773" s="16">
        <v>0</v>
      </c>
      <c r="AO773" s="16">
        <v>0</v>
      </c>
      <c r="AP773" s="17">
        <f t="shared" si="112"/>
        <v>7</v>
      </c>
      <c r="AQ773" s="18">
        <f t="shared" si="105"/>
        <v>8400000</v>
      </c>
      <c r="AR773" s="13"/>
      <c r="AS773" s="13"/>
      <c r="AT773" s="8"/>
      <c r="AU773" s="8"/>
      <c r="AV773" s="8"/>
      <c r="AW773" s="8"/>
    </row>
    <row r="774" spans="1:49" s="3" customFormat="1" ht="51.75" customHeight="1" x14ac:dyDescent="0.25">
      <c r="A774" s="9" t="s">
        <v>29</v>
      </c>
      <c r="B774" s="10">
        <f>IF(R774=0,"",SUBTOTAL(3,$R$7:R774))</f>
        <v>728</v>
      </c>
      <c r="C774" s="10" t="s">
        <v>1090</v>
      </c>
      <c r="D774" s="10" t="s">
        <v>1573</v>
      </c>
      <c r="E774" s="10" t="s">
        <v>1573</v>
      </c>
      <c r="F774" s="10" t="s">
        <v>1574</v>
      </c>
      <c r="G774" s="19">
        <v>3822</v>
      </c>
      <c r="H774" s="20" t="s">
        <v>1575</v>
      </c>
      <c r="I774" s="13"/>
      <c r="J774" s="14" t="s">
        <v>2375</v>
      </c>
      <c r="K774" s="13"/>
      <c r="L774" s="13"/>
      <c r="M774" s="13"/>
      <c r="N774" s="13"/>
      <c r="O774" s="13"/>
      <c r="P774" s="13"/>
      <c r="Q774" s="13"/>
      <c r="R774" s="14" t="s">
        <v>1576</v>
      </c>
      <c r="S774" s="10">
        <v>5</v>
      </c>
      <c r="T774" s="21">
        <v>2116800</v>
      </c>
      <c r="U774" s="16">
        <v>0</v>
      </c>
      <c r="V774" s="16">
        <v>0</v>
      </c>
      <c r="W774" s="16">
        <v>0</v>
      </c>
      <c r="X774" s="16">
        <v>0</v>
      </c>
      <c r="Y774" s="16">
        <v>0</v>
      </c>
      <c r="Z774" s="16">
        <v>0</v>
      </c>
      <c r="AA774" s="16">
        <v>1</v>
      </c>
      <c r="AB774" s="16">
        <v>0</v>
      </c>
      <c r="AC774" s="16">
        <v>0</v>
      </c>
      <c r="AD774" s="16">
        <v>0</v>
      </c>
      <c r="AE774" s="16">
        <v>0</v>
      </c>
      <c r="AF774" s="16">
        <v>0</v>
      </c>
      <c r="AG774" s="16">
        <v>0</v>
      </c>
      <c r="AH774" s="16">
        <v>0</v>
      </c>
      <c r="AI774" s="16">
        <v>0</v>
      </c>
      <c r="AJ774" s="16">
        <v>0</v>
      </c>
      <c r="AK774" s="16">
        <v>0</v>
      </c>
      <c r="AL774" s="16">
        <v>0</v>
      </c>
      <c r="AM774" s="16">
        <v>0</v>
      </c>
      <c r="AN774" s="16">
        <v>0</v>
      </c>
      <c r="AO774" s="16">
        <v>0</v>
      </c>
      <c r="AP774" s="17">
        <f t="shared" si="112"/>
        <v>1</v>
      </c>
      <c r="AQ774" s="18">
        <f t="shared" si="105"/>
        <v>2116800</v>
      </c>
      <c r="AR774" s="13"/>
      <c r="AS774" s="13"/>
      <c r="AT774" s="8"/>
      <c r="AU774" s="8"/>
      <c r="AV774" s="8"/>
      <c r="AW774" s="8"/>
    </row>
    <row r="775" spans="1:49" s="3" customFormat="1" ht="41.25" customHeight="1" x14ac:dyDescent="0.25">
      <c r="A775" s="9" t="s">
        <v>29</v>
      </c>
      <c r="B775" s="10">
        <f>IF(R775=0,"",SUBTOTAL(3,$R$7:R775))</f>
        <v>729</v>
      </c>
      <c r="C775" s="10" t="s">
        <v>1065</v>
      </c>
      <c r="D775" s="10" t="s">
        <v>1577</v>
      </c>
      <c r="E775" s="10" t="s">
        <v>1577</v>
      </c>
      <c r="F775" s="10" t="s">
        <v>1578</v>
      </c>
      <c r="G775" s="19">
        <v>3821</v>
      </c>
      <c r="H775" s="20" t="s">
        <v>1579</v>
      </c>
      <c r="I775" s="13"/>
      <c r="J775" s="14" t="s">
        <v>2376</v>
      </c>
      <c r="K775" s="13"/>
      <c r="L775" s="13"/>
      <c r="M775" s="13"/>
      <c r="N775" s="13"/>
      <c r="O775" s="13"/>
      <c r="P775" s="13"/>
      <c r="Q775" s="13"/>
      <c r="R775" s="14" t="s">
        <v>1580</v>
      </c>
      <c r="S775" s="10">
        <v>5</v>
      </c>
      <c r="T775" s="21">
        <v>45000</v>
      </c>
      <c r="U775" s="16">
        <v>0</v>
      </c>
      <c r="V775" s="16">
        <v>0</v>
      </c>
      <c r="W775" s="16">
        <v>0</v>
      </c>
      <c r="X775" s="16">
        <v>0</v>
      </c>
      <c r="Y775" s="16">
        <v>0</v>
      </c>
      <c r="Z775" s="16">
        <v>0</v>
      </c>
      <c r="AA775" s="16">
        <v>120</v>
      </c>
      <c r="AB775" s="16">
        <v>0</v>
      </c>
      <c r="AC775" s="16">
        <v>0</v>
      </c>
      <c r="AD775" s="16">
        <v>0</v>
      </c>
      <c r="AE775" s="16">
        <v>0</v>
      </c>
      <c r="AF775" s="16">
        <v>0</v>
      </c>
      <c r="AG775" s="16">
        <v>0</v>
      </c>
      <c r="AH775" s="16">
        <v>0</v>
      </c>
      <c r="AI775" s="16">
        <v>0</v>
      </c>
      <c r="AJ775" s="16">
        <v>0</v>
      </c>
      <c r="AK775" s="16">
        <v>0</v>
      </c>
      <c r="AL775" s="16">
        <v>0</v>
      </c>
      <c r="AM775" s="16">
        <v>0</v>
      </c>
      <c r="AN775" s="16">
        <v>0</v>
      </c>
      <c r="AO775" s="16">
        <v>0</v>
      </c>
      <c r="AP775" s="17">
        <f t="shared" si="112"/>
        <v>120</v>
      </c>
      <c r="AQ775" s="18">
        <f t="shared" ref="AQ775:AQ817" si="113">AP775*T775</f>
        <v>5400000</v>
      </c>
      <c r="AR775" s="13"/>
      <c r="AS775" s="13"/>
      <c r="AT775" s="8"/>
      <c r="AU775" s="8"/>
      <c r="AV775" s="8"/>
      <c r="AW775" s="8"/>
    </row>
    <row r="776" spans="1:49" s="3" customFormat="1" ht="80.25" customHeight="1" x14ac:dyDescent="0.25">
      <c r="A776" s="9" t="s">
        <v>29</v>
      </c>
      <c r="B776" s="10">
        <f>IF(R776=0,"",SUBTOTAL(3,$R$7:R776))</f>
        <v>730</v>
      </c>
      <c r="C776" s="10" t="s">
        <v>1076</v>
      </c>
      <c r="D776" s="10" t="s">
        <v>1581</v>
      </c>
      <c r="E776" s="10" t="s">
        <v>1581</v>
      </c>
      <c r="F776" s="10" t="s">
        <v>1582</v>
      </c>
      <c r="G776" s="19">
        <v>3822</v>
      </c>
      <c r="H776" s="20" t="s">
        <v>1583</v>
      </c>
      <c r="I776" s="13"/>
      <c r="J776" s="14" t="s">
        <v>2565</v>
      </c>
      <c r="K776" s="13"/>
      <c r="L776" s="13"/>
      <c r="M776" s="13"/>
      <c r="N776" s="13"/>
      <c r="O776" s="13"/>
      <c r="P776" s="13"/>
      <c r="Q776" s="13"/>
      <c r="R776" s="14" t="s">
        <v>84</v>
      </c>
      <c r="S776" s="10">
        <v>3</v>
      </c>
      <c r="T776" s="21">
        <v>48038</v>
      </c>
      <c r="U776" s="16">
        <v>0</v>
      </c>
      <c r="V776" s="16">
        <v>0</v>
      </c>
      <c r="W776" s="16">
        <v>0</v>
      </c>
      <c r="X776" s="16">
        <v>384</v>
      </c>
      <c r="Y776" s="16">
        <v>0</v>
      </c>
      <c r="Z776" s="16">
        <v>0</v>
      </c>
      <c r="AA776" s="16">
        <v>0</v>
      </c>
      <c r="AB776" s="16">
        <v>0</v>
      </c>
      <c r="AC776" s="16">
        <v>0</v>
      </c>
      <c r="AD776" s="16">
        <v>0</v>
      </c>
      <c r="AE776" s="16">
        <v>0</v>
      </c>
      <c r="AF776" s="16">
        <v>0</v>
      </c>
      <c r="AG776" s="16">
        <v>0</v>
      </c>
      <c r="AH776" s="16">
        <v>0</v>
      </c>
      <c r="AI776" s="16">
        <v>0</v>
      </c>
      <c r="AJ776" s="16">
        <v>0</v>
      </c>
      <c r="AK776" s="16">
        <v>0</v>
      </c>
      <c r="AL776" s="16">
        <v>0</v>
      </c>
      <c r="AM776" s="16">
        <v>0</v>
      </c>
      <c r="AN776" s="16">
        <v>0</v>
      </c>
      <c r="AO776" s="16">
        <v>0</v>
      </c>
      <c r="AP776" s="17">
        <f>SUM(U776:AO776)</f>
        <v>384</v>
      </c>
      <c r="AQ776" s="18">
        <f t="shared" si="113"/>
        <v>18446592</v>
      </c>
      <c r="AR776" s="13"/>
      <c r="AS776" s="13"/>
      <c r="AT776" s="8"/>
      <c r="AU776" s="8"/>
      <c r="AV776" s="8"/>
      <c r="AW776" s="8"/>
    </row>
    <row r="777" spans="1:49" s="3" customFormat="1" ht="42" customHeight="1" x14ac:dyDescent="0.25">
      <c r="A777" s="9" t="s">
        <v>29</v>
      </c>
      <c r="B777" s="10">
        <f>IF(R777=0,"",SUBTOTAL(3,$R$7:R777))</f>
        <v>731</v>
      </c>
      <c r="C777" s="10" t="s">
        <v>1092</v>
      </c>
      <c r="D777" s="10" t="s">
        <v>1584</v>
      </c>
      <c r="E777" s="10" t="s">
        <v>1584</v>
      </c>
      <c r="F777" s="10" t="s">
        <v>1585</v>
      </c>
      <c r="G777" s="19">
        <v>3821</v>
      </c>
      <c r="H777" s="20" t="s">
        <v>1586</v>
      </c>
      <c r="I777" s="13"/>
      <c r="J777" s="10" t="s">
        <v>2377</v>
      </c>
      <c r="K777" s="13"/>
      <c r="L777" s="13"/>
      <c r="M777" s="13"/>
      <c r="N777" s="13"/>
      <c r="O777" s="13"/>
      <c r="P777" s="13"/>
      <c r="Q777" s="13"/>
      <c r="R777" s="14" t="s">
        <v>75</v>
      </c>
      <c r="S777" s="10">
        <v>5</v>
      </c>
      <c r="T777" s="21">
        <v>345000</v>
      </c>
      <c r="U777" s="16">
        <v>0</v>
      </c>
      <c r="V777" s="16">
        <v>0</v>
      </c>
      <c r="W777" s="16">
        <v>0</v>
      </c>
      <c r="X777" s="16">
        <v>85</v>
      </c>
      <c r="Y777" s="16">
        <v>0</v>
      </c>
      <c r="Z777" s="16">
        <v>0</v>
      </c>
      <c r="AA777" s="16">
        <v>0</v>
      </c>
      <c r="AB777" s="16">
        <v>0</v>
      </c>
      <c r="AC777" s="16">
        <v>0</v>
      </c>
      <c r="AD777" s="16">
        <v>0</v>
      </c>
      <c r="AE777" s="16">
        <v>0</v>
      </c>
      <c r="AF777" s="16">
        <v>0</v>
      </c>
      <c r="AG777" s="16">
        <v>0</v>
      </c>
      <c r="AH777" s="16">
        <v>0</v>
      </c>
      <c r="AI777" s="16">
        <v>0</v>
      </c>
      <c r="AJ777" s="16">
        <v>0</v>
      </c>
      <c r="AK777" s="16">
        <v>0</v>
      </c>
      <c r="AL777" s="16">
        <v>0</v>
      </c>
      <c r="AM777" s="16">
        <v>0</v>
      </c>
      <c r="AN777" s="16">
        <v>0</v>
      </c>
      <c r="AO777" s="16">
        <v>0</v>
      </c>
      <c r="AP777" s="17">
        <f>SUM(U777:AO777)</f>
        <v>85</v>
      </c>
      <c r="AQ777" s="18">
        <f t="shared" si="113"/>
        <v>29325000</v>
      </c>
      <c r="AR777" s="13"/>
      <c r="AS777" s="13"/>
      <c r="AT777" s="8"/>
      <c r="AU777" s="8"/>
      <c r="AV777" s="8"/>
      <c r="AW777" s="8"/>
    </row>
    <row r="778" spans="1:49" s="3" customFormat="1" ht="78.75" customHeight="1" x14ac:dyDescent="0.25">
      <c r="A778" s="9" t="s">
        <v>29</v>
      </c>
      <c r="B778" s="10">
        <f>IF(R778=0,"",SUBTOTAL(3,$R$7:R778))</f>
        <v>732</v>
      </c>
      <c r="C778" s="10" t="s">
        <v>1095</v>
      </c>
      <c r="D778" s="10" t="s">
        <v>1587</v>
      </c>
      <c r="E778" s="10" t="s">
        <v>1587</v>
      </c>
      <c r="F778" s="10" t="s">
        <v>1588</v>
      </c>
      <c r="G778" s="19">
        <v>3822</v>
      </c>
      <c r="H778" s="20" t="s">
        <v>1589</v>
      </c>
      <c r="I778" s="13"/>
      <c r="J778" s="10" t="s">
        <v>2566</v>
      </c>
      <c r="K778" s="13"/>
      <c r="L778" s="13"/>
      <c r="M778" s="13"/>
      <c r="N778" s="13"/>
      <c r="O778" s="13"/>
      <c r="P778" s="13"/>
      <c r="Q778" s="13"/>
      <c r="R778" s="14" t="s">
        <v>75</v>
      </c>
      <c r="S778" s="10">
        <v>3</v>
      </c>
      <c r="T778" s="21">
        <v>4200000</v>
      </c>
      <c r="U778" s="16">
        <v>0</v>
      </c>
      <c r="V778" s="16">
        <v>0</v>
      </c>
      <c r="W778" s="16">
        <v>0</v>
      </c>
      <c r="X778" s="16">
        <v>5</v>
      </c>
      <c r="Y778" s="16">
        <v>1</v>
      </c>
      <c r="Z778" s="16">
        <v>0</v>
      </c>
      <c r="AA778" s="16">
        <v>0</v>
      </c>
      <c r="AB778" s="16">
        <v>0</v>
      </c>
      <c r="AC778" s="16">
        <v>0</v>
      </c>
      <c r="AD778" s="16">
        <v>0</v>
      </c>
      <c r="AE778" s="16">
        <v>0</v>
      </c>
      <c r="AF778" s="16">
        <v>0</v>
      </c>
      <c r="AG778" s="16">
        <v>0</v>
      </c>
      <c r="AH778" s="16">
        <v>0</v>
      </c>
      <c r="AI778" s="16">
        <v>0</v>
      </c>
      <c r="AJ778" s="16">
        <v>0</v>
      </c>
      <c r="AK778" s="16">
        <v>0</v>
      </c>
      <c r="AL778" s="16">
        <v>0</v>
      </c>
      <c r="AM778" s="16">
        <v>0</v>
      </c>
      <c r="AN778" s="16">
        <v>0</v>
      </c>
      <c r="AO778" s="16">
        <v>0</v>
      </c>
      <c r="AP778" s="17">
        <f>SUM(U778:AO778)</f>
        <v>6</v>
      </c>
      <c r="AQ778" s="18">
        <f t="shared" si="113"/>
        <v>25200000</v>
      </c>
      <c r="AR778" s="13"/>
      <c r="AS778" s="13"/>
      <c r="AT778" s="8"/>
      <c r="AU778" s="8"/>
      <c r="AV778" s="8"/>
      <c r="AW778" s="8"/>
    </row>
    <row r="779" spans="1:49" s="3" customFormat="1" ht="140.25" x14ac:dyDescent="0.25">
      <c r="A779" s="9" t="s">
        <v>29</v>
      </c>
      <c r="B779" s="10">
        <f>IF(R779=0,"",SUBTOTAL(3,$R$7:R779))</f>
        <v>733</v>
      </c>
      <c r="C779" s="10" t="s">
        <v>1098</v>
      </c>
      <c r="D779" s="10" t="s">
        <v>2378</v>
      </c>
      <c r="E779" s="10"/>
      <c r="F779" s="10" t="s">
        <v>1590</v>
      </c>
      <c r="G779" s="19">
        <v>3822</v>
      </c>
      <c r="H779" s="43" t="s">
        <v>1591</v>
      </c>
      <c r="I779" s="13"/>
      <c r="J779" s="44" t="s">
        <v>1592</v>
      </c>
      <c r="K779" s="13"/>
      <c r="L779" s="13"/>
      <c r="M779" s="13"/>
      <c r="N779" s="13"/>
      <c r="O779" s="13"/>
      <c r="P779" s="13"/>
      <c r="Q779" s="13"/>
      <c r="R779" s="14" t="s">
        <v>84</v>
      </c>
      <c r="S779" s="10">
        <v>5</v>
      </c>
      <c r="T779" s="21">
        <v>120000</v>
      </c>
      <c r="U779" s="16"/>
      <c r="V779" s="16"/>
      <c r="W779" s="16"/>
      <c r="X779" s="16">
        <v>2520</v>
      </c>
      <c r="Y779" s="16"/>
      <c r="Z779" s="16"/>
      <c r="AA779" s="16"/>
      <c r="AB779" s="16"/>
      <c r="AC779" s="16"/>
      <c r="AD779" s="16"/>
      <c r="AE779" s="16"/>
      <c r="AF779" s="16"/>
      <c r="AG779" s="16"/>
      <c r="AH779" s="16"/>
      <c r="AI779" s="16"/>
      <c r="AJ779" s="16"/>
      <c r="AK779" s="16"/>
      <c r="AL779" s="16"/>
      <c r="AM779" s="16"/>
      <c r="AN779" s="16"/>
      <c r="AO779" s="16"/>
      <c r="AP779" s="17">
        <f>SUM(U779:AO779)</f>
        <v>2520</v>
      </c>
      <c r="AQ779" s="18">
        <f t="shared" si="113"/>
        <v>302400000</v>
      </c>
      <c r="AR779" s="13"/>
      <c r="AS779" s="13"/>
      <c r="AT779" s="8"/>
      <c r="AU779" s="8"/>
      <c r="AV779" s="8"/>
      <c r="AW779" s="8"/>
    </row>
    <row r="780" spans="1:49" s="3" customFormat="1" ht="165.75" x14ac:dyDescent="0.25">
      <c r="A780" s="9" t="s">
        <v>29</v>
      </c>
      <c r="B780" s="10">
        <f>IF(R780=0,"",SUBTOTAL(3,$R$7:R780))</f>
        <v>734</v>
      </c>
      <c r="C780" s="10" t="s">
        <v>1102</v>
      </c>
      <c r="D780" s="10" t="s">
        <v>1593</v>
      </c>
      <c r="E780" s="10" t="s">
        <v>1593</v>
      </c>
      <c r="F780" s="10" t="s">
        <v>1594</v>
      </c>
      <c r="G780" s="19">
        <v>3822</v>
      </c>
      <c r="H780" s="20" t="s">
        <v>1595</v>
      </c>
      <c r="I780" s="13"/>
      <c r="J780" s="44" t="s">
        <v>2379</v>
      </c>
      <c r="K780" s="13"/>
      <c r="L780" s="13"/>
      <c r="M780" s="13"/>
      <c r="N780" s="13"/>
      <c r="O780" s="13"/>
      <c r="P780" s="13"/>
      <c r="Q780" s="13"/>
      <c r="R780" s="14" t="s">
        <v>84</v>
      </c>
      <c r="S780" s="10">
        <v>5</v>
      </c>
      <c r="T780" s="21">
        <v>320000</v>
      </c>
      <c r="U780" s="16">
        <v>0</v>
      </c>
      <c r="V780" s="16">
        <v>0</v>
      </c>
      <c r="W780" s="16">
        <v>0</v>
      </c>
      <c r="X780" s="16">
        <v>120</v>
      </c>
      <c r="Y780" s="16">
        <v>0</v>
      </c>
      <c r="Z780" s="16">
        <v>0</v>
      </c>
      <c r="AA780" s="16">
        <v>0</v>
      </c>
      <c r="AB780" s="16">
        <v>0</v>
      </c>
      <c r="AC780" s="16">
        <v>0</v>
      </c>
      <c r="AD780" s="16">
        <v>0</v>
      </c>
      <c r="AE780" s="16">
        <v>0</v>
      </c>
      <c r="AF780" s="16">
        <v>0</v>
      </c>
      <c r="AG780" s="16">
        <v>0</v>
      </c>
      <c r="AH780" s="16">
        <v>0</v>
      </c>
      <c r="AI780" s="16">
        <v>0</v>
      </c>
      <c r="AJ780" s="16">
        <v>0</v>
      </c>
      <c r="AK780" s="16">
        <v>0</v>
      </c>
      <c r="AL780" s="16">
        <v>0</v>
      </c>
      <c r="AM780" s="16">
        <v>0</v>
      </c>
      <c r="AN780" s="16">
        <v>0</v>
      </c>
      <c r="AO780" s="16">
        <v>0</v>
      </c>
      <c r="AP780" s="17">
        <f>SUM(U780:AO780)</f>
        <v>120</v>
      </c>
      <c r="AQ780" s="18">
        <f t="shared" si="113"/>
        <v>38400000</v>
      </c>
      <c r="AR780" s="13"/>
      <c r="AS780" s="13"/>
      <c r="AT780" s="8"/>
      <c r="AU780" s="8"/>
      <c r="AV780" s="8"/>
      <c r="AW780" s="8"/>
    </row>
    <row r="781" spans="1:49" s="3" customFormat="1" ht="28.5" customHeight="1" x14ac:dyDescent="0.25">
      <c r="A781" s="9" t="s">
        <v>29</v>
      </c>
      <c r="B781" s="10">
        <f>IF(R781=0,"",SUBTOTAL(3,$R$7:R781))</f>
        <v>735</v>
      </c>
      <c r="C781" s="10" t="s">
        <v>1105</v>
      </c>
      <c r="D781" s="10" t="s">
        <v>2381</v>
      </c>
      <c r="E781" s="10">
        <v>313</v>
      </c>
      <c r="F781" s="10" t="s">
        <v>1596</v>
      </c>
      <c r="G781" s="19">
        <v>3821</v>
      </c>
      <c r="H781" s="20" t="s">
        <v>1597</v>
      </c>
      <c r="I781" s="13"/>
      <c r="J781" s="24" t="s">
        <v>2380</v>
      </c>
      <c r="K781" s="13"/>
      <c r="L781" s="13"/>
      <c r="M781" s="13"/>
      <c r="N781" s="13"/>
      <c r="O781" s="13"/>
      <c r="P781" s="13"/>
      <c r="Q781" s="13"/>
      <c r="R781" s="14" t="s">
        <v>57</v>
      </c>
      <c r="S781" s="10">
        <v>6</v>
      </c>
      <c r="T781" s="21">
        <v>867600</v>
      </c>
      <c r="U781" s="16"/>
      <c r="V781" s="16"/>
      <c r="W781" s="16"/>
      <c r="X781" s="16">
        <v>6</v>
      </c>
      <c r="Y781" s="16"/>
      <c r="Z781" s="16"/>
      <c r="AA781" s="16"/>
      <c r="AB781" s="16"/>
      <c r="AC781" s="16"/>
      <c r="AD781" s="16"/>
      <c r="AE781" s="16"/>
      <c r="AF781" s="16"/>
      <c r="AG781" s="16">
        <v>7</v>
      </c>
      <c r="AH781" s="16"/>
      <c r="AI781" s="16"/>
      <c r="AJ781" s="16"/>
      <c r="AK781" s="16"/>
      <c r="AL781" s="16"/>
      <c r="AM781" s="16"/>
      <c r="AN781" s="16"/>
      <c r="AO781" s="16"/>
      <c r="AP781" s="17">
        <f t="shared" ref="AP781:AP782" si="114">SUM(U781:AO781)</f>
        <v>13</v>
      </c>
      <c r="AQ781" s="18">
        <f t="shared" si="113"/>
        <v>11278800</v>
      </c>
      <c r="AR781" s="13"/>
      <c r="AS781" s="13"/>
      <c r="AT781" s="8"/>
      <c r="AU781" s="8"/>
      <c r="AV781" s="8"/>
      <c r="AW781" s="8"/>
    </row>
    <row r="782" spans="1:49" s="3" customFormat="1" ht="76.5" x14ac:dyDescent="0.25">
      <c r="A782" s="9" t="s">
        <v>29</v>
      </c>
      <c r="B782" s="10">
        <f>IF(R782=0,"",SUBTOTAL(3,$R$7:R782))</f>
        <v>736</v>
      </c>
      <c r="C782" s="10" t="s">
        <v>1108</v>
      </c>
      <c r="D782" s="10" t="s">
        <v>1598</v>
      </c>
      <c r="E782" s="10" t="s">
        <v>1598</v>
      </c>
      <c r="F782" s="10" t="s">
        <v>1568</v>
      </c>
      <c r="G782" s="19">
        <v>3821</v>
      </c>
      <c r="H782" s="20" t="s">
        <v>1599</v>
      </c>
      <c r="I782" s="13"/>
      <c r="J782" s="14" t="s">
        <v>2382</v>
      </c>
      <c r="K782" s="13"/>
      <c r="L782" s="13"/>
      <c r="M782" s="13"/>
      <c r="N782" s="13"/>
      <c r="O782" s="13"/>
      <c r="P782" s="13"/>
      <c r="Q782" s="13"/>
      <c r="R782" s="14" t="s">
        <v>1580</v>
      </c>
      <c r="S782" s="10">
        <v>5</v>
      </c>
      <c r="T782" s="21">
        <v>21000</v>
      </c>
      <c r="U782" s="16">
        <v>0</v>
      </c>
      <c r="V782" s="16">
        <v>0</v>
      </c>
      <c r="W782" s="16">
        <v>0</v>
      </c>
      <c r="X782" s="16">
        <v>0</v>
      </c>
      <c r="Y782" s="16">
        <v>0</v>
      </c>
      <c r="Z782" s="16">
        <v>0</v>
      </c>
      <c r="AA782" s="16">
        <v>80</v>
      </c>
      <c r="AB782" s="16">
        <v>0</v>
      </c>
      <c r="AC782" s="16">
        <v>0</v>
      </c>
      <c r="AD782" s="16">
        <v>0</v>
      </c>
      <c r="AE782" s="16">
        <v>0</v>
      </c>
      <c r="AF782" s="16">
        <v>0</v>
      </c>
      <c r="AG782" s="16">
        <v>0</v>
      </c>
      <c r="AH782" s="16">
        <v>0</v>
      </c>
      <c r="AI782" s="16">
        <v>0</v>
      </c>
      <c r="AJ782" s="16">
        <v>0</v>
      </c>
      <c r="AK782" s="16">
        <v>0</v>
      </c>
      <c r="AL782" s="16">
        <v>0</v>
      </c>
      <c r="AM782" s="16">
        <v>0</v>
      </c>
      <c r="AN782" s="16">
        <v>0</v>
      </c>
      <c r="AO782" s="16">
        <v>0</v>
      </c>
      <c r="AP782" s="17">
        <f t="shared" si="114"/>
        <v>80</v>
      </c>
      <c r="AQ782" s="18">
        <f t="shared" si="113"/>
        <v>1680000</v>
      </c>
      <c r="AR782" s="13"/>
      <c r="AS782" s="13"/>
      <c r="AT782" s="8"/>
      <c r="AU782" s="8"/>
      <c r="AV782" s="8"/>
      <c r="AW782" s="8"/>
    </row>
    <row r="783" spans="1:49" s="3" customFormat="1" ht="76.5" x14ac:dyDescent="0.25">
      <c r="A783" s="9" t="s">
        <v>29</v>
      </c>
      <c r="B783" s="10">
        <f>IF(R783=0,"",SUBTOTAL(3,$R$7:R783))</f>
        <v>737</v>
      </c>
      <c r="C783" s="10" t="s">
        <v>1112</v>
      </c>
      <c r="D783" s="10" t="s">
        <v>2384</v>
      </c>
      <c r="E783" s="10"/>
      <c r="F783" s="24"/>
      <c r="G783" s="19">
        <v>3002</v>
      </c>
      <c r="H783" s="26" t="s">
        <v>1600</v>
      </c>
      <c r="I783" s="13"/>
      <c r="J783" s="36" t="s">
        <v>2383</v>
      </c>
      <c r="K783" s="13"/>
      <c r="L783" s="13"/>
      <c r="M783" s="13"/>
      <c r="N783" s="13"/>
      <c r="O783" s="13"/>
      <c r="P783" s="13"/>
      <c r="Q783" s="13"/>
      <c r="R783" s="19" t="s">
        <v>917</v>
      </c>
      <c r="S783" s="10">
        <v>5</v>
      </c>
      <c r="T783" s="21">
        <v>5985</v>
      </c>
      <c r="U783" s="16"/>
      <c r="V783" s="16"/>
      <c r="W783" s="16"/>
      <c r="X783" s="16">
        <v>2000</v>
      </c>
      <c r="Y783" s="16"/>
      <c r="Z783" s="16"/>
      <c r="AA783" s="16"/>
      <c r="AB783" s="16"/>
      <c r="AC783" s="16"/>
      <c r="AD783" s="16"/>
      <c r="AE783" s="16"/>
      <c r="AF783" s="16"/>
      <c r="AG783" s="16"/>
      <c r="AH783" s="16"/>
      <c r="AI783" s="16"/>
      <c r="AJ783" s="16"/>
      <c r="AK783" s="16"/>
      <c r="AL783" s="16"/>
      <c r="AM783" s="16"/>
      <c r="AN783" s="16"/>
      <c r="AO783" s="16"/>
      <c r="AP783" s="17">
        <f t="shared" ref="AP783:AP784" si="115">SUM(U783:AO783)</f>
        <v>2000</v>
      </c>
      <c r="AQ783" s="18">
        <f t="shared" si="113"/>
        <v>11970000</v>
      </c>
      <c r="AR783" s="13"/>
      <c r="AS783" s="13"/>
      <c r="AT783" s="8"/>
      <c r="AU783" s="8"/>
      <c r="AV783" s="8"/>
      <c r="AW783" s="8"/>
    </row>
    <row r="784" spans="1:49" s="3" customFormat="1" ht="89.25" x14ac:dyDescent="0.25">
      <c r="A784" s="9" t="s">
        <v>29</v>
      </c>
      <c r="B784" s="10">
        <f>IF(R784=0,"",SUBTOTAL(3,$R$7:R784))</f>
        <v>738</v>
      </c>
      <c r="C784" s="10" t="s">
        <v>1304</v>
      </c>
      <c r="D784" s="10" t="s">
        <v>1601</v>
      </c>
      <c r="E784" s="10" t="s">
        <v>1601</v>
      </c>
      <c r="F784" s="10" t="s">
        <v>1602</v>
      </c>
      <c r="G784" s="19">
        <v>3821</v>
      </c>
      <c r="H784" s="20" t="s">
        <v>1603</v>
      </c>
      <c r="I784" s="13"/>
      <c r="J784" s="10" t="s">
        <v>1679</v>
      </c>
      <c r="K784" s="13"/>
      <c r="L784" s="13"/>
      <c r="M784" s="13"/>
      <c r="N784" s="13"/>
      <c r="O784" s="13"/>
      <c r="P784" s="13"/>
      <c r="Q784" s="13"/>
      <c r="R784" s="14" t="s">
        <v>57</v>
      </c>
      <c r="S784" s="10">
        <v>6</v>
      </c>
      <c r="T784" s="21">
        <v>1000000</v>
      </c>
      <c r="U784" s="16">
        <v>0</v>
      </c>
      <c r="V784" s="16">
        <v>0</v>
      </c>
      <c r="W784" s="16">
        <v>0</v>
      </c>
      <c r="X784" s="16">
        <v>4</v>
      </c>
      <c r="Y784" s="16">
        <v>0</v>
      </c>
      <c r="Z784" s="16">
        <v>0</v>
      </c>
      <c r="AA784" s="16">
        <v>0</v>
      </c>
      <c r="AB784" s="16">
        <v>0</v>
      </c>
      <c r="AC784" s="16">
        <v>0</v>
      </c>
      <c r="AD784" s="16">
        <v>0</v>
      </c>
      <c r="AE784" s="16">
        <v>0</v>
      </c>
      <c r="AF784" s="16">
        <v>0</v>
      </c>
      <c r="AG784" s="16">
        <v>0</v>
      </c>
      <c r="AH784" s="16">
        <v>0</v>
      </c>
      <c r="AI784" s="16">
        <v>0</v>
      </c>
      <c r="AJ784" s="16">
        <v>0</v>
      </c>
      <c r="AK784" s="16">
        <v>0</v>
      </c>
      <c r="AL784" s="16">
        <v>0</v>
      </c>
      <c r="AM784" s="16">
        <v>0</v>
      </c>
      <c r="AN784" s="16">
        <v>0</v>
      </c>
      <c r="AO784" s="16">
        <v>0</v>
      </c>
      <c r="AP784" s="17">
        <f t="shared" si="115"/>
        <v>4</v>
      </c>
      <c r="AQ784" s="18">
        <f t="shared" si="113"/>
        <v>4000000</v>
      </c>
      <c r="AR784" s="13"/>
      <c r="AS784" s="13"/>
      <c r="AT784" s="8"/>
      <c r="AU784" s="8"/>
      <c r="AV784" s="8"/>
      <c r="AW784" s="8"/>
    </row>
    <row r="785" spans="1:49" s="3" customFormat="1" ht="57.75" customHeight="1" x14ac:dyDescent="0.25">
      <c r="A785" s="9" t="s">
        <v>29</v>
      </c>
      <c r="B785" s="10">
        <f>IF(R785=0,"",SUBTOTAL(3,$R$7:R785))</f>
        <v>739</v>
      </c>
      <c r="C785" s="10" t="s">
        <v>1306</v>
      </c>
      <c r="D785" s="10" t="s">
        <v>1604</v>
      </c>
      <c r="E785" s="10" t="s">
        <v>1604</v>
      </c>
      <c r="F785" s="10" t="s">
        <v>1570</v>
      </c>
      <c r="G785" s="19">
        <v>3821</v>
      </c>
      <c r="H785" s="20" t="s">
        <v>1605</v>
      </c>
      <c r="I785" s="13"/>
      <c r="J785" s="14" t="s">
        <v>2385</v>
      </c>
      <c r="K785" s="13"/>
      <c r="L785" s="13"/>
      <c r="M785" s="13"/>
      <c r="N785" s="13"/>
      <c r="O785" s="13"/>
      <c r="P785" s="13"/>
      <c r="Q785" s="13"/>
      <c r="R785" s="14" t="s">
        <v>1580</v>
      </c>
      <c r="S785" s="10">
        <v>5</v>
      </c>
      <c r="T785" s="21">
        <v>12915</v>
      </c>
      <c r="U785" s="16">
        <v>0</v>
      </c>
      <c r="V785" s="16">
        <v>0</v>
      </c>
      <c r="W785" s="16">
        <v>0</v>
      </c>
      <c r="X785" s="16">
        <v>0</v>
      </c>
      <c r="Y785" s="16">
        <v>0</v>
      </c>
      <c r="Z785" s="16">
        <v>0</v>
      </c>
      <c r="AA785" s="16">
        <v>120</v>
      </c>
      <c r="AB785" s="16">
        <v>0</v>
      </c>
      <c r="AC785" s="16">
        <v>0</v>
      </c>
      <c r="AD785" s="16">
        <v>0</v>
      </c>
      <c r="AE785" s="16">
        <v>0</v>
      </c>
      <c r="AF785" s="16">
        <v>0</v>
      </c>
      <c r="AG785" s="16">
        <v>0</v>
      </c>
      <c r="AH785" s="16">
        <v>0</v>
      </c>
      <c r="AI785" s="16">
        <v>0</v>
      </c>
      <c r="AJ785" s="16">
        <v>0</v>
      </c>
      <c r="AK785" s="16">
        <v>0</v>
      </c>
      <c r="AL785" s="16">
        <v>0</v>
      </c>
      <c r="AM785" s="16">
        <v>0</v>
      </c>
      <c r="AN785" s="16">
        <v>0</v>
      </c>
      <c r="AO785" s="16">
        <v>0</v>
      </c>
      <c r="AP785" s="17">
        <f t="shared" ref="AP785:AP793" si="116">SUM(U785:AO785)</f>
        <v>120</v>
      </c>
      <c r="AQ785" s="18">
        <f t="shared" si="113"/>
        <v>1549800</v>
      </c>
      <c r="AR785" s="13"/>
      <c r="AS785" s="13"/>
      <c r="AT785" s="8"/>
      <c r="AU785" s="8"/>
      <c r="AV785" s="8"/>
      <c r="AW785" s="8"/>
    </row>
    <row r="786" spans="1:49" s="3" customFormat="1" ht="63.75" customHeight="1" x14ac:dyDescent="0.25">
      <c r="A786" s="9" t="s">
        <v>29</v>
      </c>
      <c r="B786" s="10">
        <f>IF(R786=0,"",SUBTOTAL(3,$R$7:R786))</f>
        <v>740</v>
      </c>
      <c r="C786" s="10" t="s">
        <v>1309</v>
      </c>
      <c r="D786" s="10" t="s">
        <v>1606</v>
      </c>
      <c r="E786" s="10" t="s">
        <v>1606</v>
      </c>
      <c r="F786" s="10" t="s">
        <v>1607</v>
      </c>
      <c r="G786" s="19">
        <v>3821</v>
      </c>
      <c r="H786" s="20" t="s">
        <v>1608</v>
      </c>
      <c r="I786" s="13"/>
      <c r="J786" s="14" t="s">
        <v>2386</v>
      </c>
      <c r="K786" s="13"/>
      <c r="L786" s="13"/>
      <c r="M786" s="13"/>
      <c r="N786" s="13"/>
      <c r="O786" s="13"/>
      <c r="P786" s="13"/>
      <c r="Q786" s="13"/>
      <c r="R786" s="14" t="s">
        <v>1580</v>
      </c>
      <c r="S786" s="10">
        <v>5</v>
      </c>
      <c r="T786" s="21">
        <v>17640</v>
      </c>
      <c r="U786" s="16">
        <v>0</v>
      </c>
      <c r="V786" s="16">
        <v>0</v>
      </c>
      <c r="W786" s="16">
        <v>0</v>
      </c>
      <c r="X786" s="16">
        <v>0</v>
      </c>
      <c r="Y786" s="16">
        <v>0</v>
      </c>
      <c r="Z786" s="16">
        <v>0</v>
      </c>
      <c r="AA786" s="16">
        <v>120</v>
      </c>
      <c r="AB786" s="16">
        <v>0</v>
      </c>
      <c r="AC786" s="16">
        <v>0</v>
      </c>
      <c r="AD786" s="16">
        <v>0</v>
      </c>
      <c r="AE786" s="16">
        <v>0</v>
      </c>
      <c r="AF786" s="16">
        <v>0</v>
      </c>
      <c r="AG786" s="16">
        <v>0</v>
      </c>
      <c r="AH786" s="16">
        <v>0</v>
      </c>
      <c r="AI786" s="16">
        <v>0</v>
      </c>
      <c r="AJ786" s="16">
        <v>0</v>
      </c>
      <c r="AK786" s="16">
        <v>0</v>
      </c>
      <c r="AL786" s="16">
        <v>0</v>
      </c>
      <c r="AM786" s="16">
        <v>0</v>
      </c>
      <c r="AN786" s="16">
        <v>0</v>
      </c>
      <c r="AO786" s="16">
        <v>0</v>
      </c>
      <c r="AP786" s="17">
        <f t="shared" si="116"/>
        <v>120</v>
      </c>
      <c r="AQ786" s="18">
        <f t="shared" si="113"/>
        <v>2116800</v>
      </c>
      <c r="AR786" s="13"/>
      <c r="AS786" s="13"/>
      <c r="AT786" s="8"/>
      <c r="AU786" s="8"/>
      <c r="AV786" s="8"/>
      <c r="AW786" s="8"/>
    </row>
    <row r="787" spans="1:49" s="3" customFormat="1" ht="153" x14ac:dyDescent="0.25">
      <c r="A787" s="9" t="s">
        <v>29</v>
      </c>
      <c r="B787" s="10">
        <f>IF(R787=0,"",SUBTOTAL(3,$R$7:R787))</f>
        <v>741</v>
      </c>
      <c r="C787" s="10" t="s">
        <v>1311</v>
      </c>
      <c r="D787" s="10" t="s">
        <v>1609</v>
      </c>
      <c r="E787" s="10" t="s">
        <v>1609</v>
      </c>
      <c r="F787" s="10" t="s">
        <v>1577</v>
      </c>
      <c r="G787" s="19">
        <v>3822</v>
      </c>
      <c r="H787" s="20" t="s">
        <v>1610</v>
      </c>
      <c r="I787" s="13"/>
      <c r="J787" s="44" t="s">
        <v>1611</v>
      </c>
      <c r="K787" s="13"/>
      <c r="L787" s="13"/>
      <c r="M787" s="13"/>
      <c r="N787" s="13"/>
      <c r="O787" s="13"/>
      <c r="P787" s="13"/>
      <c r="Q787" s="13"/>
      <c r="R787" s="14" t="s">
        <v>84</v>
      </c>
      <c r="S787" s="10">
        <v>5</v>
      </c>
      <c r="T787" s="21">
        <v>124000</v>
      </c>
      <c r="U787" s="16">
        <v>0</v>
      </c>
      <c r="V787" s="16">
        <v>0</v>
      </c>
      <c r="W787" s="16">
        <v>0</v>
      </c>
      <c r="X787" s="16">
        <v>50</v>
      </c>
      <c r="Y787" s="16">
        <v>0</v>
      </c>
      <c r="Z787" s="16">
        <v>0</v>
      </c>
      <c r="AA787" s="16">
        <v>0</v>
      </c>
      <c r="AB787" s="16">
        <v>0</v>
      </c>
      <c r="AC787" s="16">
        <v>0</v>
      </c>
      <c r="AD787" s="16">
        <v>0</v>
      </c>
      <c r="AE787" s="16">
        <v>0</v>
      </c>
      <c r="AF787" s="16">
        <v>0</v>
      </c>
      <c r="AG787" s="16">
        <v>0</v>
      </c>
      <c r="AH787" s="16">
        <v>0</v>
      </c>
      <c r="AI787" s="16">
        <v>0</v>
      </c>
      <c r="AJ787" s="16">
        <v>0</v>
      </c>
      <c r="AK787" s="16">
        <v>0</v>
      </c>
      <c r="AL787" s="16">
        <v>0</v>
      </c>
      <c r="AM787" s="16">
        <v>0</v>
      </c>
      <c r="AN787" s="16">
        <v>0</v>
      </c>
      <c r="AO787" s="16">
        <v>0</v>
      </c>
      <c r="AP787" s="17">
        <f t="shared" si="116"/>
        <v>50</v>
      </c>
      <c r="AQ787" s="18">
        <f t="shared" si="113"/>
        <v>6200000</v>
      </c>
      <c r="AR787" s="13"/>
      <c r="AS787" s="13"/>
      <c r="AT787" s="8"/>
      <c r="AU787" s="8"/>
      <c r="AV787" s="8"/>
      <c r="AW787" s="8"/>
    </row>
    <row r="788" spans="1:49" s="3" customFormat="1" ht="41.25" customHeight="1" x14ac:dyDescent="0.25">
      <c r="A788" s="9" t="s">
        <v>29</v>
      </c>
      <c r="B788" s="10">
        <f>IF(R788=0,"",SUBTOTAL(3,$R$7:R788))</f>
        <v>742</v>
      </c>
      <c r="C788" s="10" t="s">
        <v>2625</v>
      </c>
      <c r="D788" s="10" t="s">
        <v>1612</v>
      </c>
      <c r="E788" s="10" t="s">
        <v>1612</v>
      </c>
      <c r="F788" s="10" t="s">
        <v>1581</v>
      </c>
      <c r="G788" s="19">
        <v>3821</v>
      </c>
      <c r="H788" s="20" t="s">
        <v>1613</v>
      </c>
      <c r="I788" s="13"/>
      <c r="J788" s="14" t="s">
        <v>2387</v>
      </c>
      <c r="K788" s="13"/>
      <c r="L788" s="13"/>
      <c r="M788" s="13"/>
      <c r="N788" s="13"/>
      <c r="O788" s="13"/>
      <c r="P788" s="13"/>
      <c r="Q788" s="13"/>
      <c r="R788" s="14" t="s">
        <v>75</v>
      </c>
      <c r="S788" s="10">
        <v>6</v>
      </c>
      <c r="T788" s="21">
        <v>1080000</v>
      </c>
      <c r="U788" s="16">
        <v>0</v>
      </c>
      <c r="V788" s="16">
        <v>0</v>
      </c>
      <c r="W788" s="16">
        <v>0</v>
      </c>
      <c r="X788" s="16">
        <v>0</v>
      </c>
      <c r="Y788" s="16">
        <v>0</v>
      </c>
      <c r="Z788" s="16">
        <v>0</v>
      </c>
      <c r="AA788" s="16">
        <v>0</v>
      </c>
      <c r="AB788" s="16">
        <v>0</v>
      </c>
      <c r="AC788" s="16">
        <v>0</v>
      </c>
      <c r="AD788" s="16">
        <v>0</v>
      </c>
      <c r="AE788" s="16">
        <v>0</v>
      </c>
      <c r="AF788" s="16">
        <v>0</v>
      </c>
      <c r="AG788" s="16">
        <v>2</v>
      </c>
      <c r="AH788" s="16">
        <v>0</v>
      </c>
      <c r="AI788" s="16">
        <v>0</v>
      </c>
      <c r="AJ788" s="16">
        <v>0</v>
      </c>
      <c r="AK788" s="16">
        <v>0</v>
      </c>
      <c r="AL788" s="16">
        <v>0</v>
      </c>
      <c r="AM788" s="16">
        <v>0</v>
      </c>
      <c r="AN788" s="16">
        <v>0</v>
      </c>
      <c r="AO788" s="16">
        <v>0</v>
      </c>
      <c r="AP788" s="17">
        <f t="shared" si="116"/>
        <v>2</v>
      </c>
      <c r="AQ788" s="18">
        <f t="shared" si="113"/>
        <v>2160000</v>
      </c>
      <c r="AR788" s="13"/>
      <c r="AS788" s="13"/>
      <c r="AT788" s="8"/>
      <c r="AU788" s="8"/>
      <c r="AV788" s="8"/>
      <c r="AW788" s="8"/>
    </row>
    <row r="789" spans="1:49" s="3" customFormat="1" ht="89.25" x14ac:dyDescent="0.25">
      <c r="A789" s="9" t="s">
        <v>29</v>
      </c>
      <c r="B789" s="10">
        <f>IF(R789=0,"",SUBTOTAL(3,$R$7:R789))</f>
        <v>743</v>
      </c>
      <c r="C789" s="10" t="s">
        <v>2626</v>
      </c>
      <c r="D789" s="10" t="s">
        <v>1614</v>
      </c>
      <c r="E789" s="10" t="s">
        <v>1614</v>
      </c>
      <c r="F789" s="10" t="s">
        <v>1584</v>
      </c>
      <c r="G789" s="19">
        <v>3821</v>
      </c>
      <c r="H789" s="20" t="s">
        <v>1615</v>
      </c>
      <c r="I789" s="13"/>
      <c r="J789" s="10" t="s">
        <v>2388</v>
      </c>
      <c r="K789" s="13"/>
      <c r="L789" s="13"/>
      <c r="M789" s="13"/>
      <c r="N789" s="13"/>
      <c r="O789" s="13"/>
      <c r="P789" s="13"/>
      <c r="Q789" s="13"/>
      <c r="R789" s="14" t="s">
        <v>57</v>
      </c>
      <c r="S789" s="10">
        <v>6</v>
      </c>
      <c r="T789" s="21">
        <v>1500000</v>
      </c>
      <c r="U789" s="16">
        <v>0</v>
      </c>
      <c r="V789" s="16">
        <v>0</v>
      </c>
      <c r="W789" s="16">
        <v>0</v>
      </c>
      <c r="X789" s="16">
        <v>1</v>
      </c>
      <c r="Y789" s="16">
        <v>0</v>
      </c>
      <c r="Z789" s="16">
        <v>0</v>
      </c>
      <c r="AA789" s="16">
        <v>0</v>
      </c>
      <c r="AB789" s="16">
        <v>0</v>
      </c>
      <c r="AC789" s="16">
        <v>0</v>
      </c>
      <c r="AD789" s="16">
        <v>0</v>
      </c>
      <c r="AE789" s="16">
        <v>0</v>
      </c>
      <c r="AF789" s="16">
        <v>0</v>
      </c>
      <c r="AG789" s="16">
        <v>0</v>
      </c>
      <c r="AH789" s="16">
        <v>0</v>
      </c>
      <c r="AI789" s="16">
        <v>0</v>
      </c>
      <c r="AJ789" s="16">
        <v>0</v>
      </c>
      <c r="AK789" s="16">
        <v>0</v>
      </c>
      <c r="AL789" s="16">
        <v>0</v>
      </c>
      <c r="AM789" s="16">
        <v>0</v>
      </c>
      <c r="AN789" s="16">
        <v>0</v>
      </c>
      <c r="AO789" s="16">
        <v>0</v>
      </c>
      <c r="AP789" s="17">
        <f t="shared" si="116"/>
        <v>1</v>
      </c>
      <c r="AQ789" s="18">
        <f t="shared" si="113"/>
        <v>1500000</v>
      </c>
      <c r="AR789" s="13"/>
      <c r="AS789" s="13"/>
      <c r="AT789" s="8"/>
      <c r="AU789" s="8"/>
      <c r="AV789" s="8"/>
      <c r="AW789" s="8"/>
    </row>
    <row r="790" spans="1:49" s="3" customFormat="1" ht="74.25" customHeight="1" x14ac:dyDescent="0.25">
      <c r="A790" s="9" t="s">
        <v>29</v>
      </c>
      <c r="B790" s="10">
        <f>IF(R790=0,"",SUBTOTAL(3,$R$7:R790))</f>
        <v>744</v>
      </c>
      <c r="C790" s="10" t="s">
        <v>1313</v>
      </c>
      <c r="D790" s="10" t="s">
        <v>1616</v>
      </c>
      <c r="E790" s="10" t="s">
        <v>1616</v>
      </c>
      <c r="F790" s="10" t="s">
        <v>1587</v>
      </c>
      <c r="G790" s="19">
        <v>3822</v>
      </c>
      <c r="H790" s="20" t="s">
        <v>1617</v>
      </c>
      <c r="I790" s="13"/>
      <c r="J790" s="14" t="s">
        <v>2564</v>
      </c>
      <c r="K790" s="13"/>
      <c r="L790" s="13"/>
      <c r="M790" s="13"/>
      <c r="N790" s="13"/>
      <c r="O790" s="13"/>
      <c r="P790" s="13"/>
      <c r="Q790" s="13"/>
      <c r="R790" s="14" t="s">
        <v>84</v>
      </c>
      <c r="S790" s="10">
        <v>3</v>
      </c>
      <c r="T790" s="21">
        <v>53552</v>
      </c>
      <c r="U790" s="16">
        <v>0</v>
      </c>
      <c r="V790" s="16">
        <v>0</v>
      </c>
      <c r="W790" s="16">
        <v>0</v>
      </c>
      <c r="X790" s="16">
        <v>384</v>
      </c>
      <c r="Y790" s="16">
        <v>0</v>
      </c>
      <c r="Z790" s="16">
        <v>0</v>
      </c>
      <c r="AA790" s="16">
        <v>0</v>
      </c>
      <c r="AB790" s="16">
        <v>0</v>
      </c>
      <c r="AC790" s="16">
        <v>0</v>
      </c>
      <c r="AD790" s="16">
        <v>0</v>
      </c>
      <c r="AE790" s="16">
        <v>0</v>
      </c>
      <c r="AF790" s="16">
        <v>0</v>
      </c>
      <c r="AG790" s="16">
        <v>0</v>
      </c>
      <c r="AH790" s="16">
        <v>0</v>
      </c>
      <c r="AI790" s="16">
        <v>0</v>
      </c>
      <c r="AJ790" s="16">
        <v>0</v>
      </c>
      <c r="AK790" s="16">
        <v>0</v>
      </c>
      <c r="AL790" s="16">
        <v>0</v>
      </c>
      <c r="AM790" s="16">
        <v>0</v>
      </c>
      <c r="AN790" s="16">
        <v>0</v>
      </c>
      <c r="AO790" s="16">
        <v>0</v>
      </c>
      <c r="AP790" s="17">
        <f t="shared" si="116"/>
        <v>384</v>
      </c>
      <c r="AQ790" s="18">
        <f t="shared" si="113"/>
        <v>20563968</v>
      </c>
      <c r="AR790" s="13"/>
      <c r="AS790" s="13"/>
      <c r="AT790" s="8"/>
      <c r="AU790" s="8"/>
      <c r="AV790" s="8"/>
      <c r="AW790" s="8"/>
    </row>
    <row r="791" spans="1:49" s="3" customFormat="1" ht="45" customHeight="1" x14ac:dyDescent="0.25">
      <c r="A791" s="9" t="s">
        <v>29</v>
      </c>
      <c r="B791" s="10">
        <f>IF(R791=0,"",SUBTOTAL(3,$R$7:R791))</f>
        <v>745</v>
      </c>
      <c r="C791" s="10" t="s">
        <v>1316</v>
      </c>
      <c r="D791" s="10" t="s">
        <v>1618</v>
      </c>
      <c r="E791" s="10" t="s">
        <v>1618</v>
      </c>
      <c r="F791" s="10" t="s">
        <v>1593</v>
      </c>
      <c r="G791" s="19">
        <v>3821</v>
      </c>
      <c r="H791" s="20" t="s">
        <v>1619</v>
      </c>
      <c r="I791" s="13"/>
      <c r="J791" s="14" t="s">
        <v>2389</v>
      </c>
      <c r="K791" s="13"/>
      <c r="L791" s="13"/>
      <c r="M791" s="13"/>
      <c r="N791" s="13"/>
      <c r="O791" s="13"/>
      <c r="P791" s="13"/>
      <c r="Q791" s="13"/>
      <c r="R791" s="14" t="s">
        <v>1580</v>
      </c>
      <c r="S791" s="10">
        <v>5</v>
      </c>
      <c r="T791" s="21">
        <v>15450</v>
      </c>
      <c r="U791" s="16">
        <v>0</v>
      </c>
      <c r="V791" s="16">
        <v>0</v>
      </c>
      <c r="W791" s="16">
        <v>0</v>
      </c>
      <c r="X791" s="16">
        <v>0</v>
      </c>
      <c r="Y791" s="16">
        <v>0</v>
      </c>
      <c r="Z791" s="16">
        <v>0</v>
      </c>
      <c r="AA791" s="16">
        <v>60</v>
      </c>
      <c r="AB791" s="16">
        <v>0</v>
      </c>
      <c r="AC791" s="16">
        <v>0</v>
      </c>
      <c r="AD791" s="16">
        <v>0</v>
      </c>
      <c r="AE791" s="16">
        <v>0</v>
      </c>
      <c r="AF791" s="16">
        <v>0</v>
      </c>
      <c r="AG791" s="16">
        <v>3000</v>
      </c>
      <c r="AH791" s="16">
        <v>0</v>
      </c>
      <c r="AI791" s="16">
        <v>0</v>
      </c>
      <c r="AJ791" s="16">
        <v>0</v>
      </c>
      <c r="AK791" s="16">
        <v>0</v>
      </c>
      <c r="AL791" s="16">
        <v>0</v>
      </c>
      <c r="AM791" s="16">
        <v>0</v>
      </c>
      <c r="AN791" s="16">
        <v>0</v>
      </c>
      <c r="AO791" s="16">
        <v>0</v>
      </c>
      <c r="AP791" s="17">
        <f t="shared" si="116"/>
        <v>3060</v>
      </c>
      <c r="AQ791" s="18">
        <f t="shared" si="113"/>
        <v>47277000</v>
      </c>
      <c r="AR791" s="13"/>
      <c r="AS791" s="13"/>
      <c r="AT791" s="8"/>
      <c r="AU791" s="8"/>
      <c r="AV791" s="8"/>
      <c r="AW791" s="8"/>
    </row>
    <row r="792" spans="1:49" s="3" customFormat="1" ht="79.5" customHeight="1" x14ac:dyDescent="0.25">
      <c r="A792" s="9" t="s">
        <v>29</v>
      </c>
      <c r="B792" s="10">
        <f>IF(R792=0,"",SUBTOTAL(3,$R$7:R792))</f>
        <v>746</v>
      </c>
      <c r="C792" s="10" t="s">
        <v>1319</v>
      </c>
      <c r="D792" s="10" t="s">
        <v>1620</v>
      </c>
      <c r="E792" s="10" t="s">
        <v>1620</v>
      </c>
      <c r="F792" s="10" t="s">
        <v>1621</v>
      </c>
      <c r="G792" s="19">
        <v>3822</v>
      </c>
      <c r="H792" s="20" t="s">
        <v>1622</v>
      </c>
      <c r="I792" s="13"/>
      <c r="J792" s="14" t="s">
        <v>2563</v>
      </c>
      <c r="K792" s="13"/>
      <c r="L792" s="13"/>
      <c r="M792" s="13"/>
      <c r="N792" s="13"/>
      <c r="O792" s="13"/>
      <c r="P792" s="13"/>
      <c r="Q792" s="13"/>
      <c r="R792" s="14" t="s">
        <v>84</v>
      </c>
      <c r="S792" s="10">
        <v>3</v>
      </c>
      <c r="T792" s="21">
        <v>52083</v>
      </c>
      <c r="U792" s="16">
        <v>0</v>
      </c>
      <c r="V792" s="16">
        <v>0</v>
      </c>
      <c r="W792" s="16">
        <v>0</v>
      </c>
      <c r="X792" s="16">
        <v>480</v>
      </c>
      <c r="Y792" s="16">
        <v>96</v>
      </c>
      <c r="Z792" s="16">
        <v>0</v>
      </c>
      <c r="AA792" s="16">
        <v>0</v>
      </c>
      <c r="AB792" s="16">
        <v>0</v>
      </c>
      <c r="AC792" s="16">
        <v>0</v>
      </c>
      <c r="AD792" s="16">
        <v>0</v>
      </c>
      <c r="AE792" s="16">
        <v>0</v>
      </c>
      <c r="AF792" s="16">
        <v>0</v>
      </c>
      <c r="AG792" s="16">
        <v>0</v>
      </c>
      <c r="AH792" s="16">
        <v>0</v>
      </c>
      <c r="AI792" s="16">
        <v>0</v>
      </c>
      <c r="AJ792" s="16">
        <v>0</v>
      </c>
      <c r="AK792" s="16">
        <v>0</v>
      </c>
      <c r="AL792" s="16">
        <v>0</v>
      </c>
      <c r="AM792" s="16">
        <v>0</v>
      </c>
      <c r="AN792" s="16">
        <v>0</v>
      </c>
      <c r="AO792" s="16">
        <v>0</v>
      </c>
      <c r="AP792" s="17">
        <f t="shared" si="116"/>
        <v>576</v>
      </c>
      <c r="AQ792" s="18">
        <f t="shared" si="113"/>
        <v>29999808</v>
      </c>
      <c r="AR792" s="13"/>
      <c r="AS792" s="13"/>
      <c r="AT792" s="8"/>
      <c r="AU792" s="8"/>
      <c r="AV792" s="8"/>
      <c r="AW792" s="8"/>
    </row>
    <row r="793" spans="1:49" s="3" customFormat="1" ht="51" customHeight="1" x14ac:dyDescent="0.25">
      <c r="A793" s="9" t="s">
        <v>29</v>
      </c>
      <c r="B793" s="10">
        <f>IF(R793=0,"",SUBTOTAL(3,$R$7:R793))</f>
        <v>747</v>
      </c>
      <c r="C793" s="10" t="s">
        <v>1338</v>
      </c>
      <c r="D793" s="10" t="s">
        <v>2391</v>
      </c>
      <c r="E793" s="10"/>
      <c r="F793" s="24"/>
      <c r="G793" s="19">
        <v>3822</v>
      </c>
      <c r="H793" s="26" t="s">
        <v>1623</v>
      </c>
      <c r="I793" s="13"/>
      <c r="J793" s="36" t="s">
        <v>2390</v>
      </c>
      <c r="K793" s="13"/>
      <c r="L793" s="13"/>
      <c r="M793" s="13"/>
      <c r="N793" s="13"/>
      <c r="O793" s="13"/>
      <c r="P793" s="13"/>
      <c r="Q793" s="13"/>
      <c r="R793" s="19" t="s">
        <v>145</v>
      </c>
      <c r="S793" s="10">
        <v>5</v>
      </c>
      <c r="T793" s="21">
        <v>850000</v>
      </c>
      <c r="U793" s="16"/>
      <c r="V793" s="16"/>
      <c r="W793" s="16"/>
      <c r="X793" s="16">
        <v>12</v>
      </c>
      <c r="Y793" s="16"/>
      <c r="Z793" s="16"/>
      <c r="AA793" s="16"/>
      <c r="AB793" s="16"/>
      <c r="AC793" s="16"/>
      <c r="AD793" s="16"/>
      <c r="AE793" s="16"/>
      <c r="AF793" s="16"/>
      <c r="AG793" s="16"/>
      <c r="AH793" s="16"/>
      <c r="AI793" s="16"/>
      <c r="AJ793" s="16"/>
      <c r="AK793" s="16"/>
      <c r="AL793" s="16"/>
      <c r="AM793" s="16"/>
      <c r="AN793" s="16"/>
      <c r="AO793" s="16"/>
      <c r="AP793" s="17">
        <f t="shared" si="116"/>
        <v>12</v>
      </c>
      <c r="AQ793" s="18">
        <f t="shared" si="113"/>
        <v>10200000</v>
      </c>
      <c r="AR793" s="13"/>
      <c r="AS793" s="13"/>
      <c r="AT793" s="8"/>
      <c r="AU793" s="8"/>
      <c r="AV793" s="8"/>
      <c r="AW793" s="8"/>
    </row>
    <row r="794" spans="1:49" s="3" customFormat="1" ht="46.5" customHeight="1" x14ac:dyDescent="0.25">
      <c r="A794" s="9" t="s">
        <v>29</v>
      </c>
      <c r="B794" s="10">
        <f>IF(R794=0,"",SUBTOTAL(3,$R$7:R794))</f>
        <v>748</v>
      </c>
      <c r="C794" s="10" t="s">
        <v>1340</v>
      </c>
      <c r="D794" s="10" t="s">
        <v>2393</v>
      </c>
      <c r="E794" s="10"/>
      <c r="F794" s="24"/>
      <c r="G794" s="19">
        <v>3822</v>
      </c>
      <c r="H794" s="26" t="s">
        <v>1624</v>
      </c>
      <c r="I794" s="13"/>
      <c r="J794" s="36" t="s">
        <v>2392</v>
      </c>
      <c r="K794" s="13"/>
      <c r="L794" s="13"/>
      <c r="M794" s="13"/>
      <c r="N794" s="13"/>
      <c r="O794" s="13"/>
      <c r="P794" s="13"/>
      <c r="Q794" s="13"/>
      <c r="R794" s="19" t="s">
        <v>84</v>
      </c>
      <c r="S794" s="10">
        <v>5</v>
      </c>
      <c r="T794" s="21">
        <v>70000</v>
      </c>
      <c r="U794" s="16"/>
      <c r="V794" s="16"/>
      <c r="W794" s="16"/>
      <c r="X794" s="16">
        <v>1100</v>
      </c>
      <c r="Y794" s="16"/>
      <c r="Z794" s="16"/>
      <c r="AA794" s="16"/>
      <c r="AB794" s="16"/>
      <c r="AC794" s="16"/>
      <c r="AD794" s="16"/>
      <c r="AE794" s="16"/>
      <c r="AF794" s="16"/>
      <c r="AG794" s="16"/>
      <c r="AH794" s="16"/>
      <c r="AI794" s="16"/>
      <c r="AJ794" s="16"/>
      <c r="AK794" s="16"/>
      <c r="AL794" s="16"/>
      <c r="AM794" s="16"/>
      <c r="AN794" s="16"/>
      <c r="AO794" s="16"/>
      <c r="AP794" s="17">
        <f t="shared" ref="AP794:AP799" si="117">SUM(U794:AO794)</f>
        <v>1100</v>
      </c>
      <c r="AQ794" s="18">
        <f t="shared" si="113"/>
        <v>77000000</v>
      </c>
      <c r="AR794" s="13"/>
      <c r="AS794" s="13"/>
      <c r="AT794" s="8"/>
      <c r="AU794" s="8"/>
      <c r="AV794" s="8"/>
      <c r="AW794" s="8"/>
    </row>
    <row r="795" spans="1:49" s="3" customFormat="1" ht="66.75" customHeight="1" x14ac:dyDescent="0.25">
      <c r="A795" s="9" t="s">
        <v>29</v>
      </c>
      <c r="B795" s="10">
        <f>IF(R795=0,"",SUBTOTAL(3,$R$7:R795))</f>
        <v>749</v>
      </c>
      <c r="C795" s="10" t="s">
        <v>1343</v>
      </c>
      <c r="D795" s="10" t="s">
        <v>2394</v>
      </c>
      <c r="E795" s="10"/>
      <c r="F795" s="24"/>
      <c r="G795" s="19">
        <v>2207</v>
      </c>
      <c r="H795" s="26" t="s">
        <v>1625</v>
      </c>
      <c r="I795" s="13"/>
      <c r="J795" s="36" t="s">
        <v>2582</v>
      </c>
      <c r="K795" s="13"/>
      <c r="L795" s="13"/>
      <c r="M795" s="13"/>
      <c r="N795" s="13"/>
      <c r="O795" s="13"/>
      <c r="P795" s="13"/>
      <c r="Q795" s="13"/>
      <c r="R795" s="19" t="s">
        <v>917</v>
      </c>
      <c r="S795" s="10" t="s">
        <v>2417</v>
      </c>
      <c r="T795" s="21">
        <v>850000</v>
      </c>
      <c r="U795" s="16"/>
      <c r="V795" s="16"/>
      <c r="W795" s="16"/>
      <c r="X795" s="16">
        <v>2000</v>
      </c>
      <c r="Y795" s="16"/>
      <c r="Z795" s="16"/>
      <c r="AA795" s="16"/>
      <c r="AB795" s="16"/>
      <c r="AC795" s="16"/>
      <c r="AD795" s="16"/>
      <c r="AE795" s="16"/>
      <c r="AF795" s="16"/>
      <c r="AG795" s="16"/>
      <c r="AH795" s="16"/>
      <c r="AI795" s="16"/>
      <c r="AJ795" s="16"/>
      <c r="AK795" s="16"/>
      <c r="AL795" s="16"/>
      <c r="AM795" s="16"/>
      <c r="AN795" s="16"/>
      <c r="AO795" s="16"/>
      <c r="AP795" s="17">
        <f t="shared" si="117"/>
        <v>2000</v>
      </c>
      <c r="AQ795" s="18">
        <f t="shared" si="113"/>
        <v>1700000000</v>
      </c>
      <c r="AR795" s="13"/>
      <c r="AS795" s="13"/>
      <c r="AT795" s="8"/>
      <c r="AU795" s="8"/>
      <c r="AV795" s="8"/>
      <c r="AW795" s="8"/>
    </row>
    <row r="796" spans="1:49" s="3" customFormat="1" ht="33.75" customHeight="1" x14ac:dyDescent="0.25">
      <c r="A796" s="33" t="s">
        <v>913</v>
      </c>
      <c r="B796" s="10" t="str">
        <f>IF(R796=0,"",SUBTOTAL(3,$R$7:R796))</f>
        <v/>
      </c>
      <c r="C796" s="10"/>
      <c r="D796" s="11"/>
      <c r="E796" s="11"/>
      <c r="F796" s="10"/>
      <c r="G796" s="11"/>
      <c r="H796" s="12" t="s">
        <v>1626</v>
      </c>
      <c r="I796" s="13"/>
      <c r="J796" s="14"/>
      <c r="K796" s="13"/>
      <c r="L796" s="13"/>
      <c r="M796" s="13"/>
      <c r="N796" s="13"/>
      <c r="O796" s="13"/>
      <c r="P796" s="13"/>
      <c r="Q796" s="13"/>
      <c r="R796" s="14"/>
      <c r="S796" s="10"/>
      <c r="T796" s="21">
        <v>0</v>
      </c>
      <c r="U796" s="16"/>
      <c r="V796" s="16"/>
      <c r="W796" s="16"/>
      <c r="X796" s="16"/>
      <c r="Y796" s="16"/>
      <c r="Z796" s="16"/>
      <c r="AA796" s="16"/>
      <c r="AB796" s="16"/>
      <c r="AC796" s="16"/>
      <c r="AD796" s="16"/>
      <c r="AE796" s="16"/>
      <c r="AF796" s="16"/>
      <c r="AG796" s="16"/>
      <c r="AH796" s="16"/>
      <c r="AI796" s="16"/>
      <c r="AJ796" s="16"/>
      <c r="AK796" s="16"/>
      <c r="AL796" s="16"/>
      <c r="AM796" s="16"/>
      <c r="AN796" s="16"/>
      <c r="AO796" s="16"/>
      <c r="AP796" s="17">
        <f t="shared" si="117"/>
        <v>0</v>
      </c>
      <c r="AQ796" s="18">
        <f t="shared" si="113"/>
        <v>0</v>
      </c>
      <c r="AR796" s="13"/>
      <c r="AS796" s="13"/>
      <c r="AT796" s="8"/>
      <c r="AU796" s="8"/>
      <c r="AV796" s="8"/>
      <c r="AW796" s="8"/>
    </row>
    <row r="797" spans="1:49" s="3" customFormat="1" ht="57.75" customHeight="1" x14ac:dyDescent="0.25">
      <c r="A797" s="33" t="s">
        <v>913</v>
      </c>
      <c r="B797" s="10">
        <f>IF(R797=0,"",SUBTOTAL(3,$R$7:R797))</f>
        <v>750</v>
      </c>
      <c r="C797" s="10" t="s">
        <v>1346</v>
      </c>
      <c r="D797" s="10" t="s">
        <v>1627</v>
      </c>
      <c r="E797" s="10" t="s">
        <v>1627</v>
      </c>
      <c r="F797" s="24" t="s">
        <v>1628</v>
      </c>
      <c r="G797" s="19">
        <v>2918</v>
      </c>
      <c r="H797" s="26" t="s">
        <v>1629</v>
      </c>
      <c r="I797" s="13"/>
      <c r="J797" s="36" t="s">
        <v>2395</v>
      </c>
      <c r="K797" s="13"/>
      <c r="L797" s="13"/>
      <c r="M797" s="13"/>
      <c r="N797" s="13"/>
      <c r="O797" s="13"/>
      <c r="P797" s="13"/>
      <c r="Q797" s="13"/>
      <c r="R797" s="19" t="s">
        <v>57</v>
      </c>
      <c r="S797" s="10">
        <v>6</v>
      </c>
      <c r="T797" s="21">
        <v>32500</v>
      </c>
      <c r="U797" s="16"/>
      <c r="V797" s="16"/>
      <c r="W797" s="16"/>
      <c r="X797" s="16"/>
      <c r="Y797" s="16"/>
      <c r="Z797" s="16"/>
      <c r="AA797" s="16"/>
      <c r="AB797" s="16"/>
      <c r="AC797" s="16"/>
      <c r="AD797" s="16">
        <v>96</v>
      </c>
      <c r="AE797" s="16"/>
      <c r="AF797" s="16"/>
      <c r="AG797" s="16"/>
      <c r="AH797" s="16"/>
      <c r="AI797" s="16"/>
      <c r="AJ797" s="16"/>
      <c r="AK797" s="16"/>
      <c r="AL797" s="16"/>
      <c r="AM797" s="16"/>
      <c r="AN797" s="16">
        <v>240</v>
      </c>
      <c r="AO797" s="16"/>
      <c r="AP797" s="17">
        <f t="shared" si="117"/>
        <v>336</v>
      </c>
      <c r="AQ797" s="18">
        <f t="shared" si="113"/>
        <v>10920000</v>
      </c>
      <c r="AR797" s="13"/>
      <c r="AS797" s="13"/>
      <c r="AT797" s="8"/>
      <c r="AU797" s="8"/>
      <c r="AV797" s="8"/>
      <c r="AW797" s="8"/>
    </row>
    <row r="798" spans="1:49" s="3" customFormat="1" ht="40.5" customHeight="1" x14ac:dyDescent="0.25">
      <c r="A798" s="33" t="s">
        <v>913</v>
      </c>
      <c r="B798" s="10">
        <f>IF(R798=0,"",SUBTOTAL(3,$R$7:R798))</f>
        <v>751</v>
      </c>
      <c r="C798" s="10" t="s">
        <v>1322</v>
      </c>
      <c r="D798" s="10" t="s">
        <v>1630</v>
      </c>
      <c r="E798" s="10" t="s">
        <v>1630</v>
      </c>
      <c r="F798" s="24" t="s">
        <v>1412</v>
      </c>
      <c r="G798" s="19">
        <v>2828</v>
      </c>
      <c r="H798" s="26" t="s">
        <v>1631</v>
      </c>
      <c r="I798" s="13"/>
      <c r="J798" s="36" t="s">
        <v>2396</v>
      </c>
      <c r="K798" s="13"/>
      <c r="L798" s="13"/>
      <c r="M798" s="13"/>
      <c r="N798" s="13"/>
      <c r="O798" s="13"/>
      <c r="P798" s="13"/>
      <c r="Q798" s="13"/>
      <c r="R798" s="19" t="s">
        <v>37</v>
      </c>
      <c r="S798" s="10">
        <v>6</v>
      </c>
      <c r="T798" s="15">
        <v>12500</v>
      </c>
      <c r="U798" s="16"/>
      <c r="V798" s="16"/>
      <c r="W798" s="16"/>
      <c r="X798" s="16"/>
      <c r="Y798" s="16"/>
      <c r="Z798" s="16"/>
      <c r="AA798" s="16"/>
      <c r="AB798" s="16"/>
      <c r="AC798" s="16"/>
      <c r="AD798" s="16">
        <v>48</v>
      </c>
      <c r="AE798" s="16"/>
      <c r="AF798" s="16"/>
      <c r="AG798" s="16"/>
      <c r="AH798" s="16"/>
      <c r="AI798" s="16"/>
      <c r="AJ798" s="16"/>
      <c r="AK798" s="16"/>
      <c r="AL798" s="16"/>
      <c r="AM798" s="16"/>
      <c r="AN798" s="16"/>
      <c r="AO798" s="16"/>
      <c r="AP798" s="17">
        <f t="shared" si="117"/>
        <v>48</v>
      </c>
      <c r="AQ798" s="18">
        <f t="shared" si="113"/>
        <v>600000</v>
      </c>
      <c r="AR798" s="13"/>
      <c r="AS798" s="13"/>
      <c r="AT798" s="8"/>
      <c r="AU798" s="8"/>
      <c r="AV798" s="8"/>
      <c r="AW798" s="8"/>
    </row>
    <row r="799" spans="1:49" s="3" customFormat="1" ht="42.75" customHeight="1" x14ac:dyDescent="0.25">
      <c r="A799" s="33" t="s">
        <v>913</v>
      </c>
      <c r="B799" s="10">
        <f>IF(R799=0,"",SUBTOTAL(3,$R$7:R799))</f>
        <v>752</v>
      </c>
      <c r="C799" s="10" t="s">
        <v>1350</v>
      </c>
      <c r="D799" s="10" t="s">
        <v>1632</v>
      </c>
      <c r="E799" s="10" t="s">
        <v>1632</v>
      </c>
      <c r="F799" s="24" t="s">
        <v>1633</v>
      </c>
      <c r="G799" s="19">
        <v>3808</v>
      </c>
      <c r="H799" s="26" t="s">
        <v>1634</v>
      </c>
      <c r="I799" s="13"/>
      <c r="J799" s="14" t="s">
        <v>2397</v>
      </c>
      <c r="K799" s="13"/>
      <c r="L799" s="13"/>
      <c r="M799" s="13"/>
      <c r="N799" s="13"/>
      <c r="O799" s="13"/>
      <c r="P799" s="13"/>
      <c r="Q799" s="13"/>
      <c r="R799" s="19" t="s">
        <v>37</v>
      </c>
      <c r="S799" s="10">
        <v>6</v>
      </c>
      <c r="T799" s="15">
        <v>400000</v>
      </c>
      <c r="U799" s="16"/>
      <c r="V799" s="16"/>
      <c r="W799" s="16"/>
      <c r="X799" s="16">
        <v>510</v>
      </c>
      <c r="Y799" s="16"/>
      <c r="Z799" s="16"/>
      <c r="AA799" s="16">
        <f>5*20</f>
        <v>100</v>
      </c>
      <c r="AB799" s="16"/>
      <c r="AC799" s="16"/>
      <c r="AD799" s="16">
        <f>12*5</f>
        <v>60</v>
      </c>
      <c r="AE799" s="16"/>
      <c r="AF799" s="16"/>
      <c r="AG799" s="16"/>
      <c r="AH799" s="16"/>
      <c r="AI799" s="16"/>
      <c r="AJ799" s="16"/>
      <c r="AK799" s="16"/>
      <c r="AL799" s="16"/>
      <c r="AM799" s="16"/>
      <c r="AN799" s="16">
        <f>36*5</f>
        <v>180</v>
      </c>
      <c r="AO799" s="16"/>
      <c r="AP799" s="17">
        <f t="shared" si="117"/>
        <v>850</v>
      </c>
      <c r="AQ799" s="18">
        <f t="shared" si="113"/>
        <v>340000000</v>
      </c>
      <c r="AR799" s="13"/>
      <c r="AS799" s="13"/>
      <c r="AT799" s="8"/>
      <c r="AU799" s="8"/>
      <c r="AV799" s="8"/>
      <c r="AW799" s="8"/>
    </row>
    <row r="800" spans="1:49" s="3" customFormat="1" ht="97.5" customHeight="1" x14ac:dyDescent="0.25">
      <c r="A800" s="33" t="s">
        <v>913</v>
      </c>
      <c r="B800" s="10">
        <f>IF(R800=0,"",SUBTOTAL(3,$R$7:R800))</f>
        <v>753</v>
      </c>
      <c r="C800" s="10" t="s">
        <v>1324</v>
      </c>
      <c r="D800" s="10" t="s">
        <v>1635</v>
      </c>
      <c r="E800" s="10" t="s">
        <v>1635</v>
      </c>
      <c r="F800" s="24" t="s">
        <v>1636</v>
      </c>
      <c r="G800" s="19">
        <v>3822</v>
      </c>
      <c r="H800" s="26" t="s">
        <v>1637</v>
      </c>
      <c r="I800" s="13"/>
      <c r="J800" s="36" t="s">
        <v>2398</v>
      </c>
      <c r="K800" s="13"/>
      <c r="L800" s="13"/>
      <c r="M800" s="13"/>
      <c r="N800" s="13"/>
      <c r="O800" s="13"/>
      <c r="P800" s="13"/>
      <c r="Q800" s="13"/>
      <c r="R800" s="14" t="s">
        <v>84</v>
      </c>
      <c r="S800" s="10">
        <v>3</v>
      </c>
      <c r="T800" s="21">
        <v>9000</v>
      </c>
      <c r="U800" s="16"/>
      <c r="V800" s="16"/>
      <c r="W800" s="16"/>
      <c r="X800" s="16"/>
      <c r="Y800" s="16"/>
      <c r="Z800" s="16"/>
      <c r="AA800" s="16"/>
      <c r="AB800" s="16"/>
      <c r="AC800" s="16"/>
      <c r="AD800" s="16">
        <v>240</v>
      </c>
      <c r="AE800" s="16"/>
      <c r="AF800" s="16"/>
      <c r="AG800" s="16"/>
      <c r="AH800" s="16"/>
      <c r="AI800" s="16"/>
      <c r="AJ800" s="16"/>
      <c r="AK800" s="16"/>
      <c r="AL800" s="16"/>
      <c r="AM800" s="16"/>
      <c r="AN800" s="16"/>
      <c r="AO800" s="16"/>
      <c r="AP800" s="17">
        <f t="shared" ref="AP800:AP807" si="118">SUM(U800:AO800)</f>
        <v>240</v>
      </c>
      <c r="AQ800" s="18">
        <f t="shared" si="113"/>
        <v>2160000</v>
      </c>
      <c r="AR800" s="13"/>
      <c r="AS800" s="13"/>
      <c r="AT800" s="8"/>
      <c r="AU800" s="8"/>
      <c r="AV800" s="8"/>
      <c r="AW800" s="8"/>
    </row>
    <row r="801" spans="1:49" s="3" customFormat="1" ht="72" customHeight="1" x14ac:dyDescent="0.25">
      <c r="A801" s="33" t="s">
        <v>913</v>
      </c>
      <c r="B801" s="10">
        <f>IF(R801=0,"",SUBTOTAL(3,$R$7:R801))</f>
        <v>754</v>
      </c>
      <c r="C801" s="10" t="s">
        <v>1326</v>
      </c>
      <c r="D801" s="10" t="s">
        <v>1638</v>
      </c>
      <c r="E801" s="10" t="s">
        <v>1638</v>
      </c>
      <c r="F801" s="24" t="s">
        <v>1601</v>
      </c>
      <c r="G801" s="19">
        <v>3822</v>
      </c>
      <c r="H801" s="26" t="s">
        <v>1639</v>
      </c>
      <c r="I801" s="13"/>
      <c r="J801" s="36" t="s">
        <v>2399</v>
      </c>
      <c r="K801" s="13"/>
      <c r="L801" s="13"/>
      <c r="M801" s="13"/>
      <c r="N801" s="13"/>
      <c r="O801" s="13"/>
      <c r="P801" s="13"/>
      <c r="Q801" s="13"/>
      <c r="R801" s="19" t="s">
        <v>84</v>
      </c>
      <c r="S801" s="10">
        <v>6</v>
      </c>
      <c r="T801" s="15">
        <v>8800</v>
      </c>
      <c r="U801" s="16"/>
      <c r="V801" s="16"/>
      <c r="W801" s="16"/>
      <c r="X801" s="16"/>
      <c r="Y801" s="16"/>
      <c r="Z801" s="16"/>
      <c r="AA801" s="16"/>
      <c r="AB801" s="16"/>
      <c r="AC801" s="16"/>
      <c r="AD801" s="16">
        <v>240</v>
      </c>
      <c r="AE801" s="16"/>
      <c r="AF801" s="16"/>
      <c r="AG801" s="16"/>
      <c r="AH801" s="16"/>
      <c r="AI801" s="16"/>
      <c r="AJ801" s="16"/>
      <c r="AK801" s="16"/>
      <c r="AL801" s="16"/>
      <c r="AM801" s="16"/>
      <c r="AN801" s="16"/>
      <c r="AO801" s="16"/>
      <c r="AP801" s="17">
        <f t="shared" si="118"/>
        <v>240</v>
      </c>
      <c r="AQ801" s="18">
        <f t="shared" si="113"/>
        <v>2112000</v>
      </c>
      <c r="AR801" s="13"/>
      <c r="AS801" s="13"/>
      <c r="AT801" s="8"/>
      <c r="AU801" s="8"/>
      <c r="AV801" s="8"/>
      <c r="AW801" s="8"/>
    </row>
    <row r="802" spans="1:49" s="3" customFormat="1" ht="30.75" customHeight="1" x14ac:dyDescent="0.25">
      <c r="A802" s="33" t="s">
        <v>913</v>
      </c>
      <c r="B802" s="10" t="str">
        <f>IF(R802=0,"",SUBTOTAL(3,$R$7:R802))</f>
        <v/>
      </c>
      <c r="C802" s="10"/>
      <c r="D802" s="11"/>
      <c r="E802" s="11"/>
      <c r="F802" s="10"/>
      <c r="G802" s="11"/>
      <c r="H802" s="12" t="s">
        <v>1640</v>
      </c>
      <c r="I802" s="13"/>
      <c r="J802" s="14"/>
      <c r="K802" s="13"/>
      <c r="L802" s="13"/>
      <c r="M802" s="13"/>
      <c r="N802" s="13"/>
      <c r="O802" s="13"/>
      <c r="P802" s="13"/>
      <c r="Q802" s="13"/>
      <c r="R802" s="14"/>
      <c r="S802" s="10"/>
      <c r="T802" s="21">
        <v>0</v>
      </c>
      <c r="U802" s="16"/>
      <c r="V802" s="16"/>
      <c r="W802" s="16"/>
      <c r="X802" s="16"/>
      <c r="Y802" s="16"/>
      <c r="Z802" s="16"/>
      <c r="AA802" s="16"/>
      <c r="AB802" s="16"/>
      <c r="AC802" s="16"/>
      <c r="AD802" s="16"/>
      <c r="AE802" s="16"/>
      <c r="AF802" s="16"/>
      <c r="AG802" s="16"/>
      <c r="AH802" s="16"/>
      <c r="AI802" s="16"/>
      <c r="AJ802" s="16"/>
      <c r="AK802" s="16"/>
      <c r="AL802" s="16"/>
      <c r="AM802" s="16"/>
      <c r="AN802" s="16"/>
      <c r="AO802" s="16"/>
      <c r="AP802" s="17">
        <f t="shared" si="118"/>
        <v>0</v>
      </c>
      <c r="AQ802" s="18">
        <f t="shared" si="113"/>
        <v>0</v>
      </c>
      <c r="AR802" s="13"/>
      <c r="AS802" s="13"/>
      <c r="AT802" s="8"/>
      <c r="AU802" s="8"/>
      <c r="AV802" s="8"/>
      <c r="AW802" s="8"/>
    </row>
    <row r="803" spans="1:49" s="3" customFormat="1" ht="57.75" customHeight="1" x14ac:dyDescent="0.25">
      <c r="A803" s="33" t="s">
        <v>913</v>
      </c>
      <c r="B803" s="10">
        <f>IF(R803=0,"",SUBTOTAL(3,$R$7:R803))</f>
        <v>755</v>
      </c>
      <c r="C803" s="10" t="s">
        <v>1328</v>
      </c>
      <c r="D803" s="10" t="s">
        <v>1641</v>
      </c>
      <c r="E803" s="10" t="s">
        <v>1641</v>
      </c>
      <c r="F803" s="10"/>
      <c r="G803" s="19">
        <v>3808</v>
      </c>
      <c r="H803" s="20" t="s">
        <v>1642</v>
      </c>
      <c r="I803" s="13"/>
      <c r="J803" s="14" t="s">
        <v>2400</v>
      </c>
      <c r="K803" s="13"/>
      <c r="L803" s="13"/>
      <c r="M803" s="13"/>
      <c r="N803" s="13"/>
      <c r="O803" s="13"/>
      <c r="P803" s="13"/>
      <c r="Q803" s="13"/>
      <c r="R803" s="14" t="s">
        <v>47</v>
      </c>
      <c r="S803" s="10">
        <v>5</v>
      </c>
      <c r="T803" s="15">
        <v>65100</v>
      </c>
      <c r="U803" s="16">
        <v>12</v>
      </c>
      <c r="V803" s="16">
        <v>0</v>
      </c>
      <c r="W803" s="16">
        <v>50</v>
      </c>
      <c r="X803" s="16">
        <v>0</v>
      </c>
      <c r="Y803" s="16">
        <v>0</v>
      </c>
      <c r="Z803" s="16">
        <v>0</v>
      </c>
      <c r="AA803" s="16">
        <v>0</v>
      </c>
      <c r="AB803" s="16">
        <v>100</v>
      </c>
      <c r="AC803" s="16">
        <v>0</v>
      </c>
      <c r="AD803" s="16">
        <v>0</v>
      </c>
      <c r="AE803" s="16">
        <v>0</v>
      </c>
      <c r="AF803" s="16">
        <v>0</v>
      </c>
      <c r="AG803" s="16">
        <v>650</v>
      </c>
      <c r="AH803" s="16">
        <v>50</v>
      </c>
      <c r="AI803" s="16">
        <v>0</v>
      </c>
      <c r="AJ803" s="16">
        <v>0</v>
      </c>
      <c r="AK803" s="16">
        <v>0</v>
      </c>
      <c r="AL803" s="16">
        <v>0</v>
      </c>
      <c r="AM803" s="16">
        <v>0</v>
      </c>
      <c r="AN803" s="16">
        <v>0</v>
      </c>
      <c r="AO803" s="16">
        <v>240</v>
      </c>
      <c r="AP803" s="17">
        <f t="shared" si="118"/>
        <v>1102</v>
      </c>
      <c r="AQ803" s="18">
        <f t="shared" si="113"/>
        <v>71740200</v>
      </c>
      <c r="AR803" s="13"/>
      <c r="AS803" s="13"/>
      <c r="AT803" s="8"/>
      <c r="AU803" s="8"/>
      <c r="AV803" s="8"/>
      <c r="AW803" s="8"/>
    </row>
    <row r="804" spans="1:49" s="3" customFormat="1" ht="57.75" customHeight="1" x14ac:dyDescent="0.25">
      <c r="A804" s="33" t="s">
        <v>913</v>
      </c>
      <c r="B804" s="10">
        <f>IF(R804=0,"",SUBTOTAL(3,$R$7:R804))</f>
        <v>756</v>
      </c>
      <c r="C804" s="10" t="s">
        <v>2627</v>
      </c>
      <c r="D804" s="10" t="s">
        <v>1643</v>
      </c>
      <c r="E804" s="10" t="s">
        <v>1643</v>
      </c>
      <c r="F804" s="10"/>
      <c r="G804" s="19">
        <v>3808</v>
      </c>
      <c r="H804" s="20" t="s">
        <v>1644</v>
      </c>
      <c r="I804" s="13"/>
      <c r="J804" s="14" t="s">
        <v>2400</v>
      </c>
      <c r="K804" s="13"/>
      <c r="L804" s="13"/>
      <c r="M804" s="13"/>
      <c r="N804" s="13"/>
      <c r="O804" s="13"/>
      <c r="P804" s="13"/>
      <c r="Q804" s="13"/>
      <c r="R804" s="14" t="s">
        <v>315</v>
      </c>
      <c r="S804" s="10">
        <v>5</v>
      </c>
      <c r="T804" s="15">
        <v>650000</v>
      </c>
      <c r="U804" s="16">
        <v>1</v>
      </c>
      <c r="V804" s="16">
        <v>0</v>
      </c>
      <c r="W804" s="16">
        <v>0</v>
      </c>
      <c r="X804" s="16">
        <v>0</v>
      </c>
      <c r="Y804" s="16">
        <v>0</v>
      </c>
      <c r="Z804" s="16">
        <v>0</v>
      </c>
      <c r="AA804" s="16">
        <v>0</v>
      </c>
      <c r="AB804" s="16">
        <v>0</v>
      </c>
      <c r="AC804" s="16">
        <v>0</v>
      </c>
      <c r="AD804" s="16">
        <v>0</v>
      </c>
      <c r="AE804" s="16">
        <v>0</v>
      </c>
      <c r="AF804" s="16">
        <v>0</v>
      </c>
      <c r="AG804" s="16">
        <v>50</v>
      </c>
      <c r="AH804" s="16">
        <v>30</v>
      </c>
      <c r="AI804" s="16">
        <v>0</v>
      </c>
      <c r="AJ804" s="16">
        <v>0</v>
      </c>
      <c r="AK804" s="16">
        <v>0</v>
      </c>
      <c r="AL804" s="16">
        <v>0</v>
      </c>
      <c r="AM804" s="16">
        <v>0</v>
      </c>
      <c r="AN804" s="16">
        <v>0</v>
      </c>
      <c r="AO804" s="16">
        <v>0</v>
      </c>
      <c r="AP804" s="17">
        <f t="shared" si="118"/>
        <v>81</v>
      </c>
      <c r="AQ804" s="18">
        <f t="shared" si="113"/>
        <v>52650000</v>
      </c>
      <c r="AR804" s="13"/>
      <c r="AS804" s="13"/>
      <c r="AT804" s="8"/>
      <c r="AU804" s="8"/>
      <c r="AV804" s="8"/>
      <c r="AW804" s="8"/>
    </row>
    <row r="805" spans="1:49" s="3" customFormat="1" ht="42" customHeight="1" x14ac:dyDescent="0.25">
      <c r="A805" s="33" t="s">
        <v>913</v>
      </c>
      <c r="B805" s="10">
        <f>IF(R805=0,"",SUBTOTAL(3,$R$7:R805))</f>
        <v>757</v>
      </c>
      <c r="C805" s="10" t="s">
        <v>1330</v>
      </c>
      <c r="D805" s="10" t="s">
        <v>1645</v>
      </c>
      <c r="E805" s="10" t="s">
        <v>1645</v>
      </c>
      <c r="F805" s="10" t="s">
        <v>1646</v>
      </c>
      <c r="G805" s="19">
        <v>3808</v>
      </c>
      <c r="H805" s="23" t="s">
        <v>1647</v>
      </c>
      <c r="I805" s="13"/>
      <c r="J805" s="14" t="s">
        <v>2401</v>
      </c>
      <c r="K805" s="13"/>
      <c r="L805" s="13"/>
      <c r="M805" s="13"/>
      <c r="N805" s="13"/>
      <c r="O805" s="13"/>
      <c r="P805" s="13"/>
      <c r="Q805" s="13"/>
      <c r="R805" s="14" t="s">
        <v>315</v>
      </c>
      <c r="S805" s="10">
        <v>5</v>
      </c>
      <c r="T805" s="15">
        <v>880000</v>
      </c>
      <c r="U805" s="16">
        <v>0</v>
      </c>
      <c r="V805" s="16">
        <v>0</v>
      </c>
      <c r="W805" s="16">
        <v>0</v>
      </c>
      <c r="X805" s="16">
        <v>90</v>
      </c>
      <c r="Y805" s="16">
        <v>0</v>
      </c>
      <c r="Z805" s="16">
        <v>0</v>
      </c>
      <c r="AA805" s="16">
        <v>0</v>
      </c>
      <c r="AB805" s="16">
        <v>100</v>
      </c>
      <c r="AC805" s="16">
        <v>0</v>
      </c>
      <c r="AD805" s="16">
        <v>0</v>
      </c>
      <c r="AE805" s="16">
        <v>0</v>
      </c>
      <c r="AF805" s="16">
        <v>0</v>
      </c>
      <c r="AG805" s="16">
        <v>50</v>
      </c>
      <c r="AH805" s="16">
        <v>30</v>
      </c>
      <c r="AI805" s="16">
        <v>0</v>
      </c>
      <c r="AJ805" s="16">
        <v>0</v>
      </c>
      <c r="AK805" s="16">
        <v>0</v>
      </c>
      <c r="AL805" s="16">
        <v>0</v>
      </c>
      <c r="AM805" s="16">
        <v>0</v>
      </c>
      <c r="AN805" s="16">
        <v>30</v>
      </c>
      <c r="AO805" s="16">
        <v>0</v>
      </c>
      <c r="AP805" s="17">
        <f t="shared" si="118"/>
        <v>300</v>
      </c>
      <c r="AQ805" s="18">
        <f t="shared" si="113"/>
        <v>264000000</v>
      </c>
      <c r="AR805" s="13"/>
      <c r="AS805" s="13"/>
      <c r="AT805" s="8"/>
      <c r="AU805" s="8"/>
      <c r="AV805" s="8"/>
      <c r="AW805" s="8"/>
    </row>
    <row r="806" spans="1:49" s="3" customFormat="1" ht="42" customHeight="1" x14ac:dyDescent="0.25">
      <c r="A806" s="33" t="s">
        <v>913</v>
      </c>
      <c r="B806" s="10">
        <f>IF(R806=0,"",SUBTOTAL(3,$R$7:R806))</f>
        <v>758</v>
      </c>
      <c r="C806" s="10" t="s">
        <v>1332</v>
      </c>
      <c r="D806" s="10" t="s">
        <v>2403</v>
      </c>
      <c r="E806" s="10"/>
      <c r="F806" s="10" t="s">
        <v>31</v>
      </c>
      <c r="G806" s="19">
        <v>3808</v>
      </c>
      <c r="H806" s="23" t="s">
        <v>1647</v>
      </c>
      <c r="I806" s="13"/>
      <c r="J806" s="14" t="s">
        <v>2402</v>
      </c>
      <c r="K806" s="13"/>
      <c r="L806" s="13"/>
      <c r="M806" s="13"/>
      <c r="N806" s="13"/>
      <c r="O806" s="13"/>
      <c r="P806" s="13"/>
      <c r="Q806" s="13"/>
      <c r="R806" s="14" t="s">
        <v>47</v>
      </c>
      <c r="S806" s="10">
        <v>5</v>
      </c>
      <c r="T806" s="15">
        <v>80000</v>
      </c>
      <c r="U806" s="16">
        <v>0</v>
      </c>
      <c r="V806" s="16">
        <v>0</v>
      </c>
      <c r="W806" s="16">
        <v>0</v>
      </c>
      <c r="X806" s="16">
        <v>60</v>
      </c>
      <c r="Y806" s="16">
        <v>0</v>
      </c>
      <c r="Z806" s="16">
        <v>0</v>
      </c>
      <c r="AA806" s="16">
        <v>0</v>
      </c>
      <c r="AB806" s="16">
        <v>0</v>
      </c>
      <c r="AC806" s="16">
        <v>0</v>
      </c>
      <c r="AD806" s="16">
        <v>0</v>
      </c>
      <c r="AE806" s="16">
        <v>0</v>
      </c>
      <c r="AF806" s="16">
        <v>0</v>
      </c>
      <c r="AG806" s="16">
        <v>0</v>
      </c>
      <c r="AH806" s="16">
        <v>0</v>
      </c>
      <c r="AI806" s="16">
        <v>0</v>
      </c>
      <c r="AJ806" s="16">
        <v>0</v>
      </c>
      <c r="AK806" s="16">
        <v>0</v>
      </c>
      <c r="AL806" s="16">
        <v>0</v>
      </c>
      <c r="AM806" s="16">
        <v>0</v>
      </c>
      <c r="AN806" s="16">
        <v>0</v>
      </c>
      <c r="AO806" s="16">
        <v>0</v>
      </c>
      <c r="AP806" s="17">
        <f t="shared" si="118"/>
        <v>60</v>
      </c>
      <c r="AQ806" s="18">
        <f t="shared" si="113"/>
        <v>4800000</v>
      </c>
      <c r="AR806" s="13"/>
      <c r="AS806" s="13"/>
      <c r="AT806" s="8"/>
      <c r="AU806" s="8"/>
      <c r="AV806" s="8"/>
      <c r="AW806" s="8"/>
    </row>
    <row r="807" spans="1:49" s="3" customFormat="1" ht="42" customHeight="1" x14ac:dyDescent="0.25">
      <c r="A807" s="33" t="s">
        <v>913</v>
      </c>
      <c r="B807" s="10">
        <f>IF(R807=0,"",SUBTOTAL(3,$R$7:R807))</f>
        <v>759</v>
      </c>
      <c r="C807" s="10" t="s">
        <v>2628</v>
      </c>
      <c r="D807" s="10" t="s">
        <v>1648</v>
      </c>
      <c r="E807" s="10" t="s">
        <v>1648</v>
      </c>
      <c r="F807" s="10" t="s">
        <v>1649</v>
      </c>
      <c r="G807" s="19">
        <v>3808</v>
      </c>
      <c r="H807" s="23" t="s">
        <v>1647</v>
      </c>
      <c r="I807" s="13"/>
      <c r="J807" s="14" t="s">
        <v>2404</v>
      </c>
      <c r="K807" s="13"/>
      <c r="L807" s="13"/>
      <c r="M807" s="13"/>
      <c r="N807" s="13"/>
      <c r="O807" s="13"/>
      <c r="P807" s="13"/>
      <c r="Q807" s="13"/>
      <c r="R807" s="14" t="s">
        <v>47</v>
      </c>
      <c r="S807" s="10" t="s">
        <v>2417</v>
      </c>
      <c r="T807" s="21">
        <v>71000</v>
      </c>
      <c r="U807" s="16">
        <v>0</v>
      </c>
      <c r="V807" s="16">
        <v>0</v>
      </c>
      <c r="W807" s="16">
        <v>0</v>
      </c>
      <c r="X807" s="16">
        <v>0</v>
      </c>
      <c r="Y807" s="16">
        <v>0</v>
      </c>
      <c r="Z807" s="16">
        <v>0</v>
      </c>
      <c r="AA807" s="16">
        <v>0</v>
      </c>
      <c r="AB807" s="16">
        <v>0</v>
      </c>
      <c r="AC807" s="16">
        <v>0</v>
      </c>
      <c r="AD807" s="16">
        <v>0</v>
      </c>
      <c r="AE807" s="16">
        <v>0</v>
      </c>
      <c r="AF807" s="16">
        <v>0</v>
      </c>
      <c r="AG807" s="16">
        <v>1000</v>
      </c>
      <c r="AH807" s="16">
        <v>50</v>
      </c>
      <c r="AI807" s="16">
        <v>0</v>
      </c>
      <c r="AJ807" s="16">
        <v>20</v>
      </c>
      <c r="AK807" s="16">
        <v>0</v>
      </c>
      <c r="AL807" s="16">
        <v>0</v>
      </c>
      <c r="AM807" s="16">
        <v>0</v>
      </c>
      <c r="AN807" s="16">
        <v>30</v>
      </c>
      <c r="AO807" s="16">
        <v>0</v>
      </c>
      <c r="AP807" s="17">
        <f t="shared" si="118"/>
        <v>1100</v>
      </c>
      <c r="AQ807" s="18">
        <f t="shared" si="113"/>
        <v>78100000</v>
      </c>
      <c r="AR807" s="13"/>
      <c r="AS807" s="13"/>
      <c r="AT807" s="8"/>
      <c r="AU807" s="8"/>
      <c r="AV807" s="8"/>
      <c r="AW807" s="8"/>
    </row>
    <row r="808" spans="1:49" s="3" customFormat="1" ht="52.5" x14ac:dyDescent="0.25">
      <c r="A808" s="33" t="s">
        <v>913</v>
      </c>
      <c r="B808" s="10">
        <f>IF(R808=0,"",SUBTOTAL(3,$R$7:R808))</f>
        <v>760</v>
      </c>
      <c r="C808" s="10" t="s">
        <v>2629</v>
      </c>
      <c r="D808" s="10" t="s">
        <v>1650</v>
      </c>
      <c r="E808" s="10" t="s">
        <v>1650</v>
      </c>
      <c r="F808" s="10" t="s">
        <v>54</v>
      </c>
      <c r="G808" s="19">
        <v>3808</v>
      </c>
      <c r="H808" s="20" t="s">
        <v>1651</v>
      </c>
      <c r="I808" s="13"/>
      <c r="J808" s="22" t="s">
        <v>2583</v>
      </c>
      <c r="K808" s="13"/>
      <c r="L808" s="13"/>
      <c r="M808" s="13"/>
      <c r="N808" s="13"/>
      <c r="O808" s="13"/>
      <c r="P808" s="13"/>
      <c r="Q808" s="13"/>
      <c r="R808" s="14" t="s">
        <v>37</v>
      </c>
      <c r="S808" s="10">
        <v>3</v>
      </c>
      <c r="T808" s="15">
        <v>160000</v>
      </c>
      <c r="U808" s="16">
        <v>0</v>
      </c>
      <c r="V808" s="16">
        <v>0</v>
      </c>
      <c r="W808" s="16">
        <v>0</v>
      </c>
      <c r="X808" s="16">
        <v>920</v>
      </c>
      <c r="Y808" s="16">
        <v>45</v>
      </c>
      <c r="Z808" s="16">
        <v>0</v>
      </c>
      <c r="AA808" s="16">
        <v>120</v>
      </c>
      <c r="AB808" s="16">
        <v>0</v>
      </c>
      <c r="AC808" s="16">
        <v>0</v>
      </c>
      <c r="AD808" s="16">
        <v>0</v>
      </c>
      <c r="AE808" s="16">
        <v>0</v>
      </c>
      <c r="AF808" s="16">
        <v>0</v>
      </c>
      <c r="AG808" s="16">
        <v>300</v>
      </c>
      <c r="AH808" s="16">
        <v>0</v>
      </c>
      <c r="AI808" s="16">
        <v>0</v>
      </c>
      <c r="AJ808" s="16">
        <v>0</v>
      </c>
      <c r="AK808" s="16">
        <v>0</v>
      </c>
      <c r="AL808" s="16">
        <v>0</v>
      </c>
      <c r="AM808" s="16">
        <v>0</v>
      </c>
      <c r="AN808" s="16">
        <v>0</v>
      </c>
      <c r="AO808" s="16">
        <v>0</v>
      </c>
      <c r="AP808" s="17">
        <f t="shared" ref="AP808:AP809" si="119">SUM(U808:AO808)</f>
        <v>1385</v>
      </c>
      <c r="AQ808" s="18">
        <f t="shared" si="113"/>
        <v>221600000</v>
      </c>
      <c r="AR808" s="13"/>
      <c r="AS808" s="13"/>
      <c r="AT808" s="8"/>
      <c r="AU808" s="8"/>
      <c r="AV808" s="8"/>
      <c r="AW808" s="8"/>
    </row>
    <row r="809" spans="1:49" s="3" customFormat="1" ht="50.25" customHeight="1" x14ac:dyDescent="0.25">
      <c r="A809" s="33" t="s">
        <v>913</v>
      </c>
      <c r="B809" s="10">
        <f>IF(R809=0,"",SUBTOTAL(3,$R$7:R809))</f>
        <v>761</v>
      </c>
      <c r="C809" s="10" t="s">
        <v>1334</v>
      </c>
      <c r="D809" s="10" t="s">
        <v>1652</v>
      </c>
      <c r="E809" s="10" t="s">
        <v>1652</v>
      </c>
      <c r="F809" s="10" t="s">
        <v>58</v>
      </c>
      <c r="G809" s="19">
        <v>3808</v>
      </c>
      <c r="H809" s="20" t="s">
        <v>1651</v>
      </c>
      <c r="I809" s="13"/>
      <c r="J809" s="22" t="s">
        <v>2583</v>
      </c>
      <c r="K809" s="13"/>
      <c r="L809" s="13"/>
      <c r="M809" s="13"/>
      <c r="N809" s="13"/>
      <c r="O809" s="13"/>
      <c r="P809" s="13"/>
      <c r="Q809" s="13"/>
      <c r="R809" s="14" t="s">
        <v>37</v>
      </c>
      <c r="S809" s="10">
        <v>5</v>
      </c>
      <c r="T809" s="15">
        <v>159600</v>
      </c>
      <c r="U809" s="16">
        <v>0</v>
      </c>
      <c r="V809" s="16">
        <v>0</v>
      </c>
      <c r="W809" s="16">
        <v>0</v>
      </c>
      <c r="X809" s="16">
        <v>0</v>
      </c>
      <c r="Y809" s="16">
        <v>45</v>
      </c>
      <c r="Z809" s="16">
        <v>0</v>
      </c>
      <c r="AA809" s="16">
        <v>120</v>
      </c>
      <c r="AB809" s="16">
        <v>0</v>
      </c>
      <c r="AC809" s="16">
        <v>0</v>
      </c>
      <c r="AD809" s="16">
        <v>0</v>
      </c>
      <c r="AE809" s="16">
        <v>0</v>
      </c>
      <c r="AF809" s="16">
        <v>0</v>
      </c>
      <c r="AG809" s="16">
        <v>0</v>
      </c>
      <c r="AH809" s="16">
        <v>0</v>
      </c>
      <c r="AI809" s="16">
        <v>0</v>
      </c>
      <c r="AJ809" s="16">
        <v>40</v>
      </c>
      <c r="AK809" s="16">
        <v>0</v>
      </c>
      <c r="AL809" s="16">
        <v>0</v>
      </c>
      <c r="AM809" s="16">
        <v>0</v>
      </c>
      <c r="AN809" s="16">
        <v>0</v>
      </c>
      <c r="AO809" s="16">
        <v>0</v>
      </c>
      <c r="AP809" s="17">
        <f t="shared" si="119"/>
        <v>205</v>
      </c>
      <c r="AQ809" s="18">
        <f t="shared" si="113"/>
        <v>32718000</v>
      </c>
      <c r="AR809" s="13"/>
      <c r="AS809" s="13"/>
      <c r="AT809" s="8"/>
      <c r="AU809" s="8"/>
      <c r="AV809" s="8"/>
      <c r="AW809" s="8"/>
    </row>
    <row r="810" spans="1:49" s="3" customFormat="1" ht="42" customHeight="1" x14ac:dyDescent="0.25">
      <c r="A810" s="33" t="s">
        <v>913</v>
      </c>
      <c r="B810" s="10">
        <f>IF(R810=0,"",SUBTOTAL(3,$R$7:R810))</f>
        <v>762</v>
      </c>
      <c r="C810" s="10" t="s">
        <v>1360</v>
      </c>
      <c r="D810" s="10" t="s">
        <v>1653</v>
      </c>
      <c r="E810" s="10" t="s">
        <v>1653</v>
      </c>
      <c r="F810" s="10" t="s">
        <v>64</v>
      </c>
      <c r="G810" s="19">
        <v>3808</v>
      </c>
      <c r="H810" s="20" t="s">
        <v>1654</v>
      </c>
      <c r="I810" s="13"/>
      <c r="J810" s="14" t="s">
        <v>2405</v>
      </c>
      <c r="K810" s="13"/>
      <c r="L810" s="13"/>
      <c r="M810" s="13"/>
      <c r="N810" s="13"/>
      <c r="O810" s="13"/>
      <c r="P810" s="13"/>
      <c r="Q810" s="13"/>
      <c r="R810" s="14" t="s">
        <v>315</v>
      </c>
      <c r="S810" s="10">
        <v>3</v>
      </c>
      <c r="T810" s="21">
        <v>1150000</v>
      </c>
      <c r="U810" s="16">
        <v>0</v>
      </c>
      <c r="V810" s="16">
        <v>0</v>
      </c>
      <c r="W810" s="16">
        <v>0</v>
      </c>
      <c r="X810" s="16">
        <v>12</v>
      </c>
      <c r="Y810" s="16">
        <v>0</v>
      </c>
      <c r="Z810" s="16">
        <v>0</v>
      </c>
      <c r="AA810" s="16">
        <v>0</v>
      </c>
      <c r="AB810" s="16">
        <v>0</v>
      </c>
      <c r="AC810" s="16">
        <v>0</v>
      </c>
      <c r="AD810" s="16">
        <v>0</v>
      </c>
      <c r="AE810" s="16">
        <v>0</v>
      </c>
      <c r="AF810" s="16">
        <v>0</v>
      </c>
      <c r="AG810" s="16">
        <v>10</v>
      </c>
      <c r="AH810" s="16">
        <v>0</v>
      </c>
      <c r="AI810" s="16">
        <v>0</v>
      </c>
      <c r="AJ810" s="16">
        <v>0</v>
      </c>
      <c r="AK810" s="16">
        <v>0</v>
      </c>
      <c r="AL810" s="16">
        <v>0</v>
      </c>
      <c r="AM810" s="16">
        <v>0</v>
      </c>
      <c r="AN810" s="16">
        <v>0</v>
      </c>
      <c r="AO810" s="16">
        <v>0</v>
      </c>
      <c r="AP810" s="17">
        <f t="shared" ref="AP810:AP814" si="120">SUM(U810:AO810)</f>
        <v>22</v>
      </c>
      <c r="AQ810" s="18">
        <f t="shared" si="113"/>
        <v>25300000</v>
      </c>
      <c r="AR810" s="13"/>
      <c r="AS810" s="13"/>
      <c r="AT810" s="8"/>
      <c r="AU810" s="8"/>
      <c r="AV810" s="8"/>
      <c r="AW810" s="8"/>
    </row>
    <row r="811" spans="1:49" s="3" customFormat="1" ht="33.75" customHeight="1" x14ac:dyDescent="0.25">
      <c r="A811" s="33" t="s">
        <v>913</v>
      </c>
      <c r="B811" s="10">
        <f>IF(R811=0,"",SUBTOTAL(3,$R$7:R811))</f>
        <v>763</v>
      </c>
      <c r="C811" s="10" t="s">
        <v>1336</v>
      </c>
      <c r="D811" s="10" t="s">
        <v>1655</v>
      </c>
      <c r="E811" s="10" t="s">
        <v>1655</v>
      </c>
      <c r="F811" s="10" t="s">
        <v>69</v>
      </c>
      <c r="G811" s="19">
        <v>3808</v>
      </c>
      <c r="H811" s="20" t="s">
        <v>1656</v>
      </c>
      <c r="I811" s="13"/>
      <c r="J811" s="14" t="s">
        <v>2406</v>
      </c>
      <c r="K811" s="13"/>
      <c r="L811" s="13"/>
      <c r="M811" s="13"/>
      <c r="N811" s="13"/>
      <c r="O811" s="13"/>
      <c r="P811" s="13"/>
      <c r="Q811" s="13"/>
      <c r="R811" s="14" t="s">
        <v>47</v>
      </c>
      <c r="S811" s="10">
        <v>3</v>
      </c>
      <c r="T811" s="21">
        <v>418000</v>
      </c>
      <c r="U811" s="16">
        <v>0</v>
      </c>
      <c r="V811" s="16">
        <v>0</v>
      </c>
      <c r="W811" s="16">
        <v>0</v>
      </c>
      <c r="X811" s="16">
        <v>90</v>
      </c>
      <c r="Y811" s="16">
        <v>0</v>
      </c>
      <c r="Z811" s="16">
        <v>0</v>
      </c>
      <c r="AA811" s="16">
        <v>2</v>
      </c>
      <c r="AB811" s="16">
        <v>0</v>
      </c>
      <c r="AC811" s="16">
        <v>0</v>
      </c>
      <c r="AD811" s="16">
        <v>0</v>
      </c>
      <c r="AE811" s="16">
        <v>6</v>
      </c>
      <c r="AF811" s="16">
        <v>0</v>
      </c>
      <c r="AG811" s="16">
        <v>400</v>
      </c>
      <c r="AH811" s="16">
        <v>0</v>
      </c>
      <c r="AI811" s="16">
        <v>0</v>
      </c>
      <c r="AJ811" s="16">
        <v>0</v>
      </c>
      <c r="AK811" s="16">
        <v>0</v>
      </c>
      <c r="AL811" s="16">
        <v>0</v>
      </c>
      <c r="AM811" s="16">
        <v>0</v>
      </c>
      <c r="AN811" s="16">
        <v>4</v>
      </c>
      <c r="AO811" s="16">
        <v>0</v>
      </c>
      <c r="AP811" s="17">
        <f t="shared" si="120"/>
        <v>502</v>
      </c>
      <c r="AQ811" s="18">
        <f t="shared" si="113"/>
        <v>209836000</v>
      </c>
      <c r="AR811" s="13"/>
      <c r="AS811" s="13"/>
      <c r="AT811" s="8"/>
      <c r="AU811" s="8"/>
      <c r="AV811" s="8"/>
      <c r="AW811" s="8"/>
    </row>
    <row r="812" spans="1:49" s="3" customFormat="1" ht="51" x14ac:dyDescent="0.25">
      <c r="A812" s="33" t="s">
        <v>913</v>
      </c>
      <c r="B812" s="10">
        <f>IF(R812=0,"",SUBTOTAL(3,$R$7:R812))</f>
        <v>764</v>
      </c>
      <c r="C812" s="10" t="s">
        <v>2630</v>
      </c>
      <c r="D812" s="10" t="s">
        <v>1657</v>
      </c>
      <c r="E812" s="10" t="s">
        <v>1657</v>
      </c>
      <c r="F812" s="10" t="s">
        <v>72</v>
      </c>
      <c r="G812" s="19">
        <v>3808</v>
      </c>
      <c r="H812" s="20" t="s">
        <v>1658</v>
      </c>
      <c r="I812" s="13"/>
      <c r="J812" s="14" t="s">
        <v>2407</v>
      </c>
      <c r="K812" s="13"/>
      <c r="L812" s="13"/>
      <c r="M812" s="13"/>
      <c r="N812" s="13"/>
      <c r="O812" s="13"/>
      <c r="P812" s="13"/>
      <c r="Q812" s="13"/>
      <c r="R812" s="14" t="s">
        <v>1659</v>
      </c>
      <c r="S812" s="10">
        <v>6</v>
      </c>
      <c r="T812" s="15">
        <v>4200</v>
      </c>
      <c r="U812" s="16">
        <v>500</v>
      </c>
      <c r="V812" s="16">
        <v>2400</v>
      </c>
      <c r="W812" s="16">
        <v>1700</v>
      </c>
      <c r="X812" s="16">
        <v>36000</v>
      </c>
      <c r="Y812" s="16">
        <v>0</v>
      </c>
      <c r="Z812" s="16">
        <v>0</v>
      </c>
      <c r="AA812" s="16">
        <v>0</v>
      </c>
      <c r="AB812" s="16">
        <v>0</v>
      </c>
      <c r="AC812" s="16">
        <v>0</v>
      </c>
      <c r="AD812" s="16">
        <v>3780</v>
      </c>
      <c r="AE812" s="16">
        <v>1000</v>
      </c>
      <c r="AF812" s="16">
        <v>0</v>
      </c>
      <c r="AG812" s="16">
        <v>6000</v>
      </c>
      <c r="AH812" s="16">
        <v>5000</v>
      </c>
      <c r="AI812" s="16">
        <v>0</v>
      </c>
      <c r="AJ812" s="16">
        <v>1000</v>
      </c>
      <c r="AK812" s="16">
        <v>0</v>
      </c>
      <c r="AL812" s="16">
        <v>0</v>
      </c>
      <c r="AM812" s="16">
        <v>0</v>
      </c>
      <c r="AN812" s="16">
        <v>1200</v>
      </c>
      <c r="AO812" s="16">
        <v>1000</v>
      </c>
      <c r="AP812" s="17">
        <f t="shared" si="120"/>
        <v>59580</v>
      </c>
      <c r="AQ812" s="18">
        <f t="shared" si="113"/>
        <v>250236000</v>
      </c>
      <c r="AR812" s="13"/>
      <c r="AS812" s="13"/>
      <c r="AT812" s="8"/>
      <c r="AU812" s="8"/>
      <c r="AV812" s="8"/>
      <c r="AW812" s="8"/>
    </row>
    <row r="813" spans="1:49" s="3" customFormat="1" ht="45" customHeight="1" x14ac:dyDescent="0.25">
      <c r="A813" s="33" t="s">
        <v>913</v>
      </c>
      <c r="B813" s="10">
        <f>IF(R813=0,"",SUBTOTAL(3,$R$7:R813))</f>
        <v>765</v>
      </c>
      <c r="C813" s="10" t="s">
        <v>1339</v>
      </c>
      <c r="D813" s="10" t="s">
        <v>1660</v>
      </c>
      <c r="E813" s="10" t="s">
        <v>1660</v>
      </c>
      <c r="F813" s="10" t="s">
        <v>1661</v>
      </c>
      <c r="G813" s="19">
        <v>3808</v>
      </c>
      <c r="H813" s="20" t="s">
        <v>1662</v>
      </c>
      <c r="I813" s="13"/>
      <c r="J813" s="22" t="s">
        <v>2408</v>
      </c>
      <c r="K813" s="13"/>
      <c r="L813" s="13"/>
      <c r="M813" s="13"/>
      <c r="N813" s="13"/>
      <c r="O813" s="13"/>
      <c r="P813" s="13"/>
      <c r="Q813" s="13"/>
      <c r="R813" s="14" t="s">
        <v>315</v>
      </c>
      <c r="S813" s="10">
        <v>3</v>
      </c>
      <c r="T813" s="21">
        <v>378000</v>
      </c>
      <c r="U813" s="16">
        <v>0</v>
      </c>
      <c r="V813" s="16">
        <v>18</v>
      </c>
      <c r="W813" s="16">
        <v>0</v>
      </c>
      <c r="X813" s="16">
        <v>0</v>
      </c>
      <c r="Y813" s="16">
        <v>0</v>
      </c>
      <c r="Z813" s="15">
        <v>3</v>
      </c>
      <c r="AA813" s="16">
        <v>6</v>
      </c>
      <c r="AB813" s="16">
        <v>0</v>
      </c>
      <c r="AC813" s="16">
        <v>0</v>
      </c>
      <c r="AD813" s="16">
        <v>7</v>
      </c>
      <c r="AE813" s="16">
        <v>15</v>
      </c>
      <c r="AF813" s="16">
        <v>0</v>
      </c>
      <c r="AG813" s="16">
        <v>60</v>
      </c>
      <c r="AH813" s="16">
        <v>1</v>
      </c>
      <c r="AI813" s="16">
        <v>0</v>
      </c>
      <c r="AJ813" s="16">
        <v>0</v>
      </c>
      <c r="AK813" s="16">
        <v>0</v>
      </c>
      <c r="AL813" s="16">
        <v>0</v>
      </c>
      <c r="AM813" s="16">
        <v>0</v>
      </c>
      <c r="AN813" s="16">
        <v>14</v>
      </c>
      <c r="AO813" s="16">
        <v>0</v>
      </c>
      <c r="AP813" s="17">
        <f t="shared" si="120"/>
        <v>124</v>
      </c>
      <c r="AQ813" s="18">
        <f t="shared" si="113"/>
        <v>46872000</v>
      </c>
      <c r="AR813" s="13"/>
      <c r="AS813" s="13"/>
      <c r="AT813" s="8"/>
      <c r="AU813" s="8"/>
      <c r="AV813" s="8"/>
      <c r="AW813" s="8"/>
    </row>
    <row r="814" spans="1:49" s="3" customFormat="1" ht="58.5" customHeight="1" x14ac:dyDescent="0.25">
      <c r="A814" s="33" t="s">
        <v>913</v>
      </c>
      <c r="B814" s="10">
        <f>IF(R814=0,"",SUBTOTAL(3,$R$7:R814))</f>
        <v>766</v>
      </c>
      <c r="C814" s="10" t="s">
        <v>1342</v>
      </c>
      <c r="D814" s="10" t="s">
        <v>1663</v>
      </c>
      <c r="E814" s="10" t="s">
        <v>1663</v>
      </c>
      <c r="F814" s="10" t="s">
        <v>1664</v>
      </c>
      <c r="G814" s="19">
        <v>3808</v>
      </c>
      <c r="H814" s="20" t="s">
        <v>1665</v>
      </c>
      <c r="I814" s="13"/>
      <c r="J814" s="14" t="s">
        <v>2409</v>
      </c>
      <c r="K814" s="13"/>
      <c r="L814" s="13"/>
      <c r="M814" s="13"/>
      <c r="N814" s="13"/>
      <c r="O814" s="13"/>
      <c r="P814" s="13"/>
      <c r="Q814" s="13"/>
      <c r="R814" s="14" t="s">
        <v>37</v>
      </c>
      <c r="S814" s="10">
        <v>5</v>
      </c>
      <c r="T814" s="21">
        <v>350000</v>
      </c>
      <c r="U814" s="16">
        <v>0</v>
      </c>
      <c r="V814" s="16">
        <v>1</v>
      </c>
      <c r="W814" s="16">
        <v>10</v>
      </c>
      <c r="X814" s="16">
        <v>0</v>
      </c>
      <c r="Y814" s="16">
        <v>5</v>
      </c>
      <c r="Z814" s="16">
        <v>0</v>
      </c>
      <c r="AA814" s="16">
        <v>0</v>
      </c>
      <c r="AB814" s="16">
        <v>0</v>
      </c>
      <c r="AC814" s="16">
        <v>0</v>
      </c>
      <c r="AD814" s="16">
        <v>0</v>
      </c>
      <c r="AE814" s="16">
        <v>12</v>
      </c>
      <c r="AF814" s="16">
        <v>0</v>
      </c>
      <c r="AG814" s="16">
        <v>0</v>
      </c>
      <c r="AH814" s="16">
        <v>0</v>
      </c>
      <c r="AI814" s="16">
        <v>0</v>
      </c>
      <c r="AJ814" s="16">
        <v>20</v>
      </c>
      <c r="AK814" s="16">
        <v>0</v>
      </c>
      <c r="AL814" s="16">
        <v>0</v>
      </c>
      <c r="AM814" s="16">
        <v>0</v>
      </c>
      <c r="AN814" s="16">
        <v>0</v>
      </c>
      <c r="AO814" s="16">
        <v>0</v>
      </c>
      <c r="AP814" s="17">
        <f t="shared" si="120"/>
        <v>48</v>
      </c>
      <c r="AQ814" s="18">
        <f t="shared" si="113"/>
        <v>16800000</v>
      </c>
      <c r="AR814" s="13"/>
      <c r="AS814" s="13"/>
      <c r="AT814" s="8"/>
      <c r="AU814" s="8"/>
      <c r="AV814" s="8"/>
      <c r="AW814" s="8"/>
    </row>
    <row r="815" spans="1:49" s="3" customFormat="1" ht="56.25" customHeight="1" x14ac:dyDescent="0.25">
      <c r="A815" s="33" t="s">
        <v>913</v>
      </c>
      <c r="B815" s="10">
        <f>IF(R815=0,"",SUBTOTAL(3,$R$7:R815))</f>
        <v>767</v>
      </c>
      <c r="C815" s="10" t="s">
        <v>1345</v>
      </c>
      <c r="D815" s="10" t="s">
        <v>1666</v>
      </c>
      <c r="E815" s="10" t="s">
        <v>1666</v>
      </c>
      <c r="F815" s="10" t="s">
        <v>304</v>
      </c>
      <c r="G815" s="19">
        <v>3822</v>
      </c>
      <c r="H815" s="20" t="s">
        <v>1667</v>
      </c>
      <c r="I815" s="13"/>
      <c r="J815" s="45" t="s">
        <v>1668</v>
      </c>
      <c r="K815" s="13"/>
      <c r="L815" s="13"/>
      <c r="M815" s="13"/>
      <c r="N815" s="13"/>
      <c r="O815" s="13"/>
      <c r="P815" s="13"/>
      <c r="Q815" s="13"/>
      <c r="R815" s="14" t="s">
        <v>1669</v>
      </c>
      <c r="S815" s="10">
        <v>3</v>
      </c>
      <c r="T815" s="15">
        <v>2630</v>
      </c>
      <c r="U815" s="16">
        <v>0</v>
      </c>
      <c r="V815" s="16">
        <v>0</v>
      </c>
      <c r="W815" s="16">
        <v>0</v>
      </c>
      <c r="X815" s="16">
        <v>7200</v>
      </c>
      <c r="Y815" s="16">
        <v>0</v>
      </c>
      <c r="Z815" s="16">
        <v>0</v>
      </c>
      <c r="AA815" s="16">
        <v>0</v>
      </c>
      <c r="AB815" s="16">
        <v>0</v>
      </c>
      <c r="AC815" s="16">
        <v>0</v>
      </c>
      <c r="AD815" s="16">
        <v>0</v>
      </c>
      <c r="AE815" s="16">
        <v>0</v>
      </c>
      <c r="AF815" s="16">
        <v>0</v>
      </c>
      <c r="AG815" s="16">
        <v>18000</v>
      </c>
      <c r="AH815" s="16">
        <v>0</v>
      </c>
      <c r="AI815" s="16">
        <v>0</v>
      </c>
      <c r="AJ815" s="16">
        <v>0</v>
      </c>
      <c r="AK815" s="16">
        <v>0</v>
      </c>
      <c r="AL815" s="16">
        <v>0</v>
      </c>
      <c r="AM815" s="16">
        <v>0</v>
      </c>
      <c r="AN815" s="16">
        <v>0</v>
      </c>
      <c r="AO815" s="16">
        <v>0</v>
      </c>
      <c r="AP815" s="17">
        <f t="shared" ref="AP815:AP817" si="121">SUM(U815:AO815)</f>
        <v>25200</v>
      </c>
      <c r="AQ815" s="18">
        <f t="shared" si="113"/>
        <v>66276000</v>
      </c>
      <c r="AR815" s="13"/>
      <c r="AS815" s="13"/>
      <c r="AT815" s="8"/>
      <c r="AU815" s="8"/>
      <c r="AV815" s="8"/>
      <c r="AW815" s="8"/>
    </row>
    <row r="816" spans="1:49" s="3" customFormat="1" ht="81.75" customHeight="1" x14ac:dyDescent="0.25">
      <c r="A816" s="33" t="s">
        <v>913</v>
      </c>
      <c r="B816" s="10">
        <f>IF(R816=0,"",SUBTOTAL(3,$R$7:R816))</f>
        <v>768</v>
      </c>
      <c r="C816" s="10" t="s">
        <v>1348</v>
      </c>
      <c r="D816" s="10" t="s">
        <v>1670</v>
      </c>
      <c r="E816" s="10" t="s">
        <v>1670</v>
      </c>
      <c r="F816" s="10" t="s">
        <v>309</v>
      </c>
      <c r="G816" s="19">
        <v>3822</v>
      </c>
      <c r="H816" s="20" t="s">
        <v>1671</v>
      </c>
      <c r="I816" s="13"/>
      <c r="J816" s="14" t="s">
        <v>2410</v>
      </c>
      <c r="K816" s="13"/>
      <c r="L816" s="13"/>
      <c r="M816" s="13"/>
      <c r="N816" s="13"/>
      <c r="O816" s="13"/>
      <c r="P816" s="13"/>
      <c r="Q816" s="13"/>
      <c r="R816" s="14" t="s">
        <v>1669</v>
      </c>
      <c r="S816" s="10">
        <v>3</v>
      </c>
      <c r="T816" s="15">
        <v>3000</v>
      </c>
      <c r="U816" s="16">
        <v>0</v>
      </c>
      <c r="V816" s="16">
        <v>0</v>
      </c>
      <c r="W816" s="16">
        <v>0</v>
      </c>
      <c r="X816" s="16">
        <v>2500</v>
      </c>
      <c r="Y816" s="16">
        <v>0</v>
      </c>
      <c r="Z816" s="16">
        <v>0</v>
      </c>
      <c r="AA816" s="16">
        <v>0</v>
      </c>
      <c r="AB816" s="16">
        <v>0</v>
      </c>
      <c r="AC816" s="16">
        <v>0</v>
      </c>
      <c r="AD816" s="16">
        <v>0</v>
      </c>
      <c r="AE816" s="16">
        <v>0</v>
      </c>
      <c r="AF816" s="16">
        <v>0</v>
      </c>
      <c r="AG816" s="16">
        <v>600</v>
      </c>
      <c r="AH816" s="16">
        <v>0</v>
      </c>
      <c r="AI816" s="16">
        <v>0</v>
      </c>
      <c r="AJ816" s="16">
        <v>0</v>
      </c>
      <c r="AK816" s="16">
        <v>0</v>
      </c>
      <c r="AL816" s="16">
        <v>0</v>
      </c>
      <c r="AM816" s="16">
        <v>0</v>
      </c>
      <c r="AN816" s="16">
        <v>0</v>
      </c>
      <c r="AO816" s="16">
        <v>0</v>
      </c>
      <c r="AP816" s="17">
        <f t="shared" si="121"/>
        <v>3100</v>
      </c>
      <c r="AQ816" s="18">
        <f t="shared" si="113"/>
        <v>9300000</v>
      </c>
      <c r="AR816" s="13"/>
      <c r="AS816" s="13"/>
      <c r="AT816" s="8"/>
      <c r="AU816" s="8"/>
      <c r="AV816" s="8"/>
      <c r="AW816" s="8"/>
    </row>
    <row r="817" spans="1:49" s="3" customFormat="1" ht="89.25" x14ac:dyDescent="0.25">
      <c r="A817" s="33" t="s">
        <v>913</v>
      </c>
      <c r="B817" s="10">
        <f>IF(R817=0,"",SUBTOTAL(3,$R$7:R817))</f>
        <v>769</v>
      </c>
      <c r="C817" s="10" t="s">
        <v>1349</v>
      </c>
      <c r="D817" s="10" t="s">
        <v>1672</v>
      </c>
      <c r="E817" s="10" t="s">
        <v>1672</v>
      </c>
      <c r="F817" s="24">
        <f ca="1">IF(D817=0,"",SUBTOTAL(3,$F$297:F817))</f>
        <v>416</v>
      </c>
      <c r="G817" s="19">
        <v>3822</v>
      </c>
      <c r="H817" s="26" t="s">
        <v>1673</v>
      </c>
      <c r="I817" s="13"/>
      <c r="J817" s="36" t="s">
        <v>2411</v>
      </c>
      <c r="K817" s="13"/>
      <c r="L817" s="13"/>
      <c r="M817" s="13"/>
      <c r="N817" s="13"/>
      <c r="O817" s="13"/>
      <c r="P817" s="13"/>
      <c r="Q817" s="13"/>
      <c r="R817" s="19" t="s">
        <v>1674</v>
      </c>
      <c r="S817" s="10">
        <v>3</v>
      </c>
      <c r="T817" s="21">
        <v>72000</v>
      </c>
      <c r="U817" s="16">
        <v>0</v>
      </c>
      <c r="V817" s="16">
        <v>0</v>
      </c>
      <c r="W817" s="16">
        <v>0</v>
      </c>
      <c r="X817" s="16">
        <v>0</v>
      </c>
      <c r="Y817" s="16">
        <v>0</v>
      </c>
      <c r="Z817" s="16">
        <v>0</v>
      </c>
      <c r="AA817" s="16">
        <v>0</v>
      </c>
      <c r="AB817" s="16">
        <v>0</v>
      </c>
      <c r="AC817" s="16">
        <v>0</v>
      </c>
      <c r="AD817" s="16">
        <v>0</v>
      </c>
      <c r="AE817" s="16">
        <v>0</v>
      </c>
      <c r="AF817" s="16">
        <v>0</v>
      </c>
      <c r="AG817" s="16">
        <v>1000</v>
      </c>
      <c r="AH817" s="16">
        <v>0</v>
      </c>
      <c r="AI817" s="16">
        <v>0</v>
      </c>
      <c r="AJ817" s="16">
        <v>0</v>
      </c>
      <c r="AK817" s="16">
        <v>0</v>
      </c>
      <c r="AL817" s="16">
        <v>0</v>
      </c>
      <c r="AM817" s="16">
        <v>0</v>
      </c>
      <c r="AN817" s="16">
        <v>0</v>
      </c>
      <c r="AO817" s="16">
        <v>0</v>
      </c>
      <c r="AP817" s="17">
        <f t="shared" si="121"/>
        <v>1000</v>
      </c>
      <c r="AQ817" s="18">
        <f t="shared" si="113"/>
        <v>72000000</v>
      </c>
      <c r="AR817" s="13"/>
      <c r="AS817" s="13"/>
      <c r="AT817" s="8"/>
      <c r="AU817" s="8"/>
      <c r="AV817" s="8"/>
      <c r="AW817" s="8"/>
    </row>
    <row r="818" spans="1:49" s="1" customFormat="1" ht="25.5" x14ac:dyDescent="0.2">
      <c r="A818" s="9" t="s">
        <v>2561</v>
      </c>
      <c r="B818" s="11"/>
      <c r="C818" s="10"/>
      <c r="D818" s="11"/>
      <c r="E818" s="11"/>
      <c r="F818" s="11"/>
      <c r="G818" s="11"/>
      <c r="H818" s="39" t="s">
        <v>2559</v>
      </c>
      <c r="I818" s="32"/>
      <c r="J818" s="46"/>
      <c r="K818" s="32"/>
      <c r="L818" s="32"/>
      <c r="M818" s="32"/>
      <c r="N818" s="32"/>
      <c r="O818" s="32"/>
      <c r="P818" s="32"/>
      <c r="Q818" s="32"/>
      <c r="R818" s="47"/>
      <c r="S818" s="10"/>
      <c r="T818" s="48"/>
      <c r="U818" s="16"/>
      <c r="V818" s="16"/>
      <c r="W818" s="16"/>
      <c r="X818" s="16"/>
      <c r="Y818" s="16"/>
      <c r="Z818" s="15"/>
      <c r="AA818" s="16"/>
      <c r="AB818" s="16"/>
      <c r="AC818" s="16"/>
      <c r="AD818" s="16"/>
      <c r="AE818" s="16"/>
      <c r="AF818" s="16"/>
      <c r="AG818" s="16"/>
      <c r="AH818" s="16"/>
      <c r="AI818" s="16"/>
      <c r="AJ818" s="16"/>
      <c r="AK818" s="16"/>
      <c r="AL818" s="16"/>
      <c r="AM818" s="16"/>
      <c r="AN818" s="16"/>
      <c r="AO818" s="16"/>
      <c r="AP818" s="32"/>
      <c r="AQ818" s="49"/>
      <c r="AR818" s="32"/>
      <c r="AS818" s="32"/>
      <c r="AT818" s="19"/>
      <c r="AU818" s="19"/>
      <c r="AV818" s="19"/>
      <c r="AW818" s="19"/>
    </row>
    <row r="819" spans="1:49" s="1" customFormat="1" ht="38.25" customHeight="1" x14ac:dyDescent="0.2">
      <c r="A819" s="9" t="s">
        <v>2561</v>
      </c>
      <c r="B819" s="10">
        <f>IF(R819=0,"",SUBTOTAL(3,$R$8:R819))</f>
        <v>770</v>
      </c>
      <c r="C819" s="10" t="s">
        <v>1352</v>
      </c>
      <c r="D819" s="10" t="s">
        <v>2435</v>
      </c>
      <c r="E819" s="10" t="s">
        <v>2435</v>
      </c>
      <c r="F819" s="10" t="s">
        <v>2435</v>
      </c>
      <c r="G819" s="10"/>
      <c r="H819" s="20" t="s">
        <v>2436</v>
      </c>
      <c r="I819" s="32"/>
      <c r="J819" s="14" t="s">
        <v>2585</v>
      </c>
      <c r="K819" s="32"/>
      <c r="L819" s="32"/>
      <c r="M819" s="32"/>
      <c r="N819" s="32"/>
      <c r="O819" s="32"/>
      <c r="P819" s="32"/>
      <c r="Q819" s="32"/>
      <c r="R819" s="14" t="s">
        <v>47</v>
      </c>
      <c r="S819" s="10" t="s">
        <v>2417</v>
      </c>
      <c r="T819" s="15">
        <v>190000</v>
      </c>
      <c r="U819" s="16">
        <v>0</v>
      </c>
      <c r="V819" s="16">
        <v>0</v>
      </c>
      <c r="W819" s="16">
        <v>0</v>
      </c>
      <c r="X819" s="16">
        <v>6</v>
      </c>
      <c r="Y819" s="16">
        <v>0</v>
      </c>
      <c r="Z819" s="16">
        <v>0</v>
      </c>
      <c r="AA819" s="16">
        <v>0</v>
      </c>
      <c r="AB819" s="16">
        <v>0</v>
      </c>
      <c r="AC819" s="16">
        <v>0</v>
      </c>
      <c r="AD819" s="16">
        <v>0</v>
      </c>
      <c r="AE819" s="16">
        <v>0</v>
      </c>
      <c r="AF819" s="16">
        <v>0</v>
      </c>
      <c r="AG819" s="16">
        <v>0</v>
      </c>
      <c r="AH819" s="16">
        <v>0</v>
      </c>
      <c r="AI819" s="16">
        <v>0</v>
      </c>
      <c r="AJ819" s="16">
        <v>0</v>
      </c>
      <c r="AK819" s="16">
        <v>0</v>
      </c>
      <c r="AL819" s="16">
        <v>0</v>
      </c>
      <c r="AM819" s="16">
        <v>0</v>
      </c>
      <c r="AN819" s="16">
        <v>0</v>
      </c>
      <c r="AO819" s="16">
        <v>0</v>
      </c>
      <c r="AP819" s="17">
        <f t="shared" ref="AP819:AP824" si="122">SUM(U819:AO819)</f>
        <v>6</v>
      </c>
      <c r="AQ819" s="18">
        <f t="shared" ref="AQ819:AQ850" si="123">AP819*T819</f>
        <v>1140000</v>
      </c>
      <c r="AR819" s="32"/>
      <c r="AS819" s="32"/>
      <c r="AT819" s="19"/>
      <c r="AU819" s="19"/>
      <c r="AV819" s="19"/>
      <c r="AW819" s="19"/>
    </row>
    <row r="820" spans="1:49" s="1" customFormat="1" ht="38.25" customHeight="1" x14ac:dyDescent="0.2">
      <c r="A820" s="9" t="s">
        <v>2561</v>
      </c>
      <c r="B820" s="10">
        <f>IF(R820=0,"",SUBTOTAL(3,$R$8:R820))</f>
        <v>771</v>
      </c>
      <c r="C820" s="10" t="s">
        <v>2631</v>
      </c>
      <c r="D820" s="10" t="s">
        <v>2437</v>
      </c>
      <c r="E820" s="10" t="s">
        <v>2437</v>
      </c>
      <c r="F820" s="10" t="s">
        <v>2437</v>
      </c>
      <c r="G820" s="10"/>
      <c r="H820" s="20" t="s">
        <v>2584</v>
      </c>
      <c r="I820" s="32"/>
      <c r="J820" s="14" t="s">
        <v>2586</v>
      </c>
      <c r="K820" s="32"/>
      <c r="L820" s="32"/>
      <c r="M820" s="32"/>
      <c r="N820" s="32"/>
      <c r="O820" s="32"/>
      <c r="P820" s="32"/>
      <c r="Q820" s="32"/>
      <c r="R820" s="14" t="s">
        <v>2438</v>
      </c>
      <c r="S820" s="10" t="s">
        <v>2417</v>
      </c>
      <c r="T820" s="15">
        <v>10000</v>
      </c>
      <c r="U820" s="16">
        <v>0</v>
      </c>
      <c r="V820" s="16">
        <v>0</v>
      </c>
      <c r="W820" s="16">
        <v>0</v>
      </c>
      <c r="X820" s="16">
        <v>660</v>
      </c>
      <c r="Y820" s="16">
        <v>0</v>
      </c>
      <c r="Z820" s="16">
        <v>0</v>
      </c>
      <c r="AA820" s="16">
        <v>65</v>
      </c>
      <c r="AB820" s="16">
        <v>0</v>
      </c>
      <c r="AC820" s="16">
        <v>0</v>
      </c>
      <c r="AD820" s="16">
        <v>0</v>
      </c>
      <c r="AE820" s="16">
        <v>0</v>
      </c>
      <c r="AF820" s="16">
        <v>0</v>
      </c>
      <c r="AG820" s="16">
        <v>1560</v>
      </c>
      <c r="AH820" s="16">
        <v>0</v>
      </c>
      <c r="AI820" s="16">
        <v>0</v>
      </c>
      <c r="AJ820" s="16">
        <v>0</v>
      </c>
      <c r="AK820" s="16">
        <v>0</v>
      </c>
      <c r="AL820" s="16">
        <v>0</v>
      </c>
      <c r="AM820" s="16">
        <v>0</v>
      </c>
      <c r="AN820" s="16">
        <v>0</v>
      </c>
      <c r="AO820" s="16">
        <v>0</v>
      </c>
      <c r="AP820" s="17">
        <f t="shared" si="122"/>
        <v>2285</v>
      </c>
      <c r="AQ820" s="18">
        <f t="shared" si="123"/>
        <v>22850000</v>
      </c>
      <c r="AR820" s="32"/>
      <c r="AS820" s="32"/>
      <c r="AT820" s="19"/>
      <c r="AU820" s="19"/>
      <c r="AV820" s="19"/>
      <c r="AW820" s="19"/>
    </row>
    <row r="821" spans="1:49" s="1" customFormat="1" ht="38.25" customHeight="1" x14ac:dyDescent="0.2">
      <c r="A821" s="9" t="s">
        <v>2561</v>
      </c>
      <c r="B821" s="10">
        <f>IF(R821=0,"",SUBTOTAL(3,$R$8:R821))</f>
        <v>772</v>
      </c>
      <c r="C821" s="10" t="s">
        <v>1353</v>
      </c>
      <c r="D821" s="10" t="s">
        <v>2439</v>
      </c>
      <c r="E821" s="10" t="s">
        <v>2439</v>
      </c>
      <c r="F821" s="10" t="s">
        <v>2439</v>
      </c>
      <c r="G821" s="10"/>
      <c r="H821" s="20" t="s">
        <v>2440</v>
      </c>
      <c r="I821" s="32"/>
      <c r="J821" s="14" t="s">
        <v>2441</v>
      </c>
      <c r="K821" s="32"/>
      <c r="L821" s="32"/>
      <c r="M821" s="32"/>
      <c r="N821" s="32"/>
      <c r="O821" s="32"/>
      <c r="P821" s="32"/>
      <c r="Q821" s="32"/>
      <c r="R821" s="14" t="s">
        <v>2442</v>
      </c>
      <c r="S821" s="10" t="s">
        <v>2417</v>
      </c>
      <c r="T821" s="15">
        <v>11500</v>
      </c>
      <c r="U821" s="16">
        <v>238</v>
      </c>
      <c r="V821" s="16">
        <v>1000</v>
      </c>
      <c r="W821" s="16">
        <v>2000</v>
      </c>
      <c r="X821" s="16">
        <v>6752</v>
      </c>
      <c r="Y821" s="16">
        <v>30</v>
      </c>
      <c r="Z821" s="16">
        <v>0</v>
      </c>
      <c r="AA821" s="16">
        <v>23931</v>
      </c>
      <c r="AB821" s="16">
        <v>500</v>
      </c>
      <c r="AC821" s="16">
        <v>0</v>
      </c>
      <c r="AD821" s="16">
        <v>1068</v>
      </c>
      <c r="AE821" s="16">
        <v>198</v>
      </c>
      <c r="AF821" s="16">
        <v>48</v>
      </c>
      <c r="AG821" s="16">
        <v>3000</v>
      </c>
      <c r="AH821" s="16">
        <v>2700</v>
      </c>
      <c r="AI821" s="16">
        <v>266</v>
      </c>
      <c r="AJ821" s="16">
        <v>1080</v>
      </c>
      <c r="AK821" s="16">
        <v>30</v>
      </c>
      <c r="AL821" s="16">
        <v>900</v>
      </c>
      <c r="AM821" s="16">
        <v>0</v>
      </c>
      <c r="AN821" s="16">
        <v>5958</v>
      </c>
      <c r="AO821" s="16">
        <v>180</v>
      </c>
      <c r="AP821" s="17">
        <f t="shared" si="122"/>
        <v>49879</v>
      </c>
      <c r="AQ821" s="18">
        <f t="shared" si="123"/>
        <v>573608500</v>
      </c>
      <c r="AR821" s="32"/>
      <c r="AS821" s="32"/>
      <c r="AT821" s="19"/>
      <c r="AU821" s="19"/>
      <c r="AV821" s="19"/>
      <c r="AW821" s="19"/>
    </row>
    <row r="822" spans="1:49" s="1" customFormat="1" ht="38.25" customHeight="1" x14ac:dyDescent="0.2">
      <c r="A822" s="9" t="s">
        <v>2561</v>
      </c>
      <c r="B822" s="10">
        <f>IF(R822=0,"",SUBTOTAL(3,$R$8:R822))</f>
        <v>773</v>
      </c>
      <c r="C822" s="10" t="s">
        <v>1369</v>
      </c>
      <c r="D822" s="10" t="s">
        <v>2443</v>
      </c>
      <c r="E822" s="10" t="s">
        <v>2443</v>
      </c>
      <c r="F822" s="10" t="s">
        <v>2443</v>
      </c>
      <c r="G822" s="10"/>
      <c r="H822" s="20" t="s">
        <v>2440</v>
      </c>
      <c r="I822" s="32"/>
      <c r="J822" s="14" t="s">
        <v>2444</v>
      </c>
      <c r="K822" s="32"/>
      <c r="L822" s="32"/>
      <c r="M822" s="32"/>
      <c r="N822" s="32"/>
      <c r="O822" s="32"/>
      <c r="P822" s="32"/>
      <c r="Q822" s="32"/>
      <c r="R822" s="14" t="s">
        <v>2438</v>
      </c>
      <c r="S822" s="10" t="s">
        <v>2417</v>
      </c>
      <c r="T822" s="15">
        <v>3234</v>
      </c>
      <c r="U822" s="16">
        <v>0</v>
      </c>
      <c r="V822" s="16">
        <v>0</v>
      </c>
      <c r="W822" s="16">
        <v>60000</v>
      </c>
      <c r="X822" s="16">
        <v>267408</v>
      </c>
      <c r="Y822" s="16">
        <v>0</v>
      </c>
      <c r="Z822" s="16">
        <v>0</v>
      </c>
      <c r="AA822" s="16">
        <v>0</v>
      </c>
      <c r="AB822" s="16">
        <v>0</v>
      </c>
      <c r="AC822" s="16">
        <v>0</v>
      </c>
      <c r="AD822" s="16">
        <v>0</v>
      </c>
      <c r="AE822" s="16">
        <v>0</v>
      </c>
      <c r="AF822" s="16">
        <v>0</v>
      </c>
      <c r="AG822" s="16">
        <v>45000</v>
      </c>
      <c r="AH822" s="16">
        <v>0</v>
      </c>
      <c r="AI822" s="16">
        <v>0</v>
      </c>
      <c r="AJ822" s="16">
        <v>0</v>
      </c>
      <c r="AK822" s="16">
        <v>0</v>
      </c>
      <c r="AL822" s="16">
        <v>0</v>
      </c>
      <c r="AM822" s="16">
        <v>0</v>
      </c>
      <c r="AN822" s="16">
        <v>0</v>
      </c>
      <c r="AO822" s="16">
        <v>0</v>
      </c>
      <c r="AP822" s="17">
        <f t="shared" si="122"/>
        <v>372408</v>
      </c>
      <c r="AQ822" s="18">
        <f t="shared" si="123"/>
        <v>1204367472</v>
      </c>
      <c r="AR822" s="32"/>
      <c r="AS822" s="32"/>
      <c r="AT822" s="19"/>
      <c r="AU822" s="19"/>
      <c r="AV822" s="19"/>
      <c r="AW822" s="19"/>
    </row>
    <row r="823" spans="1:49" s="1" customFormat="1" ht="38.25" customHeight="1" x14ac:dyDescent="0.2">
      <c r="A823" s="9" t="s">
        <v>2561</v>
      </c>
      <c r="B823" s="10">
        <f>IF(R823=0,"",SUBTOTAL(3,$R$8:R823))</f>
        <v>774</v>
      </c>
      <c r="C823" s="10" t="s">
        <v>1355</v>
      </c>
      <c r="D823" s="10" t="s">
        <v>2445</v>
      </c>
      <c r="E823" s="10" t="s">
        <v>2445</v>
      </c>
      <c r="F823" s="10" t="s">
        <v>2445</v>
      </c>
      <c r="G823" s="10"/>
      <c r="H823" s="20" t="s">
        <v>2440</v>
      </c>
      <c r="I823" s="32"/>
      <c r="J823" s="14" t="s">
        <v>2446</v>
      </c>
      <c r="K823" s="32"/>
      <c r="L823" s="32"/>
      <c r="M823" s="32"/>
      <c r="N823" s="32"/>
      <c r="O823" s="32"/>
      <c r="P823" s="32"/>
      <c r="Q823" s="32"/>
      <c r="R823" s="14" t="s">
        <v>2442</v>
      </c>
      <c r="S823" s="10" t="s">
        <v>2417</v>
      </c>
      <c r="T823" s="15">
        <v>11500</v>
      </c>
      <c r="U823" s="16">
        <v>72</v>
      </c>
      <c r="V823" s="16">
        <v>1000</v>
      </c>
      <c r="W823" s="16">
        <v>0</v>
      </c>
      <c r="X823" s="16">
        <v>130</v>
      </c>
      <c r="Y823" s="16">
        <v>0</v>
      </c>
      <c r="Z823" s="16">
        <v>0</v>
      </c>
      <c r="AA823" s="16">
        <v>0</v>
      </c>
      <c r="AB823" s="16">
        <v>500</v>
      </c>
      <c r="AC823" s="16">
        <v>0</v>
      </c>
      <c r="AD823" s="16">
        <v>0</v>
      </c>
      <c r="AE823" s="16">
        <v>60</v>
      </c>
      <c r="AF823" s="16">
        <v>24</v>
      </c>
      <c r="AG823" s="16">
        <v>0</v>
      </c>
      <c r="AH823" s="16">
        <v>800</v>
      </c>
      <c r="AI823" s="16">
        <v>200</v>
      </c>
      <c r="AJ823" s="16">
        <v>180</v>
      </c>
      <c r="AK823" s="16">
        <v>0</v>
      </c>
      <c r="AL823" s="16">
        <v>450</v>
      </c>
      <c r="AM823" s="16">
        <v>0</v>
      </c>
      <c r="AN823" s="16">
        <v>45</v>
      </c>
      <c r="AO823" s="16">
        <v>0</v>
      </c>
      <c r="AP823" s="17">
        <f t="shared" si="122"/>
        <v>3461</v>
      </c>
      <c r="AQ823" s="18">
        <f t="shared" si="123"/>
        <v>39801500</v>
      </c>
      <c r="AR823" s="32"/>
      <c r="AS823" s="32"/>
      <c r="AT823" s="19"/>
      <c r="AU823" s="19"/>
      <c r="AV823" s="19"/>
      <c r="AW823" s="19"/>
    </row>
    <row r="824" spans="1:49" s="1" customFormat="1" ht="38.25" customHeight="1" x14ac:dyDescent="0.2">
      <c r="A824" s="9" t="s">
        <v>2561</v>
      </c>
      <c r="B824" s="10">
        <f>IF(R824=0,"",SUBTOTAL(3,$R$8:R824))</f>
        <v>775</v>
      </c>
      <c r="C824" s="10" t="s">
        <v>2632</v>
      </c>
      <c r="D824" s="10" t="s">
        <v>2447</v>
      </c>
      <c r="E824" s="10" t="s">
        <v>2447</v>
      </c>
      <c r="F824" s="10" t="s">
        <v>2447</v>
      </c>
      <c r="G824" s="10"/>
      <c r="H824" s="20" t="s">
        <v>2448</v>
      </c>
      <c r="I824" s="32"/>
      <c r="J824" s="14" t="s">
        <v>2587</v>
      </c>
      <c r="K824" s="32"/>
      <c r="L824" s="32"/>
      <c r="M824" s="32"/>
      <c r="N824" s="32"/>
      <c r="O824" s="32"/>
      <c r="P824" s="32"/>
      <c r="Q824" s="32"/>
      <c r="R824" s="14" t="s">
        <v>2438</v>
      </c>
      <c r="S824" s="10" t="s">
        <v>2417</v>
      </c>
      <c r="T824" s="15">
        <f>8250000/25</f>
        <v>330000</v>
      </c>
      <c r="U824" s="16">
        <v>0</v>
      </c>
      <c r="V824" s="16">
        <v>0</v>
      </c>
      <c r="W824" s="16">
        <v>0</v>
      </c>
      <c r="X824" s="16">
        <v>600</v>
      </c>
      <c r="Y824" s="16">
        <v>0</v>
      </c>
      <c r="Z824" s="16">
        <v>0</v>
      </c>
      <c r="AA824" s="16">
        <v>0</v>
      </c>
      <c r="AB824" s="16">
        <v>0</v>
      </c>
      <c r="AC824" s="16">
        <v>0</v>
      </c>
      <c r="AD824" s="16">
        <v>0</v>
      </c>
      <c r="AE824" s="16">
        <v>0</v>
      </c>
      <c r="AF824" s="16">
        <v>0</v>
      </c>
      <c r="AG824" s="16">
        <v>0</v>
      </c>
      <c r="AH824" s="16">
        <v>0</v>
      </c>
      <c r="AI824" s="16">
        <v>0</v>
      </c>
      <c r="AJ824" s="16">
        <v>0</v>
      </c>
      <c r="AK824" s="16">
        <v>0</v>
      </c>
      <c r="AL824" s="16">
        <v>0</v>
      </c>
      <c r="AM824" s="16">
        <v>0</v>
      </c>
      <c r="AN824" s="16">
        <v>0</v>
      </c>
      <c r="AO824" s="16">
        <v>0</v>
      </c>
      <c r="AP824" s="17">
        <f t="shared" si="122"/>
        <v>600</v>
      </c>
      <c r="AQ824" s="18">
        <f t="shared" si="123"/>
        <v>198000000</v>
      </c>
      <c r="AR824" s="32"/>
      <c r="AS824" s="32"/>
      <c r="AT824" s="19"/>
      <c r="AU824" s="19"/>
      <c r="AV824" s="19"/>
      <c r="AW824" s="19"/>
    </row>
    <row r="825" spans="1:49" s="1" customFormat="1" ht="121.5" customHeight="1" x14ac:dyDescent="0.2">
      <c r="A825" s="9" t="s">
        <v>2561</v>
      </c>
      <c r="B825" s="10">
        <f>IF(R825=0,"",SUBTOTAL(3,$R$8:R825))</f>
        <v>776</v>
      </c>
      <c r="C825" s="10" t="s">
        <v>2633</v>
      </c>
      <c r="D825" s="10" t="s">
        <v>2449</v>
      </c>
      <c r="E825" s="10" t="s">
        <v>2449</v>
      </c>
      <c r="F825" s="10" t="s">
        <v>2449</v>
      </c>
      <c r="G825" s="10"/>
      <c r="H825" s="20" t="s">
        <v>2450</v>
      </c>
      <c r="I825" s="32"/>
      <c r="J825" s="14" t="s">
        <v>2588</v>
      </c>
      <c r="K825" s="32"/>
      <c r="L825" s="32"/>
      <c r="M825" s="32"/>
      <c r="N825" s="32"/>
      <c r="O825" s="32"/>
      <c r="P825" s="32"/>
      <c r="Q825" s="32"/>
      <c r="R825" s="14" t="s">
        <v>379</v>
      </c>
      <c r="S825" s="10" t="s">
        <v>2417</v>
      </c>
      <c r="T825" s="18">
        <v>3000000</v>
      </c>
      <c r="U825" s="16">
        <v>0</v>
      </c>
      <c r="V825" s="16">
        <v>0</v>
      </c>
      <c r="W825" s="16">
        <v>0</v>
      </c>
      <c r="X825" s="16">
        <v>0</v>
      </c>
      <c r="Y825" s="16">
        <v>0</v>
      </c>
      <c r="Z825" s="16">
        <v>0</v>
      </c>
      <c r="AA825" s="16">
        <v>0</v>
      </c>
      <c r="AB825" s="16">
        <v>0</v>
      </c>
      <c r="AC825" s="16">
        <v>0</v>
      </c>
      <c r="AD825" s="16">
        <v>0</v>
      </c>
      <c r="AE825" s="16">
        <v>0</v>
      </c>
      <c r="AF825" s="16">
        <v>0</v>
      </c>
      <c r="AG825" s="16">
        <v>800</v>
      </c>
      <c r="AH825" s="16">
        <v>0</v>
      </c>
      <c r="AI825" s="16">
        <v>0</v>
      </c>
      <c r="AJ825" s="16">
        <v>0</v>
      </c>
      <c r="AK825" s="16">
        <v>0</v>
      </c>
      <c r="AL825" s="16">
        <v>0</v>
      </c>
      <c r="AM825" s="16">
        <v>0</v>
      </c>
      <c r="AN825" s="16">
        <v>0</v>
      </c>
      <c r="AO825" s="16">
        <v>0</v>
      </c>
      <c r="AP825" s="17">
        <f t="shared" ref="AP825:AP829" si="124">SUM(U825:AO825)</f>
        <v>800</v>
      </c>
      <c r="AQ825" s="18">
        <f t="shared" si="123"/>
        <v>2400000000</v>
      </c>
      <c r="AR825" s="32"/>
      <c r="AS825" s="32"/>
      <c r="AT825" s="19"/>
      <c r="AU825" s="19"/>
      <c r="AV825" s="19"/>
      <c r="AW825" s="19"/>
    </row>
    <row r="826" spans="1:49" s="1" customFormat="1" ht="25.5" x14ac:dyDescent="0.2">
      <c r="A826" s="9" t="s">
        <v>2561</v>
      </c>
      <c r="B826" s="10" t="str">
        <f>IF(R826=0,"",SUBTOTAL(3,$R$8:R826))</f>
        <v/>
      </c>
      <c r="C826" s="10"/>
      <c r="D826" s="11"/>
      <c r="E826" s="11"/>
      <c r="F826" s="10"/>
      <c r="G826" s="10"/>
      <c r="H826" s="12" t="s">
        <v>2560</v>
      </c>
      <c r="I826" s="32"/>
      <c r="J826" s="14"/>
      <c r="K826" s="32"/>
      <c r="L826" s="32"/>
      <c r="M826" s="32"/>
      <c r="N826" s="32"/>
      <c r="O826" s="32"/>
      <c r="P826" s="32"/>
      <c r="Q826" s="32"/>
      <c r="R826" s="14"/>
      <c r="S826" s="10"/>
      <c r="T826" s="15">
        <v>0</v>
      </c>
      <c r="U826" s="16"/>
      <c r="V826" s="16"/>
      <c r="W826" s="16"/>
      <c r="X826" s="16"/>
      <c r="Y826" s="16"/>
      <c r="Z826" s="16"/>
      <c r="AA826" s="16"/>
      <c r="AB826" s="16"/>
      <c r="AC826" s="16"/>
      <c r="AD826" s="16"/>
      <c r="AE826" s="16"/>
      <c r="AF826" s="16"/>
      <c r="AG826" s="16"/>
      <c r="AH826" s="16"/>
      <c r="AI826" s="16"/>
      <c r="AJ826" s="16"/>
      <c r="AK826" s="16"/>
      <c r="AL826" s="16"/>
      <c r="AM826" s="16"/>
      <c r="AN826" s="16"/>
      <c r="AO826" s="16"/>
      <c r="AP826" s="17">
        <f t="shared" si="124"/>
        <v>0</v>
      </c>
      <c r="AQ826" s="18">
        <f t="shared" si="123"/>
        <v>0</v>
      </c>
      <c r="AR826" s="32"/>
      <c r="AS826" s="32"/>
      <c r="AT826" s="19"/>
      <c r="AU826" s="19"/>
      <c r="AV826" s="19"/>
      <c r="AW826" s="19"/>
    </row>
    <row r="827" spans="1:49" s="1" customFormat="1" ht="25.5" x14ac:dyDescent="0.2">
      <c r="A827" s="9" t="s">
        <v>2561</v>
      </c>
      <c r="B827" s="10">
        <f>IF(R827=0,"",SUBTOTAL(3,$R$8:R827))</f>
        <v>777</v>
      </c>
      <c r="C827" s="10" t="s">
        <v>2634</v>
      </c>
      <c r="D827" s="10" t="s">
        <v>1646</v>
      </c>
      <c r="E827" s="10" t="s">
        <v>1646</v>
      </c>
      <c r="F827" s="10" t="s">
        <v>2451</v>
      </c>
      <c r="G827" s="10"/>
      <c r="H827" s="20" t="s">
        <v>2452</v>
      </c>
      <c r="I827" s="32"/>
      <c r="J827" s="14" t="s">
        <v>2453</v>
      </c>
      <c r="K827" s="32"/>
      <c r="L827" s="32"/>
      <c r="M827" s="32"/>
      <c r="N827" s="32"/>
      <c r="O827" s="32"/>
      <c r="P827" s="32"/>
      <c r="Q827" s="32"/>
      <c r="R827" s="14" t="s">
        <v>2438</v>
      </c>
      <c r="S827" s="10" t="s">
        <v>2417</v>
      </c>
      <c r="T827" s="15">
        <v>160000</v>
      </c>
      <c r="U827" s="16">
        <v>20</v>
      </c>
      <c r="V827" s="16">
        <v>217</v>
      </c>
      <c r="W827" s="16">
        <v>100</v>
      </c>
      <c r="X827" s="16">
        <v>160</v>
      </c>
      <c r="Y827" s="16">
        <v>0</v>
      </c>
      <c r="Z827" s="15">
        <v>2000</v>
      </c>
      <c r="AA827" s="16">
        <v>200</v>
      </c>
      <c r="AB827" s="16">
        <v>40</v>
      </c>
      <c r="AC827" s="16">
        <v>100</v>
      </c>
      <c r="AD827" s="16">
        <v>100</v>
      </c>
      <c r="AE827" s="16">
        <v>50</v>
      </c>
      <c r="AF827" s="16">
        <v>0</v>
      </c>
      <c r="AG827" s="16">
        <v>125</v>
      </c>
      <c r="AH827" s="16">
        <v>200</v>
      </c>
      <c r="AI827" s="16">
        <v>20</v>
      </c>
      <c r="AJ827" s="16">
        <v>300</v>
      </c>
      <c r="AK827" s="16">
        <v>120</v>
      </c>
      <c r="AL827" s="16">
        <v>0</v>
      </c>
      <c r="AM827" s="16">
        <v>1</v>
      </c>
      <c r="AN827" s="16">
        <v>50</v>
      </c>
      <c r="AO827" s="16">
        <v>0</v>
      </c>
      <c r="AP827" s="17">
        <f t="shared" si="124"/>
        <v>3803</v>
      </c>
      <c r="AQ827" s="18">
        <f t="shared" si="123"/>
        <v>608480000</v>
      </c>
      <c r="AR827" s="32"/>
      <c r="AS827" s="32"/>
      <c r="AT827" s="19"/>
      <c r="AU827" s="19"/>
      <c r="AV827" s="19"/>
      <c r="AW827" s="19"/>
    </row>
    <row r="828" spans="1:49" s="1" customFormat="1" ht="37.5" customHeight="1" x14ac:dyDescent="0.2">
      <c r="A828" s="9" t="s">
        <v>2561</v>
      </c>
      <c r="B828" s="10">
        <f>IF(R828=0,"",SUBTOTAL(3,$R$8:R828))</f>
        <v>778</v>
      </c>
      <c r="C828" s="10" t="s">
        <v>1357</v>
      </c>
      <c r="D828" s="10" t="s">
        <v>2454</v>
      </c>
      <c r="E828" s="10" t="s">
        <v>2454</v>
      </c>
      <c r="F828" s="10" t="s">
        <v>96</v>
      </c>
      <c r="G828" s="10"/>
      <c r="H828" s="20" t="s">
        <v>2455</v>
      </c>
      <c r="I828" s="32"/>
      <c r="J828" s="14" t="s">
        <v>2456</v>
      </c>
      <c r="K828" s="32"/>
      <c r="L828" s="32"/>
      <c r="M828" s="32"/>
      <c r="N828" s="32"/>
      <c r="O828" s="32"/>
      <c r="P828" s="32"/>
      <c r="Q828" s="32"/>
      <c r="R828" s="14" t="s">
        <v>57</v>
      </c>
      <c r="S828" s="10" t="s">
        <v>2457</v>
      </c>
      <c r="T828" s="15">
        <v>200000</v>
      </c>
      <c r="U828" s="16">
        <v>0</v>
      </c>
      <c r="V828" s="16">
        <v>0</v>
      </c>
      <c r="W828" s="16">
        <v>0</v>
      </c>
      <c r="X828" s="16">
        <v>50</v>
      </c>
      <c r="Y828" s="16">
        <v>0</v>
      </c>
      <c r="Z828" s="16">
        <v>0</v>
      </c>
      <c r="AA828" s="16">
        <v>0</v>
      </c>
      <c r="AB828" s="16">
        <v>0</v>
      </c>
      <c r="AC828" s="16">
        <v>0</v>
      </c>
      <c r="AD828" s="16">
        <v>0</v>
      </c>
      <c r="AE828" s="16">
        <v>2</v>
      </c>
      <c r="AF828" s="16">
        <v>0</v>
      </c>
      <c r="AG828" s="16">
        <v>0</v>
      </c>
      <c r="AH828" s="16">
        <v>0</v>
      </c>
      <c r="AI828" s="16">
        <v>0</v>
      </c>
      <c r="AJ828" s="16">
        <v>0</v>
      </c>
      <c r="AK828" s="16">
        <v>0</v>
      </c>
      <c r="AL828" s="16">
        <v>0</v>
      </c>
      <c r="AM828" s="16">
        <v>0</v>
      </c>
      <c r="AN828" s="16">
        <v>0</v>
      </c>
      <c r="AO828" s="16">
        <v>0</v>
      </c>
      <c r="AP828" s="17">
        <f t="shared" si="124"/>
        <v>52</v>
      </c>
      <c r="AQ828" s="18">
        <f t="shared" si="123"/>
        <v>10400000</v>
      </c>
      <c r="AR828" s="32"/>
      <c r="AS828" s="32"/>
      <c r="AT828" s="19"/>
      <c r="AU828" s="19"/>
      <c r="AV828" s="19"/>
      <c r="AW828" s="19"/>
    </row>
    <row r="829" spans="1:49" s="1" customFormat="1" ht="70.5" customHeight="1" x14ac:dyDescent="0.2">
      <c r="A829" s="9" t="s">
        <v>2561</v>
      </c>
      <c r="B829" s="10">
        <f>IF(R829=0,"",SUBTOTAL(3,$R$8:R829))</f>
        <v>779</v>
      </c>
      <c r="C829" s="10" t="s">
        <v>1359</v>
      </c>
      <c r="D829" s="10" t="s">
        <v>280</v>
      </c>
      <c r="E829" s="10" t="s">
        <v>280</v>
      </c>
      <c r="F829" s="10" t="s">
        <v>561</v>
      </c>
      <c r="G829" s="10"/>
      <c r="H829" s="20" t="s">
        <v>2458</v>
      </c>
      <c r="I829" s="32"/>
      <c r="J829" s="14" t="s">
        <v>2459</v>
      </c>
      <c r="K829" s="32"/>
      <c r="L829" s="32"/>
      <c r="M829" s="32"/>
      <c r="N829" s="32"/>
      <c r="O829" s="32"/>
      <c r="P829" s="32"/>
      <c r="Q829" s="32"/>
      <c r="R829" s="14" t="s">
        <v>75</v>
      </c>
      <c r="S829" s="10" t="s">
        <v>2457</v>
      </c>
      <c r="T829" s="50">
        <v>4976000</v>
      </c>
      <c r="U829" s="16">
        <v>0</v>
      </c>
      <c r="V829" s="16">
        <v>0</v>
      </c>
      <c r="W829" s="16">
        <v>0</v>
      </c>
      <c r="X829" s="16">
        <v>2</v>
      </c>
      <c r="Y829" s="16">
        <v>0</v>
      </c>
      <c r="Z829" s="16">
        <v>0</v>
      </c>
      <c r="AA829" s="16">
        <v>0</v>
      </c>
      <c r="AB829" s="16">
        <v>0</v>
      </c>
      <c r="AC829" s="16">
        <v>0</v>
      </c>
      <c r="AD829" s="16">
        <v>0</v>
      </c>
      <c r="AE829" s="16">
        <v>0</v>
      </c>
      <c r="AF829" s="16">
        <v>0</v>
      </c>
      <c r="AG829" s="16">
        <v>0</v>
      </c>
      <c r="AH829" s="16">
        <v>0</v>
      </c>
      <c r="AI829" s="16">
        <v>0</v>
      </c>
      <c r="AJ829" s="16">
        <v>0</v>
      </c>
      <c r="AK829" s="16">
        <v>0</v>
      </c>
      <c r="AL829" s="16">
        <v>0</v>
      </c>
      <c r="AM829" s="16">
        <v>0</v>
      </c>
      <c r="AN829" s="16">
        <v>0</v>
      </c>
      <c r="AO829" s="16">
        <v>0</v>
      </c>
      <c r="AP829" s="17">
        <f t="shared" si="124"/>
        <v>2</v>
      </c>
      <c r="AQ829" s="18">
        <f t="shared" si="123"/>
        <v>9952000</v>
      </c>
      <c r="AR829" s="32"/>
      <c r="AS829" s="32"/>
      <c r="AT829" s="19"/>
      <c r="AU829" s="19"/>
      <c r="AV829" s="19"/>
      <c r="AW829" s="19"/>
    </row>
    <row r="830" spans="1:49" s="1" customFormat="1" ht="51" x14ac:dyDescent="0.2">
      <c r="A830" s="9" t="s">
        <v>2561</v>
      </c>
      <c r="B830" s="10">
        <f>IF(R830=0,"",SUBTOTAL(3,$R$8:R830))</f>
        <v>780</v>
      </c>
      <c r="C830" s="10" t="s">
        <v>1361</v>
      </c>
      <c r="D830" s="10" t="s">
        <v>300</v>
      </c>
      <c r="E830" s="10" t="s">
        <v>300</v>
      </c>
      <c r="F830" s="10" t="s">
        <v>583</v>
      </c>
      <c r="G830" s="10"/>
      <c r="H830" s="20" t="s">
        <v>923</v>
      </c>
      <c r="I830" s="32"/>
      <c r="J830" s="14" t="s">
        <v>2460</v>
      </c>
      <c r="K830" s="32"/>
      <c r="L830" s="32"/>
      <c r="M830" s="32"/>
      <c r="N830" s="32"/>
      <c r="O830" s="32"/>
      <c r="P830" s="32"/>
      <c r="Q830" s="32"/>
      <c r="R830" s="14" t="s">
        <v>75</v>
      </c>
      <c r="S830" s="10" t="s">
        <v>2417</v>
      </c>
      <c r="T830" s="15">
        <v>650000</v>
      </c>
      <c r="U830" s="16">
        <v>0</v>
      </c>
      <c r="V830" s="16">
        <v>0</v>
      </c>
      <c r="W830" s="16">
        <v>1</v>
      </c>
      <c r="X830" s="16">
        <v>1</v>
      </c>
      <c r="Y830" s="16">
        <v>0</v>
      </c>
      <c r="Z830" s="16">
        <v>0</v>
      </c>
      <c r="AA830" s="16">
        <v>0</v>
      </c>
      <c r="AB830" s="16">
        <v>0</v>
      </c>
      <c r="AC830" s="16">
        <v>0</v>
      </c>
      <c r="AD830" s="16">
        <v>0</v>
      </c>
      <c r="AE830" s="16">
        <v>0</v>
      </c>
      <c r="AF830" s="16">
        <v>0</v>
      </c>
      <c r="AG830" s="16">
        <v>0</v>
      </c>
      <c r="AH830" s="16">
        <v>0</v>
      </c>
      <c r="AI830" s="16">
        <v>0</v>
      </c>
      <c r="AJ830" s="16">
        <v>0</v>
      </c>
      <c r="AK830" s="16">
        <v>0</v>
      </c>
      <c r="AL830" s="16">
        <v>0</v>
      </c>
      <c r="AM830" s="16">
        <v>0</v>
      </c>
      <c r="AN830" s="16">
        <v>0</v>
      </c>
      <c r="AO830" s="16">
        <v>0</v>
      </c>
      <c r="AP830" s="17">
        <f t="shared" ref="AP830:AP832" si="125">SUM(U830:AO830)</f>
        <v>2</v>
      </c>
      <c r="AQ830" s="18">
        <f t="shared" si="123"/>
        <v>1300000</v>
      </c>
      <c r="AR830" s="32"/>
      <c r="AS830" s="32"/>
      <c r="AT830" s="19"/>
      <c r="AU830" s="19"/>
      <c r="AV830" s="19"/>
      <c r="AW830" s="19"/>
    </row>
    <row r="831" spans="1:49" s="1" customFormat="1" ht="57.75" customHeight="1" x14ac:dyDescent="0.2">
      <c r="A831" s="9" t="s">
        <v>2561</v>
      </c>
      <c r="B831" s="10">
        <f>IF(R831=0,"",SUBTOTAL(3,$R$8:R831))</f>
        <v>781</v>
      </c>
      <c r="C831" s="10" t="s">
        <v>1376</v>
      </c>
      <c r="D831" s="10" t="s">
        <v>497</v>
      </c>
      <c r="E831" s="10" t="s">
        <v>497</v>
      </c>
      <c r="F831" s="10" t="s">
        <v>609</v>
      </c>
      <c r="G831" s="10"/>
      <c r="H831" s="20" t="s">
        <v>2461</v>
      </c>
      <c r="I831" s="32"/>
      <c r="J831" s="14" t="s">
        <v>2462</v>
      </c>
      <c r="K831" s="32"/>
      <c r="L831" s="32"/>
      <c r="M831" s="32"/>
      <c r="N831" s="32"/>
      <c r="O831" s="32"/>
      <c r="P831" s="32"/>
      <c r="Q831" s="32"/>
      <c r="R831" s="14" t="s">
        <v>75</v>
      </c>
      <c r="S831" s="10" t="s">
        <v>2417</v>
      </c>
      <c r="T831" s="50">
        <v>4620000</v>
      </c>
      <c r="U831" s="16">
        <v>0</v>
      </c>
      <c r="V831" s="16">
        <v>0</v>
      </c>
      <c r="W831" s="16">
        <v>0</v>
      </c>
      <c r="X831" s="16">
        <v>23</v>
      </c>
      <c r="Y831" s="16">
        <v>0</v>
      </c>
      <c r="Z831" s="16">
        <v>0</v>
      </c>
      <c r="AA831" s="16">
        <v>0</v>
      </c>
      <c r="AB831" s="16">
        <v>0</v>
      </c>
      <c r="AC831" s="16">
        <v>0</v>
      </c>
      <c r="AD831" s="16">
        <v>0</v>
      </c>
      <c r="AE831" s="16">
        <v>0</v>
      </c>
      <c r="AF831" s="16">
        <v>0</v>
      </c>
      <c r="AG831" s="16">
        <v>0</v>
      </c>
      <c r="AH831" s="16">
        <v>0</v>
      </c>
      <c r="AI831" s="16">
        <v>0</v>
      </c>
      <c r="AJ831" s="16">
        <v>0</v>
      </c>
      <c r="AK831" s="16">
        <v>0</v>
      </c>
      <c r="AL831" s="16">
        <v>0</v>
      </c>
      <c r="AM831" s="16">
        <v>0</v>
      </c>
      <c r="AN831" s="16">
        <v>0</v>
      </c>
      <c r="AO831" s="16">
        <v>0</v>
      </c>
      <c r="AP831" s="17">
        <f t="shared" si="125"/>
        <v>23</v>
      </c>
      <c r="AQ831" s="18">
        <f t="shared" si="123"/>
        <v>106260000</v>
      </c>
      <c r="AR831" s="32"/>
      <c r="AS831" s="32"/>
      <c r="AT831" s="19"/>
      <c r="AU831" s="19"/>
      <c r="AV831" s="19"/>
      <c r="AW831" s="19"/>
    </row>
    <row r="832" spans="1:49" s="1" customFormat="1" ht="87.75" customHeight="1" x14ac:dyDescent="0.2">
      <c r="A832" s="9" t="s">
        <v>2561</v>
      </c>
      <c r="B832" s="10">
        <f>IF(R832=0,"",SUBTOTAL(3,$R$8:R832))</f>
        <v>782</v>
      </c>
      <c r="C832" s="10" t="s">
        <v>1362</v>
      </c>
      <c r="D832" s="10" t="s">
        <v>739</v>
      </c>
      <c r="E832" s="10" t="s">
        <v>739</v>
      </c>
      <c r="F832" s="10" t="s">
        <v>882</v>
      </c>
      <c r="G832" s="10"/>
      <c r="H832" s="20" t="s">
        <v>2463</v>
      </c>
      <c r="I832" s="32"/>
      <c r="J832" s="22" t="s">
        <v>2464</v>
      </c>
      <c r="K832" s="32"/>
      <c r="L832" s="32"/>
      <c r="M832" s="32"/>
      <c r="N832" s="32"/>
      <c r="O832" s="32"/>
      <c r="P832" s="32"/>
      <c r="Q832" s="32"/>
      <c r="R832" s="14" t="s">
        <v>144</v>
      </c>
      <c r="S832" s="10" t="s">
        <v>2417</v>
      </c>
      <c r="T832" s="15">
        <v>5000000</v>
      </c>
      <c r="U832" s="16">
        <v>0</v>
      </c>
      <c r="V832" s="16">
        <v>0</v>
      </c>
      <c r="W832" s="16">
        <v>0</v>
      </c>
      <c r="X832" s="16">
        <v>2</v>
      </c>
      <c r="Y832" s="16">
        <v>0</v>
      </c>
      <c r="Z832" s="16">
        <v>0</v>
      </c>
      <c r="AA832" s="16">
        <v>0</v>
      </c>
      <c r="AB832" s="16">
        <v>0</v>
      </c>
      <c r="AC832" s="16">
        <v>0</v>
      </c>
      <c r="AD832" s="16">
        <v>0</v>
      </c>
      <c r="AE832" s="16">
        <v>0</v>
      </c>
      <c r="AF832" s="16">
        <v>0</v>
      </c>
      <c r="AG832" s="16">
        <v>0</v>
      </c>
      <c r="AH832" s="16">
        <v>0</v>
      </c>
      <c r="AI832" s="16">
        <v>0</v>
      </c>
      <c r="AJ832" s="16">
        <v>0</v>
      </c>
      <c r="AK832" s="16">
        <v>0</v>
      </c>
      <c r="AL832" s="16">
        <v>0</v>
      </c>
      <c r="AM832" s="16">
        <v>0</v>
      </c>
      <c r="AN832" s="16">
        <v>0</v>
      </c>
      <c r="AO832" s="16">
        <v>0</v>
      </c>
      <c r="AP832" s="17">
        <f t="shared" si="125"/>
        <v>2</v>
      </c>
      <c r="AQ832" s="18">
        <f t="shared" si="123"/>
        <v>10000000</v>
      </c>
      <c r="AR832" s="32"/>
      <c r="AS832" s="32"/>
      <c r="AT832" s="19"/>
      <c r="AU832" s="19"/>
      <c r="AV832" s="19"/>
      <c r="AW832" s="19"/>
    </row>
    <row r="833" spans="1:49" s="1" customFormat="1" ht="43.5" customHeight="1" x14ac:dyDescent="0.2">
      <c r="A833" s="9" t="s">
        <v>2561</v>
      </c>
      <c r="B833" s="10">
        <f>IF(R833=0,"",SUBTOTAL(3,$R$8:R833))</f>
        <v>783</v>
      </c>
      <c r="C833" s="10" t="s">
        <v>2635</v>
      </c>
      <c r="D833" s="10" t="s">
        <v>754</v>
      </c>
      <c r="E833" s="10" t="s">
        <v>754</v>
      </c>
      <c r="F833" s="10" t="s">
        <v>888</v>
      </c>
      <c r="G833" s="10"/>
      <c r="H833" s="20" t="s">
        <v>2465</v>
      </c>
      <c r="I833" s="32"/>
      <c r="J833" s="14" t="s">
        <v>2466</v>
      </c>
      <c r="K833" s="32"/>
      <c r="L833" s="32"/>
      <c r="M833" s="32"/>
      <c r="N833" s="32"/>
      <c r="O833" s="32"/>
      <c r="P833" s="32"/>
      <c r="Q833" s="32"/>
      <c r="R833" s="14" t="s">
        <v>462</v>
      </c>
      <c r="S833" s="10" t="s">
        <v>2417</v>
      </c>
      <c r="T833" s="15">
        <v>24096000</v>
      </c>
      <c r="U833" s="16">
        <v>0</v>
      </c>
      <c r="V833" s="16">
        <v>0</v>
      </c>
      <c r="W833" s="16">
        <v>0</v>
      </c>
      <c r="X833" s="16">
        <v>1</v>
      </c>
      <c r="Y833" s="16">
        <v>0</v>
      </c>
      <c r="Z833" s="16">
        <v>0</v>
      </c>
      <c r="AA833" s="16">
        <v>0</v>
      </c>
      <c r="AB833" s="16">
        <v>0</v>
      </c>
      <c r="AC833" s="16">
        <v>0</v>
      </c>
      <c r="AD833" s="16">
        <v>0</v>
      </c>
      <c r="AE833" s="16">
        <v>0</v>
      </c>
      <c r="AF833" s="16">
        <v>0</v>
      </c>
      <c r="AG833" s="16">
        <v>0</v>
      </c>
      <c r="AH833" s="16">
        <v>0</v>
      </c>
      <c r="AI833" s="16">
        <v>0</v>
      </c>
      <c r="AJ833" s="16">
        <v>0</v>
      </c>
      <c r="AK833" s="16">
        <v>0</v>
      </c>
      <c r="AL833" s="16">
        <v>0</v>
      </c>
      <c r="AM833" s="16">
        <v>0</v>
      </c>
      <c r="AN833" s="16">
        <v>0</v>
      </c>
      <c r="AO833" s="16">
        <v>0</v>
      </c>
      <c r="AP833" s="17">
        <f t="shared" ref="AP833:AP849" si="126">SUM(U833:AO833)</f>
        <v>1</v>
      </c>
      <c r="AQ833" s="18">
        <f t="shared" si="123"/>
        <v>24096000</v>
      </c>
      <c r="AR833" s="32"/>
      <c r="AS833" s="32"/>
      <c r="AT833" s="19"/>
      <c r="AU833" s="19"/>
      <c r="AV833" s="19"/>
      <c r="AW833" s="19"/>
    </row>
    <row r="834" spans="1:49" s="1" customFormat="1" ht="43.5" customHeight="1" x14ac:dyDescent="0.2">
      <c r="A834" s="9" t="s">
        <v>2561</v>
      </c>
      <c r="B834" s="10">
        <f>IF(R834=0,"",SUBTOTAL(3,$R$8:R834))</f>
        <v>784</v>
      </c>
      <c r="C834" s="10" t="s">
        <v>1363</v>
      </c>
      <c r="D834" s="10" t="s">
        <v>756</v>
      </c>
      <c r="E834" s="10" t="s">
        <v>756</v>
      </c>
      <c r="F834" s="10" t="s">
        <v>890</v>
      </c>
      <c r="G834" s="10"/>
      <c r="H834" s="20" t="s">
        <v>2467</v>
      </c>
      <c r="I834" s="32"/>
      <c r="J834" s="14" t="s">
        <v>2468</v>
      </c>
      <c r="K834" s="32"/>
      <c r="L834" s="32"/>
      <c r="M834" s="32"/>
      <c r="N834" s="32"/>
      <c r="O834" s="32"/>
      <c r="P834" s="32"/>
      <c r="Q834" s="32"/>
      <c r="R834" s="14" t="s">
        <v>462</v>
      </c>
      <c r="S834" s="10" t="s">
        <v>2417</v>
      </c>
      <c r="T834" s="15">
        <v>12644000</v>
      </c>
      <c r="U834" s="16">
        <v>0</v>
      </c>
      <c r="V834" s="16">
        <v>0</v>
      </c>
      <c r="W834" s="16">
        <v>0</v>
      </c>
      <c r="X834" s="16">
        <v>1</v>
      </c>
      <c r="Y834" s="16">
        <v>0</v>
      </c>
      <c r="Z834" s="16">
        <v>0</v>
      </c>
      <c r="AA834" s="16">
        <v>0</v>
      </c>
      <c r="AB834" s="16">
        <v>0</v>
      </c>
      <c r="AC834" s="16">
        <v>0</v>
      </c>
      <c r="AD834" s="16">
        <v>0</v>
      </c>
      <c r="AE834" s="16">
        <v>0</v>
      </c>
      <c r="AF834" s="16">
        <v>0</v>
      </c>
      <c r="AG834" s="16">
        <v>0</v>
      </c>
      <c r="AH834" s="16">
        <v>0</v>
      </c>
      <c r="AI834" s="16">
        <v>0</v>
      </c>
      <c r="AJ834" s="16">
        <v>0</v>
      </c>
      <c r="AK834" s="16">
        <v>0</v>
      </c>
      <c r="AL834" s="16">
        <v>0</v>
      </c>
      <c r="AM834" s="16">
        <v>0</v>
      </c>
      <c r="AN834" s="16">
        <v>0</v>
      </c>
      <c r="AO834" s="16">
        <v>0</v>
      </c>
      <c r="AP834" s="17">
        <f t="shared" si="126"/>
        <v>1</v>
      </c>
      <c r="AQ834" s="18">
        <f t="shared" si="123"/>
        <v>12644000</v>
      </c>
      <c r="AR834" s="32"/>
      <c r="AS834" s="32"/>
      <c r="AT834" s="19"/>
      <c r="AU834" s="19"/>
      <c r="AV834" s="19"/>
      <c r="AW834" s="19"/>
    </row>
    <row r="835" spans="1:49" s="1" customFormat="1" ht="43.5" customHeight="1" x14ac:dyDescent="0.2">
      <c r="A835" s="9" t="s">
        <v>2561</v>
      </c>
      <c r="B835" s="10">
        <f>IF(R835=0,"",SUBTOTAL(3,$R$8:R835))</f>
        <v>785</v>
      </c>
      <c r="C835" s="10" t="s">
        <v>1364</v>
      </c>
      <c r="D835" s="10" t="s">
        <v>758</v>
      </c>
      <c r="E835" s="10" t="s">
        <v>758</v>
      </c>
      <c r="F835" s="10" t="s">
        <v>892</v>
      </c>
      <c r="G835" s="10"/>
      <c r="H835" s="20" t="s">
        <v>2469</v>
      </c>
      <c r="I835" s="32"/>
      <c r="J835" s="14" t="s">
        <v>2470</v>
      </c>
      <c r="K835" s="32"/>
      <c r="L835" s="32"/>
      <c r="M835" s="32"/>
      <c r="N835" s="32"/>
      <c r="O835" s="32"/>
      <c r="P835" s="32"/>
      <c r="Q835" s="32"/>
      <c r="R835" s="14" t="s">
        <v>462</v>
      </c>
      <c r="S835" s="10" t="s">
        <v>2417</v>
      </c>
      <c r="T835" s="15">
        <v>3902000</v>
      </c>
      <c r="U835" s="16">
        <v>0</v>
      </c>
      <c r="V835" s="16">
        <v>0</v>
      </c>
      <c r="W835" s="16">
        <v>0</v>
      </c>
      <c r="X835" s="16">
        <v>1</v>
      </c>
      <c r="Y835" s="16">
        <v>0</v>
      </c>
      <c r="Z835" s="16">
        <v>0</v>
      </c>
      <c r="AA835" s="16">
        <v>0</v>
      </c>
      <c r="AB835" s="16">
        <v>0</v>
      </c>
      <c r="AC835" s="16">
        <v>0</v>
      </c>
      <c r="AD835" s="16">
        <v>0</v>
      </c>
      <c r="AE835" s="16">
        <v>0</v>
      </c>
      <c r="AF835" s="16">
        <v>0</v>
      </c>
      <c r="AG835" s="16">
        <v>0</v>
      </c>
      <c r="AH835" s="16">
        <v>0</v>
      </c>
      <c r="AI835" s="16">
        <v>0</v>
      </c>
      <c r="AJ835" s="16">
        <v>0</v>
      </c>
      <c r="AK835" s="16">
        <v>0</v>
      </c>
      <c r="AL835" s="16">
        <v>0</v>
      </c>
      <c r="AM835" s="16">
        <v>0</v>
      </c>
      <c r="AN835" s="16">
        <v>0</v>
      </c>
      <c r="AO835" s="16">
        <v>0</v>
      </c>
      <c r="AP835" s="17">
        <f t="shared" si="126"/>
        <v>1</v>
      </c>
      <c r="AQ835" s="18">
        <f t="shared" si="123"/>
        <v>3902000</v>
      </c>
      <c r="AR835" s="32"/>
      <c r="AS835" s="32"/>
      <c r="AT835" s="19"/>
      <c r="AU835" s="19"/>
      <c r="AV835" s="19"/>
      <c r="AW835" s="19"/>
    </row>
    <row r="836" spans="1:49" s="1" customFormat="1" ht="43.5" customHeight="1" x14ac:dyDescent="0.2">
      <c r="A836" s="9" t="s">
        <v>2561</v>
      </c>
      <c r="B836" s="10">
        <f>IF(R836=0,"",SUBTOTAL(3,$R$8:R836))</f>
        <v>786</v>
      </c>
      <c r="C836" s="10" t="s">
        <v>1365</v>
      </c>
      <c r="D836" s="10" t="s">
        <v>762</v>
      </c>
      <c r="E836" s="10" t="s">
        <v>762</v>
      </c>
      <c r="F836" s="10" t="s">
        <v>894</v>
      </c>
      <c r="G836" s="10"/>
      <c r="H836" s="20" t="s">
        <v>2471</v>
      </c>
      <c r="I836" s="32"/>
      <c r="J836" s="14" t="s">
        <v>2472</v>
      </c>
      <c r="K836" s="32"/>
      <c r="L836" s="32"/>
      <c r="M836" s="32"/>
      <c r="N836" s="32"/>
      <c r="O836" s="32"/>
      <c r="P836" s="32"/>
      <c r="Q836" s="32"/>
      <c r="R836" s="14" t="s">
        <v>462</v>
      </c>
      <c r="S836" s="10" t="s">
        <v>2417</v>
      </c>
      <c r="T836" s="15">
        <v>928000</v>
      </c>
      <c r="U836" s="16">
        <v>0</v>
      </c>
      <c r="V836" s="16">
        <v>0</v>
      </c>
      <c r="W836" s="16">
        <v>0</v>
      </c>
      <c r="X836" s="16">
        <v>1</v>
      </c>
      <c r="Y836" s="16">
        <v>0</v>
      </c>
      <c r="Z836" s="16">
        <v>0</v>
      </c>
      <c r="AA836" s="16">
        <v>0</v>
      </c>
      <c r="AB836" s="16">
        <v>0</v>
      </c>
      <c r="AC836" s="16">
        <v>0</v>
      </c>
      <c r="AD836" s="16">
        <v>0</v>
      </c>
      <c r="AE836" s="16">
        <v>0</v>
      </c>
      <c r="AF836" s="16">
        <v>0</v>
      </c>
      <c r="AG836" s="16">
        <v>0</v>
      </c>
      <c r="AH836" s="16">
        <v>0</v>
      </c>
      <c r="AI836" s="16">
        <v>0</v>
      </c>
      <c r="AJ836" s="16">
        <v>0</v>
      </c>
      <c r="AK836" s="16">
        <v>0</v>
      </c>
      <c r="AL836" s="16">
        <v>0</v>
      </c>
      <c r="AM836" s="16">
        <v>0</v>
      </c>
      <c r="AN836" s="16">
        <v>0</v>
      </c>
      <c r="AO836" s="16">
        <v>0</v>
      </c>
      <c r="AP836" s="17">
        <f t="shared" si="126"/>
        <v>1</v>
      </c>
      <c r="AQ836" s="18">
        <f t="shared" si="123"/>
        <v>928000</v>
      </c>
      <c r="AR836" s="32"/>
      <c r="AS836" s="32"/>
      <c r="AT836" s="19"/>
      <c r="AU836" s="19"/>
      <c r="AV836" s="19"/>
      <c r="AW836" s="19"/>
    </row>
    <row r="837" spans="1:49" s="1" customFormat="1" ht="43.5" customHeight="1" x14ac:dyDescent="0.2">
      <c r="A837" s="9" t="s">
        <v>2561</v>
      </c>
      <c r="B837" s="10">
        <f>IF(R837=0,"",SUBTOTAL(3,$R$8:R837))</f>
        <v>787</v>
      </c>
      <c r="C837" s="10" t="s">
        <v>1366</v>
      </c>
      <c r="D837" s="10" t="s">
        <v>765</v>
      </c>
      <c r="E837" s="10" t="s">
        <v>765</v>
      </c>
      <c r="F837" s="10" t="s">
        <v>896</v>
      </c>
      <c r="G837" s="10"/>
      <c r="H837" s="20" t="s">
        <v>2473</v>
      </c>
      <c r="I837" s="32"/>
      <c r="J837" s="14" t="s">
        <v>2474</v>
      </c>
      <c r="K837" s="32"/>
      <c r="L837" s="32"/>
      <c r="M837" s="32"/>
      <c r="N837" s="32"/>
      <c r="O837" s="32"/>
      <c r="P837" s="32"/>
      <c r="Q837" s="32"/>
      <c r="R837" s="14" t="s">
        <v>462</v>
      </c>
      <c r="S837" s="10" t="s">
        <v>2417</v>
      </c>
      <c r="T837" s="15">
        <v>3846000</v>
      </c>
      <c r="U837" s="16">
        <v>0</v>
      </c>
      <c r="V837" s="16">
        <v>0</v>
      </c>
      <c r="W837" s="16">
        <v>0</v>
      </c>
      <c r="X837" s="16">
        <v>1</v>
      </c>
      <c r="Y837" s="16">
        <v>0</v>
      </c>
      <c r="Z837" s="16">
        <v>0</v>
      </c>
      <c r="AA837" s="16">
        <v>0</v>
      </c>
      <c r="AB837" s="16">
        <v>0</v>
      </c>
      <c r="AC837" s="16">
        <v>0</v>
      </c>
      <c r="AD837" s="16">
        <v>0</v>
      </c>
      <c r="AE837" s="16">
        <v>0</v>
      </c>
      <c r="AF837" s="16">
        <v>0</v>
      </c>
      <c r="AG837" s="16">
        <v>0</v>
      </c>
      <c r="AH837" s="16">
        <v>0</v>
      </c>
      <c r="AI837" s="16">
        <v>0</v>
      </c>
      <c r="AJ837" s="16">
        <v>0</v>
      </c>
      <c r="AK837" s="16">
        <v>0</v>
      </c>
      <c r="AL837" s="16">
        <v>0</v>
      </c>
      <c r="AM837" s="16">
        <v>0</v>
      </c>
      <c r="AN837" s="16">
        <v>0</v>
      </c>
      <c r="AO837" s="16">
        <v>0</v>
      </c>
      <c r="AP837" s="17">
        <f t="shared" si="126"/>
        <v>1</v>
      </c>
      <c r="AQ837" s="18">
        <f t="shared" si="123"/>
        <v>3846000</v>
      </c>
      <c r="AR837" s="32"/>
      <c r="AS837" s="32"/>
      <c r="AT837" s="19"/>
      <c r="AU837" s="19"/>
      <c r="AV837" s="19"/>
      <c r="AW837" s="19"/>
    </row>
    <row r="838" spans="1:49" s="1" customFormat="1" ht="43.5" customHeight="1" x14ac:dyDescent="0.2">
      <c r="A838" s="9" t="s">
        <v>2561</v>
      </c>
      <c r="B838" s="10">
        <f>IF(R838=0,"",SUBTOTAL(3,$R$8:R838))</f>
        <v>788</v>
      </c>
      <c r="C838" s="10" t="s">
        <v>2636</v>
      </c>
      <c r="D838" s="10" t="s">
        <v>768</v>
      </c>
      <c r="E838" s="10" t="s">
        <v>768</v>
      </c>
      <c r="F838" s="10" t="s">
        <v>898</v>
      </c>
      <c r="G838" s="10"/>
      <c r="H838" s="20" t="s">
        <v>2475</v>
      </c>
      <c r="I838" s="32"/>
      <c r="J838" s="14" t="s">
        <v>2476</v>
      </c>
      <c r="K838" s="32"/>
      <c r="L838" s="32"/>
      <c r="M838" s="32"/>
      <c r="N838" s="32"/>
      <c r="O838" s="32"/>
      <c r="P838" s="32"/>
      <c r="Q838" s="32"/>
      <c r="R838" s="14" t="s">
        <v>462</v>
      </c>
      <c r="S838" s="10" t="s">
        <v>2417</v>
      </c>
      <c r="T838" s="15">
        <v>2026000</v>
      </c>
      <c r="U838" s="16">
        <v>0</v>
      </c>
      <c r="V838" s="16">
        <v>0</v>
      </c>
      <c r="W838" s="16">
        <v>0</v>
      </c>
      <c r="X838" s="16">
        <v>1</v>
      </c>
      <c r="Y838" s="16">
        <v>0</v>
      </c>
      <c r="Z838" s="16">
        <v>0</v>
      </c>
      <c r="AA838" s="16">
        <v>0</v>
      </c>
      <c r="AB838" s="16">
        <v>0</v>
      </c>
      <c r="AC838" s="16">
        <v>0</v>
      </c>
      <c r="AD838" s="16">
        <v>0</v>
      </c>
      <c r="AE838" s="16">
        <v>0</v>
      </c>
      <c r="AF838" s="16">
        <v>0</v>
      </c>
      <c r="AG838" s="16">
        <v>0</v>
      </c>
      <c r="AH838" s="16">
        <v>0</v>
      </c>
      <c r="AI838" s="16">
        <v>0</v>
      </c>
      <c r="AJ838" s="16">
        <v>0</v>
      </c>
      <c r="AK838" s="16">
        <v>0</v>
      </c>
      <c r="AL838" s="16">
        <v>0</v>
      </c>
      <c r="AM838" s="16">
        <v>0</v>
      </c>
      <c r="AN838" s="16">
        <v>0</v>
      </c>
      <c r="AO838" s="16">
        <v>0</v>
      </c>
      <c r="AP838" s="17">
        <f t="shared" si="126"/>
        <v>1</v>
      </c>
      <c r="AQ838" s="18">
        <f t="shared" si="123"/>
        <v>2026000</v>
      </c>
      <c r="AR838" s="32"/>
      <c r="AS838" s="32"/>
      <c r="AT838" s="19"/>
      <c r="AU838" s="19"/>
      <c r="AV838" s="19"/>
      <c r="AW838" s="19"/>
    </row>
    <row r="839" spans="1:49" s="1" customFormat="1" ht="43.5" customHeight="1" x14ac:dyDescent="0.2">
      <c r="A839" s="9" t="s">
        <v>2561</v>
      </c>
      <c r="B839" s="10">
        <f>IF(R839=0,"",SUBTOTAL(3,$R$8:R839))</f>
        <v>789</v>
      </c>
      <c r="C839" s="10" t="s">
        <v>1388</v>
      </c>
      <c r="D839" s="10" t="s">
        <v>2477</v>
      </c>
      <c r="E839" s="10" t="s">
        <v>2477</v>
      </c>
      <c r="F839" s="10" t="s">
        <v>900</v>
      </c>
      <c r="G839" s="10"/>
      <c r="H839" s="20" t="s">
        <v>2478</v>
      </c>
      <c r="I839" s="32"/>
      <c r="J839" s="14" t="s">
        <v>2479</v>
      </c>
      <c r="K839" s="32"/>
      <c r="L839" s="32"/>
      <c r="M839" s="32"/>
      <c r="N839" s="32"/>
      <c r="O839" s="32"/>
      <c r="P839" s="32"/>
      <c r="Q839" s="32"/>
      <c r="R839" s="14" t="s">
        <v>462</v>
      </c>
      <c r="S839" s="10" t="s">
        <v>2417</v>
      </c>
      <c r="T839" s="15">
        <v>2026000</v>
      </c>
      <c r="U839" s="16">
        <v>0</v>
      </c>
      <c r="V839" s="16">
        <v>0</v>
      </c>
      <c r="W839" s="16">
        <v>0</v>
      </c>
      <c r="X839" s="16">
        <v>1</v>
      </c>
      <c r="Y839" s="16">
        <v>0</v>
      </c>
      <c r="Z839" s="16">
        <v>0</v>
      </c>
      <c r="AA839" s="16">
        <v>0</v>
      </c>
      <c r="AB839" s="16">
        <v>0</v>
      </c>
      <c r="AC839" s="16">
        <v>0</v>
      </c>
      <c r="AD839" s="16">
        <v>0</v>
      </c>
      <c r="AE839" s="16">
        <v>0</v>
      </c>
      <c r="AF839" s="16">
        <v>0</v>
      </c>
      <c r="AG839" s="16">
        <v>0</v>
      </c>
      <c r="AH839" s="16">
        <v>0</v>
      </c>
      <c r="AI839" s="16">
        <v>0</v>
      </c>
      <c r="AJ839" s="16">
        <v>0</v>
      </c>
      <c r="AK839" s="16">
        <v>0</v>
      </c>
      <c r="AL839" s="16">
        <v>0</v>
      </c>
      <c r="AM839" s="16">
        <v>0</v>
      </c>
      <c r="AN839" s="16">
        <v>0</v>
      </c>
      <c r="AO839" s="16">
        <v>0</v>
      </c>
      <c r="AP839" s="17">
        <f t="shared" si="126"/>
        <v>1</v>
      </c>
      <c r="AQ839" s="18">
        <f t="shared" si="123"/>
        <v>2026000</v>
      </c>
      <c r="AR839" s="32"/>
      <c r="AS839" s="32"/>
      <c r="AT839" s="19"/>
      <c r="AU839" s="19"/>
      <c r="AV839" s="19"/>
      <c r="AW839" s="19"/>
    </row>
    <row r="840" spans="1:49" s="1" customFormat="1" ht="43.5" customHeight="1" x14ac:dyDescent="0.2">
      <c r="A840" s="9" t="s">
        <v>2561</v>
      </c>
      <c r="B840" s="10">
        <f>IF(R840=0,"",SUBTOTAL(3,$R$8:R840))</f>
        <v>790</v>
      </c>
      <c r="C840" s="10" t="s">
        <v>1368</v>
      </c>
      <c r="D840" s="10" t="s">
        <v>771</v>
      </c>
      <c r="E840" s="10" t="s">
        <v>771</v>
      </c>
      <c r="F840" s="10" t="s">
        <v>902</v>
      </c>
      <c r="G840" s="10"/>
      <c r="H840" s="20" t="s">
        <v>2480</v>
      </c>
      <c r="I840" s="32"/>
      <c r="J840" s="14" t="s">
        <v>2481</v>
      </c>
      <c r="K840" s="32"/>
      <c r="L840" s="32"/>
      <c r="M840" s="32"/>
      <c r="N840" s="32"/>
      <c r="O840" s="32"/>
      <c r="P840" s="32"/>
      <c r="Q840" s="32"/>
      <c r="R840" s="14" t="s">
        <v>462</v>
      </c>
      <c r="S840" s="10" t="s">
        <v>2417</v>
      </c>
      <c r="T840" s="15">
        <v>4662000</v>
      </c>
      <c r="U840" s="16">
        <v>0</v>
      </c>
      <c r="V840" s="16">
        <v>0</v>
      </c>
      <c r="W840" s="16">
        <v>0</v>
      </c>
      <c r="X840" s="16">
        <v>1</v>
      </c>
      <c r="Y840" s="16">
        <v>0</v>
      </c>
      <c r="Z840" s="16">
        <v>0</v>
      </c>
      <c r="AA840" s="16">
        <v>0</v>
      </c>
      <c r="AB840" s="16">
        <v>0</v>
      </c>
      <c r="AC840" s="16">
        <v>0</v>
      </c>
      <c r="AD840" s="16">
        <v>0</v>
      </c>
      <c r="AE840" s="16">
        <v>0</v>
      </c>
      <c r="AF840" s="16">
        <v>0</v>
      </c>
      <c r="AG840" s="16">
        <v>0</v>
      </c>
      <c r="AH840" s="16">
        <v>0</v>
      </c>
      <c r="AI840" s="16">
        <v>0</v>
      </c>
      <c r="AJ840" s="16">
        <v>0</v>
      </c>
      <c r="AK840" s="16">
        <v>0</v>
      </c>
      <c r="AL840" s="16">
        <v>0</v>
      </c>
      <c r="AM840" s="16">
        <v>0</v>
      </c>
      <c r="AN840" s="16">
        <v>0</v>
      </c>
      <c r="AO840" s="16">
        <v>0</v>
      </c>
      <c r="AP840" s="17">
        <f t="shared" si="126"/>
        <v>1</v>
      </c>
      <c r="AQ840" s="18">
        <f t="shared" si="123"/>
        <v>4662000</v>
      </c>
      <c r="AR840" s="32"/>
      <c r="AS840" s="32"/>
      <c r="AT840" s="19"/>
      <c r="AU840" s="19"/>
      <c r="AV840" s="19"/>
      <c r="AW840" s="19"/>
    </row>
    <row r="841" spans="1:49" s="1" customFormat="1" ht="43.5" customHeight="1" x14ac:dyDescent="0.2">
      <c r="A841" s="9" t="s">
        <v>2561</v>
      </c>
      <c r="B841" s="10">
        <f>IF(R841=0,"",SUBTOTAL(3,$R$8:R841))</f>
        <v>791</v>
      </c>
      <c r="C841" s="10" t="s">
        <v>1371</v>
      </c>
      <c r="D841" s="10" t="s">
        <v>774</v>
      </c>
      <c r="E841" s="10" t="s">
        <v>774</v>
      </c>
      <c r="F841" s="10" t="s">
        <v>904</v>
      </c>
      <c r="G841" s="10"/>
      <c r="H841" s="20" t="s">
        <v>2482</v>
      </c>
      <c r="I841" s="32"/>
      <c r="J841" s="14" t="s">
        <v>2483</v>
      </c>
      <c r="K841" s="32"/>
      <c r="L841" s="32"/>
      <c r="M841" s="32"/>
      <c r="N841" s="32"/>
      <c r="O841" s="32"/>
      <c r="P841" s="32"/>
      <c r="Q841" s="32"/>
      <c r="R841" s="14" t="s">
        <v>462</v>
      </c>
      <c r="S841" s="10" t="s">
        <v>2417</v>
      </c>
      <c r="T841" s="15">
        <v>3022000</v>
      </c>
      <c r="U841" s="16">
        <v>0</v>
      </c>
      <c r="V841" s="16">
        <v>0</v>
      </c>
      <c r="W841" s="16">
        <v>0</v>
      </c>
      <c r="X841" s="16">
        <v>1</v>
      </c>
      <c r="Y841" s="16">
        <v>0</v>
      </c>
      <c r="Z841" s="16">
        <v>0</v>
      </c>
      <c r="AA841" s="16">
        <v>0</v>
      </c>
      <c r="AB841" s="16">
        <v>0</v>
      </c>
      <c r="AC841" s="16">
        <v>0</v>
      </c>
      <c r="AD841" s="16">
        <v>0</v>
      </c>
      <c r="AE841" s="16">
        <v>0</v>
      </c>
      <c r="AF841" s="16">
        <v>0</v>
      </c>
      <c r="AG841" s="16">
        <v>0</v>
      </c>
      <c r="AH841" s="16">
        <v>0</v>
      </c>
      <c r="AI841" s="16">
        <v>0</v>
      </c>
      <c r="AJ841" s="16">
        <v>0</v>
      </c>
      <c r="AK841" s="16">
        <v>0</v>
      </c>
      <c r="AL841" s="16">
        <v>0</v>
      </c>
      <c r="AM841" s="16">
        <v>0</v>
      </c>
      <c r="AN841" s="16">
        <v>0</v>
      </c>
      <c r="AO841" s="16">
        <v>0</v>
      </c>
      <c r="AP841" s="17">
        <f t="shared" si="126"/>
        <v>1</v>
      </c>
      <c r="AQ841" s="18">
        <f t="shared" si="123"/>
        <v>3022000</v>
      </c>
      <c r="AR841" s="32"/>
      <c r="AS841" s="32"/>
      <c r="AT841" s="19"/>
      <c r="AU841" s="19"/>
      <c r="AV841" s="19"/>
      <c r="AW841" s="19"/>
    </row>
    <row r="842" spans="1:49" s="1" customFormat="1" ht="43.5" customHeight="1" x14ac:dyDescent="0.2">
      <c r="A842" s="9" t="s">
        <v>2561</v>
      </c>
      <c r="B842" s="10">
        <f>IF(R842=0,"",SUBTOTAL(3,$R$8:R842))</f>
        <v>792</v>
      </c>
      <c r="C842" s="10" t="s">
        <v>2637</v>
      </c>
      <c r="D842" s="10" t="s">
        <v>777</v>
      </c>
      <c r="E842" s="10" t="s">
        <v>777</v>
      </c>
      <c r="F842" s="10" t="s">
        <v>906</v>
      </c>
      <c r="G842" s="10"/>
      <c r="H842" s="20" t="s">
        <v>2484</v>
      </c>
      <c r="I842" s="32"/>
      <c r="J842" s="14" t="s">
        <v>2485</v>
      </c>
      <c r="K842" s="32"/>
      <c r="L842" s="32"/>
      <c r="M842" s="32"/>
      <c r="N842" s="32"/>
      <c r="O842" s="32"/>
      <c r="P842" s="32"/>
      <c r="Q842" s="32"/>
      <c r="R842" s="14" t="s">
        <v>462</v>
      </c>
      <c r="S842" s="10" t="s">
        <v>2417</v>
      </c>
      <c r="T842" s="15">
        <v>8036000</v>
      </c>
      <c r="U842" s="16">
        <v>0</v>
      </c>
      <c r="V842" s="16">
        <v>0</v>
      </c>
      <c r="W842" s="16">
        <v>0</v>
      </c>
      <c r="X842" s="16">
        <v>1</v>
      </c>
      <c r="Y842" s="16">
        <v>0</v>
      </c>
      <c r="Z842" s="16">
        <v>0</v>
      </c>
      <c r="AA842" s="16">
        <v>0</v>
      </c>
      <c r="AB842" s="16">
        <v>0</v>
      </c>
      <c r="AC842" s="16">
        <v>0</v>
      </c>
      <c r="AD842" s="16">
        <v>0</v>
      </c>
      <c r="AE842" s="16">
        <v>0</v>
      </c>
      <c r="AF842" s="16">
        <v>0</v>
      </c>
      <c r="AG842" s="16">
        <v>0</v>
      </c>
      <c r="AH842" s="16">
        <v>0</v>
      </c>
      <c r="AI842" s="16">
        <v>0</v>
      </c>
      <c r="AJ842" s="16">
        <v>0</v>
      </c>
      <c r="AK842" s="16">
        <v>0</v>
      </c>
      <c r="AL842" s="16">
        <v>0</v>
      </c>
      <c r="AM842" s="16">
        <v>0</v>
      </c>
      <c r="AN842" s="16">
        <v>0</v>
      </c>
      <c r="AO842" s="16">
        <v>0</v>
      </c>
      <c r="AP842" s="17">
        <f t="shared" si="126"/>
        <v>1</v>
      </c>
      <c r="AQ842" s="18">
        <f t="shared" si="123"/>
        <v>8036000</v>
      </c>
      <c r="AR842" s="32"/>
      <c r="AS842" s="32"/>
      <c r="AT842" s="19"/>
      <c r="AU842" s="19"/>
      <c r="AV842" s="19"/>
      <c r="AW842" s="19"/>
    </row>
    <row r="843" spans="1:49" s="1" customFormat="1" ht="43.5" customHeight="1" x14ac:dyDescent="0.2">
      <c r="A843" s="9" t="s">
        <v>2561</v>
      </c>
      <c r="B843" s="10">
        <f>IF(R843=0,"",SUBTOTAL(3,$R$8:R843))</f>
        <v>793</v>
      </c>
      <c r="C843" s="10" t="s">
        <v>2638</v>
      </c>
      <c r="D843" s="10" t="s">
        <v>780</v>
      </c>
      <c r="E843" s="10" t="s">
        <v>780</v>
      </c>
      <c r="F843" s="10" t="s">
        <v>914</v>
      </c>
      <c r="G843" s="10"/>
      <c r="H843" s="20" t="s">
        <v>2486</v>
      </c>
      <c r="I843" s="32"/>
      <c r="J843" s="14" t="s">
        <v>2487</v>
      </c>
      <c r="K843" s="32"/>
      <c r="L843" s="32"/>
      <c r="M843" s="32"/>
      <c r="N843" s="32"/>
      <c r="O843" s="32"/>
      <c r="P843" s="32"/>
      <c r="Q843" s="32"/>
      <c r="R843" s="14" t="s">
        <v>462</v>
      </c>
      <c r="S843" s="10" t="s">
        <v>2417</v>
      </c>
      <c r="T843" s="15">
        <v>7934000</v>
      </c>
      <c r="U843" s="16">
        <v>0</v>
      </c>
      <c r="V843" s="16">
        <v>0</v>
      </c>
      <c r="W843" s="16">
        <v>0</v>
      </c>
      <c r="X843" s="16">
        <v>1</v>
      </c>
      <c r="Y843" s="16">
        <v>0</v>
      </c>
      <c r="Z843" s="16">
        <v>0</v>
      </c>
      <c r="AA843" s="16">
        <v>0</v>
      </c>
      <c r="AB843" s="16">
        <v>0</v>
      </c>
      <c r="AC843" s="16">
        <v>0</v>
      </c>
      <c r="AD843" s="16">
        <v>0</v>
      </c>
      <c r="AE843" s="16">
        <v>0</v>
      </c>
      <c r="AF843" s="16">
        <v>0</v>
      </c>
      <c r="AG843" s="16">
        <v>0</v>
      </c>
      <c r="AH843" s="16">
        <v>0</v>
      </c>
      <c r="AI843" s="16">
        <v>0</v>
      </c>
      <c r="AJ843" s="16">
        <v>0</v>
      </c>
      <c r="AK843" s="16">
        <v>0</v>
      </c>
      <c r="AL843" s="16">
        <v>0</v>
      </c>
      <c r="AM843" s="16">
        <v>0</v>
      </c>
      <c r="AN843" s="16">
        <v>0</v>
      </c>
      <c r="AO843" s="16">
        <v>0</v>
      </c>
      <c r="AP843" s="17">
        <f t="shared" si="126"/>
        <v>1</v>
      </c>
      <c r="AQ843" s="18">
        <f t="shared" si="123"/>
        <v>7934000</v>
      </c>
      <c r="AR843" s="32"/>
      <c r="AS843" s="32"/>
      <c r="AT843" s="19"/>
      <c r="AU843" s="19"/>
      <c r="AV843" s="19"/>
      <c r="AW843" s="19"/>
    </row>
    <row r="844" spans="1:49" s="1" customFormat="1" ht="43.5" customHeight="1" x14ac:dyDescent="0.2">
      <c r="A844" s="9" t="s">
        <v>2561</v>
      </c>
      <c r="B844" s="10">
        <f>IF(R844=0,"",SUBTOTAL(3,$R$8:R844))</f>
        <v>794</v>
      </c>
      <c r="C844" s="10" t="s">
        <v>1392</v>
      </c>
      <c r="D844" s="10" t="s">
        <v>783</v>
      </c>
      <c r="E844" s="10" t="s">
        <v>783</v>
      </c>
      <c r="F844" s="10" t="s">
        <v>918</v>
      </c>
      <c r="G844" s="10"/>
      <c r="H844" s="20" t="s">
        <v>2488</v>
      </c>
      <c r="I844" s="32"/>
      <c r="J844" s="14" t="s">
        <v>2489</v>
      </c>
      <c r="K844" s="32"/>
      <c r="L844" s="32"/>
      <c r="M844" s="32"/>
      <c r="N844" s="32"/>
      <c r="O844" s="32"/>
      <c r="P844" s="32"/>
      <c r="Q844" s="32"/>
      <c r="R844" s="14" t="s">
        <v>462</v>
      </c>
      <c r="S844" s="10" t="s">
        <v>2417</v>
      </c>
      <c r="T844" s="15">
        <v>4095000</v>
      </c>
      <c r="U844" s="16">
        <v>0</v>
      </c>
      <c r="V844" s="16">
        <v>0</v>
      </c>
      <c r="W844" s="16">
        <v>0</v>
      </c>
      <c r="X844" s="16">
        <v>1</v>
      </c>
      <c r="Y844" s="16">
        <v>0</v>
      </c>
      <c r="Z844" s="16">
        <v>0</v>
      </c>
      <c r="AA844" s="16">
        <v>0</v>
      </c>
      <c r="AB844" s="16">
        <v>0</v>
      </c>
      <c r="AC844" s="16">
        <v>0</v>
      </c>
      <c r="AD844" s="16">
        <v>0</v>
      </c>
      <c r="AE844" s="16">
        <v>0</v>
      </c>
      <c r="AF844" s="16">
        <v>0</v>
      </c>
      <c r="AG844" s="16">
        <v>0</v>
      </c>
      <c r="AH844" s="16">
        <v>0</v>
      </c>
      <c r="AI844" s="16">
        <v>0</v>
      </c>
      <c r="AJ844" s="16">
        <v>0</v>
      </c>
      <c r="AK844" s="16">
        <v>0</v>
      </c>
      <c r="AL844" s="16">
        <v>0</v>
      </c>
      <c r="AM844" s="16">
        <v>0</v>
      </c>
      <c r="AN844" s="16">
        <v>0</v>
      </c>
      <c r="AO844" s="16">
        <v>0</v>
      </c>
      <c r="AP844" s="17">
        <f t="shared" si="126"/>
        <v>1</v>
      </c>
      <c r="AQ844" s="18">
        <f t="shared" si="123"/>
        <v>4095000</v>
      </c>
      <c r="AR844" s="32"/>
      <c r="AS844" s="32"/>
      <c r="AT844" s="19"/>
      <c r="AU844" s="19"/>
      <c r="AV844" s="19"/>
      <c r="AW844" s="19"/>
    </row>
    <row r="845" spans="1:49" s="1" customFormat="1" ht="43.5" customHeight="1" x14ac:dyDescent="0.2">
      <c r="A845" s="9" t="s">
        <v>2561</v>
      </c>
      <c r="B845" s="10">
        <f>IF(R845=0,"",SUBTOTAL(3,$R$8:R845))</f>
        <v>795</v>
      </c>
      <c r="C845" s="10" t="s">
        <v>1395</v>
      </c>
      <c r="D845" s="10" t="s">
        <v>786</v>
      </c>
      <c r="E845" s="10" t="s">
        <v>786</v>
      </c>
      <c r="F845" s="10" t="s">
        <v>921</v>
      </c>
      <c r="G845" s="10"/>
      <c r="H845" s="20" t="s">
        <v>2490</v>
      </c>
      <c r="I845" s="32"/>
      <c r="J845" s="14" t="s">
        <v>2491</v>
      </c>
      <c r="K845" s="32"/>
      <c r="L845" s="32"/>
      <c r="M845" s="32"/>
      <c r="N845" s="32"/>
      <c r="O845" s="32"/>
      <c r="P845" s="32"/>
      <c r="Q845" s="32"/>
      <c r="R845" s="14" t="s">
        <v>462</v>
      </c>
      <c r="S845" s="10" t="s">
        <v>2417</v>
      </c>
      <c r="T845" s="15">
        <v>3566000</v>
      </c>
      <c r="U845" s="16">
        <v>0</v>
      </c>
      <c r="V845" s="16">
        <v>0</v>
      </c>
      <c r="W845" s="16">
        <v>0</v>
      </c>
      <c r="X845" s="16">
        <v>1</v>
      </c>
      <c r="Y845" s="16">
        <v>0</v>
      </c>
      <c r="Z845" s="16">
        <v>0</v>
      </c>
      <c r="AA845" s="16">
        <v>0</v>
      </c>
      <c r="AB845" s="16">
        <v>0</v>
      </c>
      <c r="AC845" s="16">
        <v>0</v>
      </c>
      <c r="AD845" s="16">
        <v>0</v>
      </c>
      <c r="AE845" s="16">
        <v>0</v>
      </c>
      <c r="AF845" s="16">
        <v>0</v>
      </c>
      <c r="AG845" s="16">
        <v>0</v>
      </c>
      <c r="AH845" s="16">
        <v>0</v>
      </c>
      <c r="AI845" s="16">
        <v>0</v>
      </c>
      <c r="AJ845" s="16">
        <v>0</v>
      </c>
      <c r="AK845" s="16">
        <v>0</v>
      </c>
      <c r="AL845" s="16">
        <v>0</v>
      </c>
      <c r="AM845" s="16">
        <v>0</v>
      </c>
      <c r="AN845" s="16">
        <v>0</v>
      </c>
      <c r="AO845" s="16">
        <v>0</v>
      </c>
      <c r="AP845" s="17">
        <f t="shared" si="126"/>
        <v>1</v>
      </c>
      <c r="AQ845" s="18">
        <f t="shared" si="123"/>
        <v>3566000</v>
      </c>
      <c r="AR845" s="32"/>
      <c r="AS845" s="32"/>
      <c r="AT845" s="19"/>
      <c r="AU845" s="19"/>
      <c r="AV845" s="19"/>
      <c r="AW845" s="19"/>
    </row>
    <row r="846" spans="1:49" s="1" customFormat="1" ht="43.5" customHeight="1" x14ac:dyDescent="0.2">
      <c r="A846" s="9" t="s">
        <v>2561</v>
      </c>
      <c r="B846" s="10">
        <f>IF(R846=0,"",SUBTOTAL(3,$R$8:R846))</f>
        <v>796</v>
      </c>
      <c r="C846" s="10" t="s">
        <v>2639</v>
      </c>
      <c r="D846" s="10" t="s">
        <v>789</v>
      </c>
      <c r="E846" s="10" t="s">
        <v>789</v>
      </c>
      <c r="F846" s="10" t="s">
        <v>924</v>
      </c>
      <c r="G846" s="10"/>
      <c r="H846" s="20" t="s">
        <v>2492</v>
      </c>
      <c r="I846" s="32"/>
      <c r="J846" s="14" t="s">
        <v>2481</v>
      </c>
      <c r="K846" s="32"/>
      <c r="L846" s="32"/>
      <c r="M846" s="32"/>
      <c r="N846" s="32"/>
      <c r="O846" s="32"/>
      <c r="P846" s="32"/>
      <c r="Q846" s="32"/>
      <c r="R846" s="14" t="s">
        <v>462</v>
      </c>
      <c r="S846" s="10" t="s">
        <v>2417</v>
      </c>
      <c r="T846" s="15">
        <v>7468000</v>
      </c>
      <c r="U846" s="16">
        <v>0</v>
      </c>
      <c r="V846" s="16">
        <v>0</v>
      </c>
      <c r="W846" s="16">
        <v>0</v>
      </c>
      <c r="X846" s="16">
        <v>1</v>
      </c>
      <c r="Y846" s="16">
        <v>0</v>
      </c>
      <c r="Z846" s="16">
        <v>0</v>
      </c>
      <c r="AA846" s="16">
        <v>0</v>
      </c>
      <c r="AB846" s="16">
        <v>0</v>
      </c>
      <c r="AC846" s="16">
        <v>0</v>
      </c>
      <c r="AD846" s="16">
        <v>0</v>
      </c>
      <c r="AE846" s="16">
        <v>0</v>
      </c>
      <c r="AF846" s="16">
        <v>0</v>
      </c>
      <c r="AG846" s="16">
        <v>0</v>
      </c>
      <c r="AH846" s="16">
        <v>0</v>
      </c>
      <c r="AI846" s="16">
        <v>0</v>
      </c>
      <c r="AJ846" s="16">
        <v>0</v>
      </c>
      <c r="AK846" s="16">
        <v>0</v>
      </c>
      <c r="AL846" s="16">
        <v>0</v>
      </c>
      <c r="AM846" s="16">
        <v>0</v>
      </c>
      <c r="AN846" s="16">
        <v>0</v>
      </c>
      <c r="AO846" s="16">
        <v>0</v>
      </c>
      <c r="AP846" s="17">
        <f t="shared" si="126"/>
        <v>1</v>
      </c>
      <c r="AQ846" s="18">
        <f t="shared" si="123"/>
        <v>7468000</v>
      </c>
      <c r="AR846" s="32"/>
      <c r="AS846" s="32"/>
      <c r="AT846" s="19"/>
      <c r="AU846" s="19"/>
      <c r="AV846" s="19"/>
      <c r="AW846" s="19"/>
    </row>
    <row r="847" spans="1:49" s="1" customFormat="1" ht="43.5" customHeight="1" x14ac:dyDescent="0.2">
      <c r="A847" s="9" t="s">
        <v>2561</v>
      </c>
      <c r="B847" s="10">
        <f>IF(R847=0,"",SUBTOTAL(3,$R$8:R847))</f>
        <v>797</v>
      </c>
      <c r="C847" s="10" t="s">
        <v>1373</v>
      </c>
      <c r="D847" s="10" t="s">
        <v>792</v>
      </c>
      <c r="E847" s="10" t="s">
        <v>792</v>
      </c>
      <c r="F847" s="10" t="s">
        <v>927</v>
      </c>
      <c r="G847" s="10"/>
      <c r="H847" s="20" t="s">
        <v>2493</v>
      </c>
      <c r="I847" s="32"/>
      <c r="J847" s="14" t="s">
        <v>2494</v>
      </c>
      <c r="K847" s="32"/>
      <c r="L847" s="32"/>
      <c r="M847" s="32"/>
      <c r="N847" s="32"/>
      <c r="O847" s="32"/>
      <c r="P847" s="32"/>
      <c r="Q847" s="32"/>
      <c r="R847" s="14" t="s">
        <v>462</v>
      </c>
      <c r="S847" s="10" t="s">
        <v>2417</v>
      </c>
      <c r="T847" s="15">
        <v>15886000</v>
      </c>
      <c r="U847" s="16">
        <v>0</v>
      </c>
      <c r="V847" s="16">
        <v>0</v>
      </c>
      <c r="W847" s="16">
        <v>0</v>
      </c>
      <c r="X847" s="16">
        <v>1</v>
      </c>
      <c r="Y847" s="16">
        <v>0</v>
      </c>
      <c r="Z847" s="16">
        <v>0</v>
      </c>
      <c r="AA847" s="16">
        <v>0</v>
      </c>
      <c r="AB847" s="16">
        <v>0</v>
      </c>
      <c r="AC847" s="16">
        <v>0</v>
      </c>
      <c r="AD847" s="16">
        <v>0</v>
      </c>
      <c r="AE847" s="16">
        <v>0</v>
      </c>
      <c r="AF847" s="16">
        <v>0</v>
      </c>
      <c r="AG847" s="16">
        <v>0</v>
      </c>
      <c r="AH847" s="16">
        <v>0</v>
      </c>
      <c r="AI847" s="16">
        <v>0</v>
      </c>
      <c r="AJ847" s="16">
        <v>0</v>
      </c>
      <c r="AK847" s="16">
        <v>0</v>
      </c>
      <c r="AL847" s="16">
        <v>0</v>
      </c>
      <c r="AM847" s="16">
        <v>0</v>
      </c>
      <c r="AN847" s="16">
        <v>0</v>
      </c>
      <c r="AO847" s="16">
        <v>0</v>
      </c>
      <c r="AP847" s="17">
        <f t="shared" si="126"/>
        <v>1</v>
      </c>
      <c r="AQ847" s="18">
        <f t="shared" si="123"/>
        <v>15886000</v>
      </c>
      <c r="AR847" s="32"/>
      <c r="AS847" s="32"/>
      <c r="AT847" s="19"/>
      <c r="AU847" s="19"/>
      <c r="AV847" s="19"/>
      <c r="AW847" s="19"/>
    </row>
    <row r="848" spans="1:49" s="1" customFormat="1" ht="43.5" customHeight="1" x14ac:dyDescent="0.2">
      <c r="A848" s="9" t="s">
        <v>2561</v>
      </c>
      <c r="B848" s="10">
        <f>IF(R848=0,"",SUBTOTAL(3,$R$8:R848))</f>
        <v>798</v>
      </c>
      <c r="C848" s="10" t="s">
        <v>1375</v>
      </c>
      <c r="D848" s="10" t="s">
        <v>795</v>
      </c>
      <c r="E848" s="10" t="s">
        <v>795</v>
      </c>
      <c r="F848" s="10" t="s">
        <v>930</v>
      </c>
      <c r="G848" s="10"/>
      <c r="H848" s="20" t="s">
        <v>2495</v>
      </c>
      <c r="I848" s="32"/>
      <c r="J848" s="14" t="s">
        <v>2496</v>
      </c>
      <c r="K848" s="32"/>
      <c r="L848" s="32"/>
      <c r="M848" s="32"/>
      <c r="N848" s="32"/>
      <c r="O848" s="32"/>
      <c r="P848" s="32"/>
      <c r="Q848" s="32"/>
      <c r="R848" s="14" t="s">
        <v>462</v>
      </c>
      <c r="S848" s="10" t="s">
        <v>2417</v>
      </c>
      <c r="T848" s="15">
        <v>6067000</v>
      </c>
      <c r="U848" s="16">
        <v>0</v>
      </c>
      <c r="V848" s="16">
        <v>0</v>
      </c>
      <c r="W848" s="16">
        <v>0</v>
      </c>
      <c r="X848" s="16">
        <v>1</v>
      </c>
      <c r="Y848" s="16">
        <v>0</v>
      </c>
      <c r="Z848" s="16">
        <v>0</v>
      </c>
      <c r="AA848" s="16">
        <v>0</v>
      </c>
      <c r="AB848" s="16">
        <v>0</v>
      </c>
      <c r="AC848" s="16">
        <v>0</v>
      </c>
      <c r="AD848" s="16">
        <v>0</v>
      </c>
      <c r="AE848" s="16">
        <v>0</v>
      </c>
      <c r="AF848" s="16">
        <v>0</v>
      </c>
      <c r="AG848" s="16">
        <v>0</v>
      </c>
      <c r="AH848" s="16">
        <v>0</v>
      </c>
      <c r="AI848" s="16">
        <v>0</v>
      </c>
      <c r="AJ848" s="16">
        <v>0</v>
      </c>
      <c r="AK848" s="16">
        <v>0</v>
      </c>
      <c r="AL848" s="16">
        <v>0</v>
      </c>
      <c r="AM848" s="16">
        <v>0</v>
      </c>
      <c r="AN848" s="16">
        <v>0</v>
      </c>
      <c r="AO848" s="16">
        <v>0</v>
      </c>
      <c r="AP848" s="17">
        <f t="shared" si="126"/>
        <v>1</v>
      </c>
      <c r="AQ848" s="18">
        <f t="shared" si="123"/>
        <v>6067000</v>
      </c>
      <c r="AR848" s="32"/>
      <c r="AS848" s="32"/>
      <c r="AT848" s="19"/>
      <c r="AU848" s="19"/>
      <c r="AV848" s="19"/>
      <c r="AW848" s="19"/>
    </row>
    <row r="849" spans="1:49" s="1" customFormat="1" ht="43.5" customHeight="1" x14ac:dyDescent="0.2">
      <c r="A849" s="9" t="s">
        <v>2561</v>
      </c>
      <c r="B849" s="10">
        <f>IF(R849=0,"",SUBTOTAL(3,$R$8:R849))</f>
        <v>799</v>
      </c>
      <c r="C849" s="10" t="s">
        <v>1378</v>
      </c>
      <c r="D849" s="10" t="s">
        <v>798</v>
      </c>
      <c r="E849" s="10" t="s">
        <v>798</v>
      </c>
      <c r="F849" s="10" t="s">
        <v>933</v>
      </c>
      <c r="G849" s="10"/>
      <c r="H849" s="20" t="s">
        <v>2497</v>
      </c>
      <c r="I849" s="32"/>
      <c r="J849" s="14" t="s">
        <v>2498</v>
      </c>
      <c r="K849" s="32"/>
      <c r="L849" s="32"/>
      <c r="M849" s="32"/>
      <c r="N849" s="32"/>
      <c r="O849" s="32"/>
      <c r="P849" s="32"/>
      <c r="Q849" s="32"/>
      <c r="R849" s="14" t="s">
        <v>462</v>
      </c>
      <c r="S849" s="10" t="s">
        <v>2417</v>
      </c>
      <c r="T849" s="15">
        <v>123594000</v>
      </c>
      <c r="U849" s="16">
        <v>0</v>
      </c>
      <c r="V849" s="16">
        <v>0</v>
      </c>
      <c r="W849" s="16">
        <v>0</v>
      </c>
      <c r="X849" s="16">
        <v>1</v>
      </c>
      <c r="Y849" s="16">
        <v>0</v>
      </c>
      <c r="Z849" s="16">
        <v>0</v>
      </c>
      <c r="AA849" s="16">
        <v>0</v>
      </c>
      <c r="AB849" s="16">
        <v>0</v>
      </c>
      <c r="AC849" s="16">
        <v>0</v>
      </c>
      <c r="AD849" s="16">
        <v>0</v>
      </c>
      <c r="AE849" s="16">
        <v>0</v>
      </c>
      <c r="AF849" s="16">
        <v>0</v>
      </c>
      <c r="AG849" s="16">
        <v>0</v>
      </c>
      <c r="AH849" s="16">
        <v>0</v>
      </c>
      <c r="AI849" s="16">
        <v>0</v>
      </c>
      <c r="AJ849" s="16">
        <v>0</v>
      </c>
      <c r="AK849" s="16">
        <v>0</v>
      </c>
      <c r="AL849" s="16">
        <v>0</v>
      </c>
      <c r="AM849" s="16">
        <v>0</v>
      </c>
      <c r="AN849" s="16">
        <v>0</v>
      </c>
      <c r="AO849" s="16">
        <v>0</v>
      </c>
      <c r="AP849" s="17">
        <f t="shared" si="126"/>
        <v>1</v>
      </c>
      <c r="AQ849" s="18">
        <f t="shared" si="123"/>
        <v>123594000</v>
      </c>
      <c r="AR849" s="32"/>
      <c r="AS849" s="32"/>
      <c r="AT849" s="19"/>
      <c r="AU849" s="19"/>
      <c r="AV849" s="19"/>
      <c r="AW849" s="19"/>
    </row>
    <row r="850" spans="1:49" s="1" customFormat="1" ht="32.25" customHeight="1" x14ac:dyDescent="0.2">
      <c r="A850" s="9" t="s">
        <v>2561</v>
      </c>
      <c r="B850" s="10">
        <f>IF(R850=0,"",SUBTOTAL(3,$R$8:R850))</f>
        <v>800</v>
      </c>
      <c r="C850" s="10" t="s">
        <v>1380</v>
      </c>
      <c r="D850" s="10" t="s">
        <v>1303</v>
      </c>
      <c r="E850" s="10" t="s">
        <v>1303</v>
      </c>
      <c r="F850" s="10" t="s">
        <v>1094</v>
      </c>
      <c r="G850" s="10"/>
      <c r="H850" s="20" t="s">
        <v>2499</v>
      </c>
      <c r="I850" s="32"/>
      <c r="J850" s="22" t="s">
        <v>2500</v>
      </c>
      <c r="K850" s="32"/>
      <c r="L850" s="32"/>
      <c r="M850" s="32"/>
      <c r="N850" s="32"/>
      <c r="O850" s="32"/>
      <c r="P850" s="32"/>
      <c r="Q850" s="32"/>
      <c r="R850" s="14" t="s">
        <v>75</v>
      </c>
      <c r="S850" s="10" t="s">
        <v>2417</v>
      </c>
      <c r="T850" s="15">
        <v>6907000</v>
      </c>
      <c r="U850" s="16">
        <v>0</v>
      </c>
      <c r="V850" s="16">
        <v>0</v>
      </c>
      <c r="W850" s="16">
        <v>0</v>
      </c>
      <c r="X850" s="16">
        <v>0</v>
      </c>
      <c r="Y850" s="16">
        <v>0</v>
      </c>
      <c r="Z850" s="16">
        <v>0</v>
      </c>
      <c r="AA850" s="16">
        <v>0</v>
      </c>
      <c r="AB850" s="16">
        <v>0</v>
      </c>
      <c r="AC850" s="16">
        <v>0</v>
      </c>
      <c r="AD850" s="16">
        <v>0</v>
      </c>
      <c r="AE850" s="16">
        <v>0</v>
      </c>
      <c r="AF850" s="16">
        <v>0</v>
      </c>
      <c r="AG850" s="16">
        <v>12</v>
      </c>
      <c r="AH850" s="16">
        <v>0</v>
      </c>
      <c r="AI850" s="16">
        <v>0</v>
      </c>
      <c r="AJ850" s="16">
        <v>0</v>
      </c>
      <c r="AK850" s="16">
        <v>0</v>
      </c>
      <c r="AL850" s="16">
        <v>0</v>
      </c>
      <c r="AM850" s="16">
        <v>0</v>
      </c>
      <c r="AN850" s="16">
        <v>0</v>
      </c>
      <c r="AO850" s="16">
        <v>0</v>
      </c>
      <c r="AP850" s="17">
        <f t="shared" ref="AP850:AP863" si="127">SUM(U850:AO850)</f>
        <v>12</v>
      </c>
      <c r="AQ850" s="18">
        <f t="shared" si="123"/>
        <v>82884000</v>
      </c>
      <c r="AR850" s="32"/>
      <c r="AS850" s="32"/>
      <c r="AT850" s="19"/>
      <c r="AU850" s="19"/>
      <c r="AV850" s="19"/>
      <c r="AW850" s="19"/>
    </row>
    <row r="851" spans="1:49" s="1" customFormat="1" ht="29.25" customHeight="1" x14ac:dyDescent="0.2">
      <c r="A851" s="9" t="s">
        <v>2561</v>
      </c>
      <c r="B851" s="10">
        <f>IF(R851=0,"",SUBTOTAL(3,$R$8:R851))</f>
        <v>801</v>
      </c>
      <c r="C851" s="10" t="s">
        <v>1381</v>
      </c>
      <c r="D851" s="10" t="s">
        <v>1271</v>
      </c>
      <c r="E851" s="10" t="s">
        <v>1271</v>
      </c>
      <c r="F851" s="10" t="s">
        <v>1235</v>
      </c>
      <c r="G851" s="10"/>
      <c r="H851" s="20" t="s">
        <v>2501</v>
      </c>
      <c r="I851" s="32"/>
      <c r="J851" s="22" t="s">
        <v>2502</v>
      </c>
      <c r="K851" s="32"/>
      <c r="L851" s="32"/>
      <c r="M851" s="32"/>
      <c r="N851" s="32"/>
      <c r="O851" s="32"/>
      <c r="P851" s="32"/>
      <c r="Q851" s="32"/>
      <c r="R851" s="14" t="s">
        <v>144</v>
      </c>
      <c r="S851" s="10" t="s">
        <v>2417</v>
      </c>
      <c r="T851" s="15">
        <v>3902800</v>
      </c>
      <c r="U851" s="16">
        <v>0</v>
      </c>
      <c r="V851" s="16">
        <v>3</v>
      </c>
      <c r="W851" s="16">
        <v>1</v>
      </c>
      <c r="X851" s="16">
        <v>6</v>
      </c>
      <c r="Y851" s="16">
        <v>0</v>
      </c>
      <c r="Z851" s="16">
        <v>0</v>
      </c>
      <c r="AA851" s="16">
        <v>4</v>
      </c>
      <c r="AB851" s="16">
        <v>0</v>
      </c>
      <c r="AC851" s="16">
        <v>0</v>
      </c>
      <c r="AD851" s="16">
        <v>0</v>
      </c>
      <c r="AE851" s="16">
        <v>0</v>
      </c>
      <c r="AF851" s="16">
        <v>0</v>
      </c>
      <c r="AG851" s="16">
        <v>0</v>
      </c>
      <c r="AH851" s="16">
        <v>0</v>
      </c>
      <c r="AI851" s="16">
        <v>0</v>
      </c>
      <c r="AJ851" s="16">
        <v>0</v>
      </c>
      <c r="AK851" s="16">
        <v>0</v>
      </c>
      <c r="AL851" s="16">
        <v>0</v>
      </c>
      <c r="AM851" s="16">
        <v>0</v>
      </c>
      <c r="AN851" s="16">
        <v>0</v>
      </c>
      <c r="AO851" s="16">
        <v>0</v>
      </c>
      <c r="AP851" s="17">
        <f t="shared" si="127"/>
        <v>14</v>
      </c>
      <c r="AQ851" s="18">
        <f t="shared" ref="AQ851:AQ877" si="128">AP851*T851</f>
        <v>54639200</v>
      </c>
      <c r="AR851" s="32"/>
      <c r="AS851" s="32"/>
      <c r="AT851" s="19"/>
      <c r="AU851" s="19"/>
      <c r="AV851" s="19"/>
      <c r="AW851" s="19"/>
    </row>
    <row r="852" spans="1:49" s="1" customFormat="1" ht="31.5" customHeight="1" x14ac:dyDescent="0.2">
      <c r="A852" s="9" t="s">
        <v>2561</v>
      </c>
      <c r="B852" s="10">
        <f>IF(R852=0,"",SUBTOTAL(3,$R$8:R852))</f>
        <v>802</v>
      </c>
      <c r="C852" s="10" t="s">
        <v>1383</v>
      </c>
      <c r="D852" s="10" t="s">
        <v>1280</v>
      </c>
      <c r="E852" s="10" t="s">
        <v>1280</v>
      </c>
      <c r="F852" s="10" t="s">
        <v>1245</v>
      </c>
      <c r="G852" s="10"/>
      <c r="H852" s="20" t="s">
        <v>2503</v>
      </c>
      <c r="I852" s="32"/>
      <c r="J852" s="22" t="s">
        <v>2504</v>
      </c>
      <c r="K852" s="32"/>
      <c r="L852" s="32"/>
      <c r="M852" s="32"/>
      <c r="N852" s="32"/>
      <c r="O852" s="32"/>
      <c r="P852" s="32"/>
      <c r="Q852" s="32"/>
      <c r="R852" s="14" t="s">
        <v>462</v>
      </c>
      <c r="S852" s="10" t="s">
        <v>2457</v>
      </c>
      <c r="T852" s="15">
        <v>2482920</v>
      </c>
      <c r="U852" s="16">
        <v>0</v>
      </c>
      <c r="V852" s="16">
        <v>0</v>
      </c>
      <c r="W852" s="16">
        <v>1</v>
      </c>
      <c r="X852" s="16">
        <v>8</v>
      </c>
      <c r="Y852" s="16">
        <v>0</v>
      </c>
      <c r="Z852" s="16">
        <v>0</v>
      </c>
      <c r="AA852" s="16">
        <v>1</v>
      </c>
      <c r="AB852" s="16">
        <v>0</v>
      </c>
      <c r="AC852" s="16">
        <v>0</v>
      </c>
      <c r="AD852" s="16">
        <v>0</v>
      </c>
      <c r="AE852" s="16">
        <v>0</v>
      </c>
      <c r="AF852" s="16">
        <v>0</v>
      </c>
      <c r="AG852" s="16">
        <v>0</v>
      </c>
      <c r="AH852" s="16">
        <v>0</v>
      </c>
      <c r="AI852" s="16">
        <v>0</v>
      </c>
      <c r="AJ852" s="16">
        <v>1</v>
      </c>
      <c r="AK852" s="16">
        <v>0</v>
      </c>
      <c r="AL852" s="16">
        <v>0</v>
      </c>
      <c r="AM852" s="16">
        <v>0</v>
      </c>
      <c r="AN852" s="16">
        <v>0</v>
      </c>
      <c r="AO852" s="16">
        <v>0</v>
      </c>
      <c r="AP852" s="17">
        <f t="shared" si="127"/>
        <v>11</v>
      </c>
      <c r="AQ852" s="18">
        <f t="shared" si="128"/>
        <v>27312120</v>
      </c>
      <c r="AR852" s="32"/>
      <c r="AS852" s="32"/>
      <c r="AT852" s="19"/>
      <c r="AU852" s="19"/>
      <c r="AV852" s="19"/>
      <c r="AW852" s="19"/>
    </row>
    <row r="853" spans="1:49" s="1" customFormat="1" ht="51" customHeight="1" x14ac:dyDescent="0.2">
      <c r="A853" s="9" t="s">
        <v>2561</v>
      </c>
      <c r="B853" s="10">
        <f>IF(R853=0,"",SUBTOTAL(3,$R$8:R853))</f>
        <v>803</v>
      </c>
      <c r="C853" s="10" t="s">
        <v>1385</v>
      </c>
      <c r="D853" s="10" t="s">
        <v>1285</v>
      </c>
      <c r="E853" s="10" t="s">
        <v>1285</v>
      </c>
      <c r="F853" s="10" t="s">
        <v>1262</v>
      </c>
      <c r="G853" s="10"/>
      <c r="H853" s="20" t="s">
        <v>2505</v>
      </c>
      <c r="I853" s="32"/>
      <c r="J853" s="22" t="s">
        <v>2506</v>
      </c>
      <c r="K853" s="32"/>
      <c r="L853" s="32"/>
      <c r="M853" s="32"/>
      <c r="N853" s="32"/>
      <c r="O853" s="32"/>
      <c r="P853" s="32"/>
      <c r="Q853" s="32"/>
      <c r="R853" s="14" t="s">
        <v>75</v>
      </c>
      <c r="S853" s="10" t="s">
        <v>2457</v>
      </c>
      <c r="T853" s="15">
        <v>9114120</v>
      </c>
      <c r="U853" s="16">
        <v>0</v>
      </c>
      <c r="V853" s="16">
        <v>0</v>
      </c>
      <c r="W853" s="16">
        <v>0</v>
      </c>
      <c r="X853" s="16">
        <v>2</v>
      </c>
      <c r="Y853" s="16">
        <v>0</v>
      </c>
      <c r="Z853" s="16">
        <v>0</v>
      </c>
      <c r="AA853" s="16">
        <v>0</v>
      </c>
      <c r="AB853" s="16">
        <v>0</v>
      </c>
      <c r="AC853" s="16">
        <v>0</v>
      </c>
      <c r="AD853" s="16">
        <v>0</v>
      </c>
      <c r="AE853" s="16">
        <v>0</v>
      </c>
      <c r="AF853" s="16">
        <v>0</v>
      </c>
      <c r="AG853" s="16">
        <v>0</v>
      </c>
      <c r="AH853" s="16">
        <v>0</v>
      </c>
      <c r="AI853" s="16">
        <v>0</v>
      </c>
      <c r="AJ853" s="16">
        <v>0</v>
      </c>
      <c r="AK853" s="16">
        <v>0</v>
      </c>
      <c r="AL853" s="16">
        <v>0</v>
      </c>
      <c r="AM853" s="16">
        <v>0</v>
      </c>
      <c r="AN853" s="16">
        <v>0</v>
      </c>
      <c r="AO853" s="16">
        <v>0</v>
      </c>
      <c r="AP853" s="17">
        <f t="shared" si="127"/>
        <v>2</v>
      </c>
      <c r="AQ853" s="18">
        <f t="shared" si="128"/>
        <v>18228240</v>
      </c>
      <c r="AR853" s="32"/>
      <c r="AS853" s="32"/>
      <c r="AT853" s="19"/>
      <c r="AU853" s="19"/>
      <c r="AV853" s="19"/>
      <c r="AW853" s="19"/>
    </row>
    <row r="854" spans="1:49" s="1" customFormat="1" ht="39" customHeight="1" x14ac:dyDescent="0.2">
      <c r="A854" s="9" t="s">
        <v>2561</v>
      </c>
      <c r="B854" s="10">
        <f>IF(R854=0,"",SUBTOTAL(3,$R$8:R854))</f>
        <v>804</v>
      </c>
      <c r="C854" s="10" t="s">
        <v>1386</v>
      </c>
      <c r="D854" s="10" t="s">
        <v>1287</v>
      </c>
      <c r="E854" s="10" t="s">
        <v>1287</v>
      </c>
      <c r="F854" s="10" t="s">
        <v>1264</v>
      </c>
      <c r="G854" s="10"/>
      <c r="H854" s="20" t="s">
        <v>2507</v>
      </c>
      <c r="I854" s="32"/>
      <c r="J854" s="24" t="s">
        <v>2508</v>
      </c>
      <c r="K854" s="32"/>
      <c r="L854" s="32"/>
      <c r="M854" s="32"/>
      <c r="N854" s="32"/>
      <c r="O854" s="32"/>
      <c r="P854" s="32"/>
      <c r="Q854" s="32"/>
      <c r="R854" s="14" t="s">
        <v>75</v>
      </c>
      <c r="S854" s="10" t="s">
        <v>2457</v>
      </c>
      <c r="T854" s="15">
        <v>8913240</v>
      </c>
      <c r="U854" s="16">
        <v>0</v>
      </c>
      <c r="V854" s="16">
        <v>0</v>
      </c>
      <c r="W854" s="16">
        <v>0</v>
      </c>
      <c r="X854" s="16">
        <v>2</v>
      </c>
      <c r="Y854" s="16">
        <v>0</v>
      </c>
      <c r="Z854" s="16">
        <v>0</v>
      </c>
      <c r="AA854" s="16">
        <v>0</v>
      </c>
      <c r="AB854" s="16">
        <v>0</v>
      </c>
      <c r="AC854" s="16">
        <v>0</v>
      </c>
      <c r="AD854" s="16">
        <v>0</v>
      </c>
      <c r="AE854" s="16">
        <v>0</v>
      </c>
      <c r="AF854" s="16">
        <v>0</v>
      </c>
      <c r="AG854" s="16">
        <v>0</v>
      </c>
      <c r="AH854" s="16">
        <v>0</v>
      </c>
      <c r="AI854" s="16">
        <v>0</v>
      </c>
      <c r="AJ854" s="16">
        <v>0</v>
      </c>
      <c r="AK854" s="16">
        <v>0</v>
      </c>
      <c r="AL854" s="16">
        <v>0</v>
      </c>
      <c r="AM854" s="16">
        <v>0</v>
      </c>
      <c r="AN854" s="16">
        <v>0</v>
      </c>
      <c r="AO854" s="16">
        <v>0</v>
      </c>
      <c r="AP854" s="17">
        <f t="shared" si="127"/>
        <v>2</v>
      </c>
      <c r="AQ854" s="18">
        <f t="shared" si="128"/>
        <v>17826480</v>
      </c>
      <c r="AR854" s="32"/>
      <c r="AS854" s="32"/>
      <c r="AT854" s="19"/>
      <c r="AU854" s="19"/>
      <c r="AV854" s="19"/>
      <c r="AW854" s="19"/>
    </row>
    <row r="855" spans="1:49" s="1" customFormat="1" ht="39.75" customHeight="1" x14ac:dyDescent="0.2">
      <c r="A855" s="9" t="s">
        <v>2561</v>
      </c>
      <c r="B855" s="10">
        <f>IF(R855=0,"",SUBTOTAL(3,$R$8:R855))</f>
        <v>805</v>
      </c>
      <c r="C855" s="10" t="s">
        <v>1405</v>
      </c>
      <c r="D855" s="10" t="s">
        <v>1291</v>
      </c>
      <c r="E855" s="10" t="s">
        <v>1291</v>
      </c>
      <c r="F855" s="10" t="s">
        <v>1267</v>
      </c>
      <c r="G855" s="10"/>
      <c r="H855" s="20" t="s">
        <v>2509</v>
      </c>
      <c r="I855" s="32"/>
      <c r="J855" s="22" t="s">
        <v>2510</v>
      </c>
      <c r="K855" s="32"/>
      <c r="L855" s="32"/>
      <c r="M855" s="32"/>
      <c r="N855" s="32"/>
      <c r="O855" s="32"/>
      <c r="P855" s="32"/>
      <c r="Q855" s="32"/>
      <c r="R855" s="14" t="s">
        <v>75</v>
      </c>
      <c r="S855" s="10" t="s">
        <v>2457</v>
      </c>
      <c r="T855" s="15">
        <v>10292400</v>
      </c>
      <c r="U855" s="16">
        <v>0</v>
      </c>
      <c r="V855" s="16">
        <v>0</v>
      </c>
      <c r="W855" s="16">
        <v>0</v>
      </c>
      <c r="X855" s="16">
        <v>2</v>
      </c>
      <c r="Y855" s="16">
        <v>0</v>
      </c>
      <c r="Z855" s="16">
        <v>0</v>
      </c>
      <c r="AA855" s="16">
        <v>0</v>
      </c>
      <c r="AB855" s="16">
        <v>0</v>
      </c>
      <c r="AC855" s="16">
        <v>0</v>
      </c>
      <c r="AD855" s="16">
        <v>0</v>
      </c>
      <c r="AE855" s="16">
        <v>0</v>
      </c>
      <c r="AF855" s="16">
        <v>0</v>
      </c>
      <c r="AG855" s="16">
        <v>0</v>
      </c>
      <c r="AH855" s="16">
        <v>0</v>
      </c>
      <c r="AI855" s="16">
        <v>0</v>
      </c>
      <c r="AJ855" s="16">
        <v>0</v>
      </c>
      <c r="AK855" s="16">
        <v>0</v>
      </c>
      <c r="AL855" s="16">
        <v>0</v>
      </c>
      <c r="AM855" s="16">
        <v>0</v>
      </c>
      <c r="AN855" s="16">
        <v>0</v>
      </c>
      <c r="AO855" s="16">
        <v>0</v>
      </c>
      <c r="AP855" s="17">
        <f t="shared" si="127"/>
        <v>2</v>
      </c>
      <c r="AQ855" s="18">
        <f t="shared" si="128"/>
        <v>20584800</v>
      </c>
      <c r="AR855" s="32"/>
      <c r="AS855" s="32"/>
      <c r="AT855" s="19"/>
      <c r="AU855" s="19"/>
      <c r="AV855" s="19"/>
      <c r="AW855" s="19"/>
    </row>
    <row r="856" spans="1:49" s="1" customFormat="1" ht="39.75" customHeight="1" x14ac:dyDescent="0.2">
      <c r="A856" s="9" t="s">
        <v>2561</v>
      </c>
      <c r="B856" s="10">
        <f>IF(R856=0,"",SUBTOTAL(3,$R$8:R856))</f>
        <v>806</v>
      </c>
      <c r="C856" s="10" t="s">
        <v>1387</v>
      </c>
      <c r="D856" s="10" t="s">
        <v>1293</v>
      </c>
      <c r="E856" s="10" t="s">
        <v>1293</v>
      </c>
      <c r="F856" s="10" t="s">
        <v>1270</v>
      </c>
      <c r="G856" s="10"/>
      <c r="H856" s="20" t="s">
        <v>2511</v>
      </c>
      <c r="I856" s="32"/>
      <c r="J856" s="22" t="s">
        <v>2512</v>
      </c>
      <c r="K856" s="32"/>
      <c r="L856" s="32"/>
      <c r="M856" s="32"/>
      <c r="N856" s="32"/>
      <c r="O856" s="32"/>
      <c r="P856" s="32"/>
      <c r="Q856" s="32"/>
      <c r="R856" s="14" t="s">
        <v>75</v>
      </c>
      <c r="S856" s="10" t="s">
        <v>2457</v>
      </c>
      <c r="T856" s="15">
        <v>7380720</v>
      </c>
      <c r="U856" s="16">
        <v>0</v>
      </c>
      <c r="V856" s="16">
        <v>0</v>
      </c>
      <c r="W856" s="16">
        <v>0</v>
      </c>
      <c r="X856" s="16">
        <v>2</v>
      </c>
      <c r="Y856" s="16">
        <v>0</v>
      </c>
      <c r="Z856" s="16">
        <v>0</v>
      </c>
      <c r="AA856" s="16">
        <v>0</v>
      </c>
      <c r="AB856" s="16">
        <v>0</v>
      </c>
      <c r="AC856" s="16">
        <v>0</v>
      </c>
      <c r="AD856" s="16">
        <v>0</v>
      </c>
      <c r="AE856" s="16">
        <v>0</v>
      </c>
      <c r="AF856" s="16">
        <v>0</v>
      </c>
      <c r="AG856" s="16">
        <v>0</v>
      </c>
      <c r="AH856" s="16">
        <v>0</v>
      </c>
      <c r="AI856" s="16">
        <v>0</v>
      </c>
      <c r="AJ856" s="16">
        <v>0</v>
      </c>
      <c r="AK856" s="16">
        <v>0</v>
      </c>
      <c r="AL856" s="16">
        <v>0</v>
      </c>
      <c r="AM856" s="16">
        <v>0</v>
      </c>
      <c r="AN856" s="16">
        <v>0</v>
      </c>
      <c r="AO856" s="16">
        <v>0</v>
      </c>
      <c r="AP856" s="17">
        <f t="shared" si="127"/>
        <v>2</v>
      </c>
      <c r="AQ856" s="18">
        <f t="shared" si="128"/>
        <v>14761440</v>
      </c>
      <c r="AR856" s="32"/>
      <c r="AS856" s="32"/>
      <c r="AT856" s="19"/>
      <c r="AU856" s="19"/>
      <c r="AV856" s="19"/>
      <c r="AW856" s="19"/>
    </row>
    <row r="857" spans="1:49" s="1" customFormat="1" ht="39.75" customHeight="1" x14ac:dyDescent="0.2">
      <c r="A857" s="9" t="s">
        <v>2561</v>
      </c>
      <c r="B857" s="10">
        <f>IF(R857=0,"",SUBTOTAL(3,$R$8:R857))</f>
        <v>807</v>
      </c>
      <c r="C857" s="10" t="s">
        <v>1389</v>
      </c>
      <c r="D857" s="10" t="s">
        <v>1294</v>
      </c>
      <c r="E857" s="10" t="s">
        <v>1294</v>
      </c>
      <c r="F857" s="10" t="s">
        <v>1272</v>
      </c>
      <c r="G857" s="10"/>
      <c r="H857" s="20" t="s">
        <v>2513</v>
      </c>
      <c r="I857" s="32"/>
      <c r="J857" s="22" t="s">
        <v>2514</v>
      </c>
      <c r="K857" s="32"/>
      <c r="L857" s="32"/>
      <c r="M857" s="32"/>
      <c r="N857" s="32"/>
      <c r="O857" s="32"/>
      <c r="P857" s="32"/>
      <c r="Q857" s="32"/>
      <c r="R857" s="14" t="s">
        <v>75</v>
      </c>
      <c r="S857" s="10" t="s">
        <v>2457</v>
      </c>
      <c r="T857" s="15">
        <v>11854080</v>
      </c>
      <c r="U857" s="16">
        <v>0</v>
      </c>
      <c r="V857" s="16">
        <v>0</v>
      </c>
      <c r="W857" s="16">
        <v>0</v>
      </c>
      <c r="X857" s="16">
        <v>2</v>
      </c>
      <c r="Y857" s="16">
        <v>0</v>
      </c>
      <c r="Z857" s="16">
        <v>0</v>
      </c>
      <c r="AA857" s="16">
        <v>0</v>
      </c>
      <c r="AB857" s="16">
        <v>0</v>
      </c>
      <c r="AC857" s="16">
        <v>0</v>
      </c>
      <c r="AD857" s="16">
        <v>0</v>
      </c>
      <c r="AE857" s="16">
        <v>0</v>
      </c>
      <c r="AF857" s="16">
        <v>0</v>
      </c>
      <c r="AG857" s="16">
        <v>0</v>
      </c>
      <c r="AH857" s="16">
        <v>0</v>
      </c>
      <c r="AI857" s="16">
        <v>0</v>
      </c>
      <c r="AJ857" s="16">
        <v>0</v>
      </c>
      <c r="AK857" s="16">
        <v>0</v>
      </c>
      <c r="AL857" s="16">
        <v>0</v>
      </c>
      <c r="AM857" s="16">
        <v>0</v>
      </c>
      <c r="AN857" s="16">
        <v>0</v>
      </c>
      <c r="AO857" s="16">
        <v>0</v>
      </c>
      <c r="AP857" s="17">
        <f t="shared" si="127"/>
        <v>2</v>
      </c>
      <c r="AQ857" s="18">
        <f t="shared" si="128"/>
        <v>23708160</v>
      </c>
      <c r="AR857" s="32"/>
      <c r="AS857" s="32"/>
      <c r="AT857" s="19"/>
      <c r="AU857" s="19"/>
      <c r="AV857" s="19"/>
      <c r="AW857" s="19"/>
    </row>
    <row r="858" spans="1:49" s="1" customFormat="1" ht="39.75" customHeight="1" x14ac:dyDescent="0.2">
      <c r="A858" s="9" t="s">
        <v>2561</v>
      </c>
      <c r="B858" s="10">
        <f>IF(R858=0,"",SUBTOTAL(3,$R$8:R858))</f>
        <v>808</v>
      </c>
      <c r="C858" s="10" t="s">
        <v>1390</v>
      </c>
      <c r="D858" s="10" t="s">
        <v>1063</v>
      </c>
      <c r="E858" s="10" t="s">
        <v>1063</v>
      </c>
      <c r="F858" s="10" t="s">
        <v>1274</v>
      </c>
      <c r="G858" s="10"/>
      <c r="H858" s="20" t="s">
        <v>2515</v>
      </c>
      <c r="I858" s="32"/>
      <c r="J858" s="22" t="s">
        <v>2516</v>
      </c>
      <c r="K858" s="32"/>
      <c r="L858" s="32"/>
      <c r="M858" s="32"/>
      <c r="N858" s="32"/>
      <c r="O858" s="32"/>
      <c r="P858" s="32"/>
      <c r="Q858" s="32"/>
      <c r="R858" s="14" t="s">
        <v>75</v>
      </c>
      <c r="S858" s="10" t="s">
        <v>2457</v>
      </c>
      <c r="T858" s="15">
        <v>15048720</v>
      </c>
      <c r="U858" s="16">
        <v>0</v>
      </c>
      <c r="V858" s="16">
        <v>0</v>
      </c>
      <c r="W858" s="16">
        <v>0</v>
      </c>
      <c r="X858" s="16">
        <v>2</v>
      </c>
      <c r="Y858" s="16">
        <v>0</v>
      </c>
      <c r="Z858" s="16">
        <v>0</v>
      </c>
      <c r="AA858" s="16">
        <v>0</v>
      </c>
      <c r="AB858" s="16">
        <v>0</v>
      </c>
      <c r="AC858" s="16">
        <v>0</v>
      </c>
      <c r="AD858" s="16">
        <v>0</v>
      </c>
      <c r="AE858" s="16">
        <v>0</v>
      </c>
      <c r="AF858" s="16">
        <v>0</v>
      </c>
      <c r="AG858" s="16">
        <v>0</v>
      </c>
      <c r="AH858" s="16">
        <v>0</v>
      </c>
      <c r="AI858" s="16">
        <v>0</v>
      </c>
      <c r="AJ858" s="16">
        <v>0</v>
      </c>
      <c r="AK858" s="16">
        <v>0</v>
      </c>
      <c r="AL858" s="16">
        <v>0</v>
      </c>
      <c r="AM858" s="16">
        <v>0</v>
      </c>
      <c r="AN858" s="16">
        <v>0</v>
      </c>
      <c r="AO858" s="16">
        <v>0</v>
      </c>
      <c r="AP858" s="17">
        <f t="shared" si="127"/>
        <v>2</v>
      </c>
      <c r="AQ858" s="18">
        <f t="shared" si="128"/>
        <v>30097440</v>
      </c>
      <c r="AR858" s="32"/>
      <c r="AS858" s="32"/>
      <c r="AT858" s="19"/>
      <c r="AU858" s="19"/>
      <c r="AV858" s="19"/>
      <c r="AW858" s="19"/>
    </row>
    <row r="859" spans="1:49" s="1" customFormat="1" ht="39.75" customHeight="1" x14ac:dyDescent="0.2">
      <c r="A859" s="9" t="s">
        <v>2561</v>
      </c>
      <c r="B859" s="10">
        <f>IF(R859=0,"",SUBTOTAL(3,$R$8:R859))</f>
        <v>809</v>
      </c>
      <c r="C859" s="10" t="s">
        <v>1391</v>
      </c>
      <c r="D859" s="10" t="s">
        <v>1064</v>
      </c>
      <c r="E859" s="10" t="s">
        <v>1064</v>
      </c>
      <c r="F859" s="10" t="s">
        <v>1276</v>
      </c>
      <c r="G859" s="10"/>
      <c r="H859" s="20" t="s">
        <v>2517</v>
      </c>
      <c r="I859" s="32"/>
      <c r="J859" s="22" t="s">
        <v>2518</v>
      </c>
      <c r="K859" s="32"/>
      <c r="L859" s="32"/>
      <c r="M859" s="32"/>
      <c r="N859" s="32"/>
      <c r="O859" s="32"/>
      <c r="P859" s="32"/>
      <c r="Q859" s="32"/>
      <c r="R859" s="14" t="s">
        <v>462</v>
      </c>
      <c r="S859" s="10" t="s">
        <v>2457</v>
      </c>
      <c r="T859" s="15">
        <v>8012520</v>
      </c>
      <c r="U859" s="16">
        <v>0</v>
      </c>
      <c r="V859" s="16">
        <v>0</v>
      </c>
      <c r="W859" s="16">
        <v>0</v>
      </c>
      <c r="X859" s="16">
        <v>2</v>
      </c>
      <c r="Y859" s="16">
        <v>0</v>
      </c>
      <c r="Z859" s="16">
        <v>0</v>
      </c>
      <c r="AA859" s="16">
        <v>0</v>
      </c>
      <c r="AB859" s="16">
        <v>0</v>
      </c>
      <c r="AC859" s="16">
        <v>0</v>
      </c>
      <c r="AD859" s="16">
        <v>0</v>
      </c>
      <c r="AE859" s="16">
        <v>0</v>
      </c>
      <c r="AF859" s="16">
        <v>0</v>
      </c>
      <c r="AG859" s="16">
        <v>0</v>
      </c>
      <c r="AH859" s="16">
        <v>0</v>
      </c>
      <c r="AI859" s="16">
        <v>0</v>
      </c>
      <c r="AJ859" s="16">
        <v>0</v>
      </c>
      <c r="AK859" s="16">
        <v>0</v>
      </c>
      <c r="AL859" s="16">
        <v>0</v>
      </c>
      <c r="AM859" s="16">
        <v>0</v>
      </c>
      <c r="AN859" s="16">
        <v>0</v>
      </c>
      <c r="AO859" s="16">
        <v>0</v>
      </c>
      <c r="AP859" s="17">
        <f t="shared" si="127"/>
        <v>2</v>
      </c>
      <c r="AQ859" s="18">
        <f t="shared" si="128"/>
        <v>16025040</v>
      </c>
      <c r="AR859" s="32"/>
      <c r="AS859" s="32"/>
      <c r="AT859" s="19"/>
      <c r="AU859" s="19"/>
      <c r="AV859" s="19"/>
      <c r="AW859" s="19"/>
    </row>
    <row r="860" spans="1:49" s="1" customFormat="1" ht="39.75" customHeight="1" x14ac:dyDescent="0.2">
      <c r="A860" s="9" t="s">
        <v>2561</v>
      </c>
      <c r="B860" s="10">
        <f>IF(R860=0,"",SUBTOTAL(3,$R$8:R860))</f>
        <v>810</v>
      </c>
      <c r="C860" s="10" t="s">
        <v>1394</v>
      </c>
      <c r="D860" s="10" t="s">
        <v>1068</v>
      </c>
      <c r="E860" s="10" t="s">
        <v>1068</v>
      </c>
      <c r="F860" s="10" t="s">
        <v>1279</v>
      </c>
      <c r="G860" s="10"/>
      <c r="H860" s="20" t="s">
        <v>2519</v>
      </c>
      <c r="I860" s="32"/>
      <c r="J860" s="22" t="s">
        <v>2520</v>
      </c>
      <c r="K860" s="32"/>
      <c r="L860" s="32"/>
      <c r="M860" s="32"/>
      <c r="N860" s="32"/>
      <c r="O860" s="32"/>
      <c r="P860" s="32"/>
      <c r="Q860" s="32"/>
      <c r="R860" s="14" t="s">
        <v>75</v>
      </c>
      <c r="S860" s="10" t="s">
        <v>2457</v>
      </c>
      <c r="T860" s="15">
        <v>3903120</v>
      </c>
      <c r="U860" s="16">
        <v>0</v>
      </c>
      <c r="V860" s="16">
        <v>0</v>
      </c>
      <c r="W860" s="16">
        <v>0</v>
      </c>
      <c r="X860" s="16">
        <v>2</v>
      </c>
      <c r="Y860" s="16">
        <v>0</v>
      </c>
      <c r="Z860" s="16">
        <v>0</v>
      </c>
      <c r="AA860" s="16">
        <v>0</v>
      </c>
      <c r="AB860" s="16">
        <v>0</v>
      </c>
      <c r="AC860" s="16">
        <v>0</v>
      </c>
      <c r="AD860" s="16">
        <v>0</v>
      </c>
      <c r="AE860" s="16">
        <v>0</v>
      </c>
      <c r="AF860" s="16">
        <v>0</v>
      </c>
      <c r="AG860" s="16">
        <v>0</v>
      </c>
      <c r="AH860" s="16">
        <v>0</v>
      </c>
      <c r="AI860" s="16">
        <v>0</v>
      </c>
      <c r="AJ860" s="16">
        <v>0</v>
      </c>
      <c r="AK860" s="16">
        <v>0</v>
      </c>
      <c r="AL860" s="16">
        <v>0</v>
      </c>
      <c r="AM860" s="16">
        <v>0</v>
      </c>
      <c r="AN860" s="16">
        <v>0</v>
      </c>
      <c r="AO860" s="16">
        <v>0</v>
      </c>
      <c r="AP860" s="17">
        <f t="shared" si="127"/>
        <v>2</v>
      </c>
      <c r="AQ860" s="18">
        <f t="shared" si="128"/>
        <v>7806240</v>
      </c>
      <c r="AR860" s="32"/>
      <c r="AS860" s="32"/>
      <c r="AT860" s="19"/>
      <c r="AU860" s="19"/>
      <c r="AV860" s="19"/>
      <c r="AW860" s="19"/>
    </row>
    <row r="861" spans="1:49" s="1" customFormat="1" ht="37.5" customHeight="1" x14ac:dyDescent="0.2">
      <c r="A861" s="9" t="s">
        <v>2561</v>
      </c>
      <c r="B861" s="10">
        <f>IF(R861=0,"",SUBTOTAL(3,$R$8:R861))</f>
        <v>811</v>
      </c>
      <c r="C861" s="10" t="s">
        <v>1397</v>
      </c>
      <c r="D861" s="10" t="s">
        <v>1338</v>
      </c>
      <c r="E861" s="10" t="s">
        <v>1338</v>
      </c>
      <c r="F861" s="10" t="s">
        <v>2521</v>
      </c>
      <c r="G861" s="10"/>
      <c r="H861" s="20" t="s">
        <v>2522</v>
      </c>
      <c r="I861" s="32"/>
      <c r="J861" s="22" t="s">
        <v>2523</v>
      </c>
      <c r="K861" s="32"/>
      <c r="L861" s="32"/>
      <c r="M861" s="32"/>
      <c r="N861" s="32"/>
      <c r="O861" s="32"/>
      <c r="P861" s="32"/>
      <c r="Q861" s="32"/>
      <c r="R861" s="14" t="s">
        <v>144</v>
      </c>
      <c r="S861" s="10" t="s">
        <v>2417</v>
      </c>
      <c r="T861" s="15">
        <v>3902800</v>
      </c>
      <c r="U861" s="16">
        <v>0</v>
      </c>
      <c r="V861" s="16">
        <v>0</v>
      </c>
      <c r="W861" s="16">
        <v>0</v>
      </c>
      <c r="X861" s="16">
        <v>0</v>
      </c>
      <c r="Y861" s="16">
        <v>0</v>
      </c>
      <c r="Z861" s="16">
        <v>0</v>
      </c>
      <c r="AA861" s="16">
        <v>0</v>
      </c>
      <c r="AB861" s="16">
        <v>0</v>
      </c>
      <c r="AC861" s="16">
        <v>0</v>
      </c>
      <c r="AD861" s="16">
        <v>4</v>
      </c>
      <c r="AE861" s="16">
        <v>0</v>
      </c>
      <c r="AF861" s="16">
        <v>0</v>
      </c>
      <c r="AG861" s="16">
        <v>0</v>
      </c>
      <c r="AH861" s="16">
        <v>2</v>
      </c>
      <c r="AI861" s="16">
        <v>0</v>
      </c>
      <c r="AJ861" s="16">
        <v>0</v>
      </c>
      <c r="AK861" s="16">
        <v>0</v>
      </c>
      <c r="AL861" s="16">
        <v>0</v>
      </c>
      <c r="AM861" s="16">
        <v>0</v>
      </c>
      <c r="AN861" s="16">
        <v>2</v>
      </c>
      <c r="AO861" s="16">
        <v>0</v>
      </c>
      <c r="AP861" s="17">
        <f t="shared" si="127"/>
        <v>8</v>
      </c>
      <c r="AQ861" s="18">
        <f t="shared" si="128"/>
        <v>31222400</v>
      </c>
      <c r="AR861" s="32"/>
      <c r="AS861" s="32"/>
      <c r="AT861" s="19"/>
      <c r="AU861" s="19"/>
      <c r="AV861" s="19"/>
      <c r="AW861" s="19"/>
    </row>
    <row r="862" spans="1:49" s="1" customFormat="1" ht="40.5" customHeight="1" x14ac:dyDescent="0.2">
      <c r="A862" s="9" t="s">
        <v>2561</v>
      </c>
      <c r="B862" s="10">
        <f>IF(R862=0,"",SUBTOTAL(3,$R$8:R862))</f>
        <v>812</v>
      </c>
      <c r="C862" s="10" t="s">
        <v>1399</v>
      </c>
      <c r="D862" s="10" t="s">
        <v>1468</v>
      </c>
      <c r="E862" s="10" t="s">
        <v>1468</v>
      </c>
      <c r="F862" s="10">
        <v>1</v>
      </c>
      <c r="G862" s="10"/>
      <c r="H862" s="20" t="s">
        <v>1467</v>
      </c>
      <c r="I862" s="32"/>
      <c r="J862" s="22" t="s">
        <v>2524</v>
      </c>
      <c r="K862" s="32"/>
      <c r="L862" s="32"/>
      <c r="M862" s="32"/>
      <c r="N862" s="32"/>
      <c r="O862" s="32"/>
      <c r="P862" s="32"/>
      <c r="Q862" s="32"/>
      <c r="R862" s="22" t="s">
        <v>75</v>
      </c>
      <c r="S862" s="10" t="s">
        <v>2417</v>
      </c>
      <c r="T862" s="15">
        <v>10997438</v>
      </c>
      <c r="U862" s="16">
        <v>0</v>
      </c>
      <c r="V862" s="16">
        <v>0</v>
      </c>
      <c r="W862" s="16">
        <v>0</v>
      </c>
      <c r="X862" s="16">
        <v>0</v>
      </c>
      <c r="Y862" s="16">
        <v>0</v>
      </c>
      <c r="Z862" s="16">
        <v>0</v>
      </c>
      <c r="AA862" s="16">
        <v>0</v>
      </c>
      <c r="AB862" s="16">
        <v>0</v>
      </c>
      <c r="AC862" s="16">
        <v>0</v>
      </c>
      <c r="AD862" s="16">
        <v>0</v>
      </c>
      <c r="AE862" s="16">
        <v>0</v>
      </c>
      <c r="AF862" s="16">
        <v>0</v>
      </c>
      <c r="AG862" s="16">
        <v>0</v>
      </c>
      <c r="AH862" s="16">
        <v>0</v>
      </c>
      <c r="AI862" s="16">
        <v>0</v>
      </c>
      <c r="AJ862" s="16">
        <v>0</v>
      </c>
      <c r="AK862" s="16">
        <v>0</v>
      </c>
      <c r="AL862" s="16">
        <v>0</v>
      </c>
      <c r="AM862" s="16">
        <v>0</v>
      </c>
      <c r="AN862" s="16">
        <v>0</v>
      </c>
      <c r="AO862" s="16">
        <v>3</v>
      </c>
      <c r="AP862" s="17">
        <f t="shared" si="127"/>
        <v>3</v>
      </c>
      <c r="AQ862" s="18">
        <f t="shared" si="128"/>
        <v>32992314</v>
      </c>
      <c r="AR862" s="32"/>
      <c r="AS862" s="32"/>
      <c r="AT862" s="19"/>
      <c r="AU862" s="19"/>
      <c r="AV862" s="19"/>
      <c r="AW862" s="19"/>
    </row>
    <row r="863" spans="1:49" s="1" customFormat="1" ht="40.5" customHeight="1" x14ac:dyDescent="0.2">
      <c r="A863" s="9" t="s">
        <v>2561</v>
      </c>
      <c r="B863" s="10">
        <f>IF(R863=0,"",SUBTOTAL(3,$R$8:R863))</f>
        <v>813</v>
      </c>
      <c r="C863" s="10" t="s">
        <v>1400</v>
      </c>
      <c r="D863" s="10" t="s">
        <v>1470</v>
      </c>
      <c r="E863" s="10" t="s">
        <v>1470</v>
      </c>
      <c r="F863" s="10">
        <v>2</v>
      </c>
      <c r="G863" s="10"/>
      <c r="H863" s="20" t="s">
        <v>1469</v>
      </c>
      <c r="I863" s="32"/>
      <c r="J863" s="22" t="s">
        <v>2525</v>
      </c>
      <c r="K863" s="32"/>
      <c r="L863" s="32"/>
      <c r="M863" s="32"/>
      <c r="N863" s="32"/>
      <c r="O863" s="32"/>
      <c r="P863" s="32"/>
      <c r="Q863" s="32"/>
      <c r="R863" s="22" t="s">
        <v>75</v>
      </c>
      <c r="S863" s="10" t="s">
        <v>2417</v>
      </c>
      <c r="T863" s="15">
        <v>8072505</v>
      </c>
      <c r="U863" s="16">
        <v>0</v>
      </c>
      <c r="V863" s="16">
        <v>0</v>
      </c>
      <c r="W863" s="16">
        <v>0</v>
      </c>
      <c r="X863" s="16">
        <v>0</v>
      </c>
      <c r="Y863" s="16">
        <v>0</v>
      </c>
      <c r="Z863" s="16">
        <v>0</v>
      </c>
      <c r="AA863" s="16">
        <v>0</v>
      </c>
      <c r="AB863" s="16">
        <v>0</v>
      </c>
      <c r="AC863" s="16">
        <v>0</v>
      </c>
      <c r="AD863" s="16">
        <v>0</v>
      </c>
      <c r="AE863" s="16">
        <v>0</v>
      </c>
      <c r="AF863" s="16">
        <v>0</v>
      </c>
      <c r="AG863" s="16">
        <v>0</v>
      </c>
      <c r="AH863" s="16">
        <v>0</v>
      </c>
      <c r="AI863" s="16">
        <v>0</v>
      </c>
      <c r="AJ863" s="16">
        <v>0</v>
      </c>
      <c r="AK863" s="16">
        <v>0</v>
      </c>
      <c r="AL863" s="16">
        <v>0</v>
      </c>
      <c r="AM863" s="16">
        <v>0</v>
      </c>
      <c r="AN863" s="16">
        <v>0</v>
      </c>
      <c r="AO863" s="16">
        <v>3</v>
      </c>
      <c r="AP863" s="17">
        <f t="shared" si="127"/>
        <v>3</v>
      </c>
      <c r="AQ863" s="18">
        <f t="shared" si="128"/>
        <v>24217515</v>
      </c>
      <c r="AR863" s="32"/>
      <c r="AS863" s="32"/>
      <c r="AT863" s="19"/>
      <c r="AU863" s="19"/>
      <c r="AV863" s="19"/>
      <c r="AW863" s="19"/>
    </row>
    <row r="864" spans="1:49" s="1" customFormat="1" ht="40.5" customHeight="1" x14ac:dyDescent="0.2">
      <c r="A864" s="9" t="s">
        <v>2561</v>
      </c>
      <c r="B864" s="10">
        <f>IF(R864=0,"",SUBTOTAL(3,$R$8:R864))</f>
        <v>814</v>
      </c>
      <c r="C864" s="10" t="s">
        <v>1401</v>
      </c>
      <c r="D864" s="10" t="s">
        <v>1472</v>
      </c>
      <c r="E864" s="10" t="s">
        <v>1472</v>
      </c>
      <c r="F864" s="10">
        <v>3</v>
      </c>
      <c r="G864" s="10"/>
      <c r="H864" s="20" t="s">
        <v>2526</v>
      </c>
      <c r="I864" s="32"/>
      <c r="J864" s="22" t="s">
        <v>2527</v>
      </c>
      <c r="K864" s="32"/>
      <c r="L864" s="32"/>
      <c r="M864" s="32"/>
      <c r="N864" s="32"/>
      <c r="O864" s="32"/>
      <c r="P864" s="32"/>
      <c r="Q864" s="32"/>
      <c r="R864" s="22" t="s">
        <v>75</v>
      </c>
      <c r="S864" s="10" t="s">
        <v>2417</v>
      </c>
      <c r="T864" s="15">
        <v>7897208</v>
      </c>
      <c r="U864" s="16">
        <v>0</v>
      </c>
      <c r="V864" s="16">
        <v>0</v>
      </c>
      <c r="W864" s="16">
        <v>0</v>
      </c>
      <c r="X864" s="16">
        <v>0</v>
      </c>
      <c r="Y864" s="16">
        <v>0</v>
      </c>
      <c r="Z864" s="16">
        <v>0</v>
      </c>
      <c r="AA864" s="16">
        <v>0</v>
      </c>
      <c r="AB864" s="16">
        <v>0</v>
      </c>
      <c r="AC864" s="16">
        <v>0</v>
      </c>
      <c r="AD864" s="16">
        <v>0</v>
      </c>
      <c r="AE864" s="16">
        <v>0</v>
      </c>
      <c r="AF864" s="16">
        <v>0</v>
      </c>
      <c r="AG864" s="16">
        <v>0</v>
      </c>
      <c r="AH864" s="16">
        <v>0</v>
      </c>
      <c r="AI864" s="16">
        <v>0</v>
      </c>
      <c r="AJ864" s="16">
        <v>0</v>
      </c>
      <c r="AK864" s="16">
        <v>0</v>
      </c>
      <c r="AL864" s="16">
        <v>0</v>
      </c>
      <c r="AM864" s="16">
        <v>0</v>
      </c>
      <c r="AN864" s="16">
        <v>0</v>
      </c>
      <c r="AO864" s="16">
        <v>3</v>
      </c>
      <c r="AP864" s="17">
        <f>SUM(U864:AO864)</f>
        <v>3</v>
      </c>
      <c r="AQ864" s="18">
        <f t="shared" si="128"/>
        <v>23691624</v>
      </c>
      <c r="AR864" s="32"/>
      <c r="AS864" s="32"/>
      <c r="AT864" s="19"/>
      <c r="AU864" s="19"/>
      <c r="AV864" s="19"/>
      <c r="AW864" s="19"/>
    </row>
    <row r="865" spans="1:49" s="1" customFormat="1" ht="40.5" customHeight="1" x14ac:dyDescent="0.2">
      <c r="A865" s="9" t="s">
        <v>2561</v>
      </c>
      <c r="B865" s="10">
        <f>IF(R865=0,"",SUBTOTAL(3,$R$8:R865))</f>
        <v>815</v>
      </c>
      <c r="C865" s="10" t="s">
        <v>1416</v>
      </c>
      <c r="D865" s="10" t="s">
        <v>1473</v>
      </c>
      <c r="E865" s="10" t="s">
        <v>1473</v>
      </c>
      <c r="F865" s="10">
        <v>4</v>
      </c>
      <c r="G865" s="10"/>
      <c r="H865" s="20" t="s">
        <v>2528</v>
      </c>
      <c r="I865" s="32"/>
      <c r="J865" s="22" t="s">
        <v>2529</v>
      </c>
      <c r="K865" s="32"/>
      <c r="L865" s="32"/>
      <c r="M865" s="32"/>
      <c r="N865" s="32"/>
      <c r="O865" s="32"/>
      <c r="P865" s="32"/>
      <c r="Q865" s="32"/>
      <c r="R865" s="22" t="s">
        <v>75</v>
      </c>
      <c r="S865" s="10" t="s">
        <v>2417</v>
      </c>
      <c r="T865" s="15">
        <v>6818963</v>
      </c>
      <c r="U865" s="16">
        <v>0</v>
      </c>
      <c r="V865" s="16">
        <v>0</v>
      </c>
      <c r="W865" s="16">
        <v>0</v>
      </c>
      <c r="X865" s="16">
        <v>0</v>
      </c>
      <c r="Y865" s="16">
        <v>0</v>
      </c>
      <c r="Z865" s="16">
        <v>0</v>
      </c>
      <c r="AA865" s="16">
        <v>0</v>
      </c>
      <c r="AB865" s="16">
        <v>0</v>
      </c>
      <c r="AC865" s="16">
        <v>0</v>
      </c>
      <c r="AD865" s="16">
        <v>0</v>
      </c>
      <c r="AE865" s="16">
        <v>0</v>
      </c>
      <c r="AF865" s="16">
        <v>0</v>
      </c>
      <c r="AG865" s="16">
        <v>0</v>
      </c>
      <c r="AH865" s="16">
        <v>0</v>
      </c>
      <c r="AI865" s="16">
        <v>0</v>
      </c>
      <c r="AJ865" s="16">
        <v>0</v>
      </c>
      <c r="AK865" s="16">
        <v>0</v>
      </c>
      <c r="AL865" s="16">
        <v>0</v>
      </c>
      <c r="AM865" s="16">
        <v>0</v>
      </c>
      <c r="AN865" s="16">
        <v>0</v>
      </c>
      <c r="AO865" s="16">
        <v>3</v>
      </c>
      <c r="AP865" s="17">
        <f t="shared" ref="AP865:AP867" si="129">SUM(U865:AO865)</f>
        <v>3</v>
      </c>
      <c r="AQ865" s="18">
        <f t="shared" si="128"/>
        <v>20456889</v>
      </c>
      <c r="AR865" s="32"/>
      <c r="AS865" s="32"/>
      <c r="AT865" s="19"/>
      <c r="AU865" s="19"/>
      <c r="AV865" s="19"/>
      <c r="AW865" s="19"/>
    </row>
    <row r="866" spans="1:49" s="1" customFormat="1" ht="40.5" customHeight="1" x14ac:dyDescent="0.2">
      <c r="A866" s="9" t="s">
        <v>2561</v>
      </c>
      <c r="B866" s="10">
        <f>IF(R866=0,"",SUBTOTAL(3,$R$8:R866))</f>
        <v>816</v>
      </c>
      <c r="C866" s="10" t="s">
        <v>1402</v>
      </c>
      <c r="D866" s="10" t="s">
        <v>1479</v>
      </c>
      <c r="E866" s="10" t="s">
        <v>1479</v>
      </c>
      <c r="F866" s="10">
        <v>5</v>
      </c>
      <c r="G866" s="10"/>
      <c r="H866" s="20" t="s">
        <v>2530</v>
      </c>
      <c r="I866" s="32"/>
      <c r="J866" s="22" t="s">
        <v>2531</v>
      </c>
      <c r="K866" s="32"/>
      <c r="L866" s="32"/>
      <c r="M866" s="32"/>
      <c r="N866" s="32"/>
      <c r="O866" s="32"/>
      <c r="P866" s="32"/>
      <c r="Q866" s="32"/>
      <c r="R866" s="22" t="s">
        <v>75</v>
      </c>
      <c r="S866" s="10" t="s">
        <v>2417</v>
      </c>
      <c r="T866" s="15">
        <v>8429715</v>
      </c>
      <c r="U866" s="16">
        <v>0</v>
      </c>
      <c r="V866" s="16">
        <v>0</v>
      </c>
      <c r="W866" s="16">
        <v>0</v>
      </c>
      <c r="X866" s="16">
        <v>0</v>
      </c>
      <c r="Y866" s="16">
        <v>0</v>
      </c>
      <c r="Z866" s="16">
        <v>0</v>
      </c>
      <c r="AA866" s="16">
        <v>0</v>
      </c>
      <c r="AB866" s="16">
        <v>0</v>
      </c>
      <c r="AC866" s="16">
        <v>0</v>
      </c>
      <c r="AD866" s="16">
        <v>0</v>
      </c>
      <c r="AE866" s="16">
        <v>0</v>
      </c>
      <c r="AF866" s="16">
        <v>0</v>
      </c>
      <c r="AG866" s="16">
        <v>0</v>
      </c>
      <c r="AH866" s="16">
        <v>0</v>
      </c>
      <c r="AI866" s="16">
        <v>0</v>
      </c>
      <c r="AJ866" s="16">
        <v>0</v>
      </c>
      <c r="AK866" s="16">
        <v>0</v>
      </c>
      <c r="AL866" s="16">
        <v>0</v>
      </c>
      <c r="AM866" s="16">
        <v>0</v>
      </c>
      <c r="AN866" s="16">
        <v>0</v>
      </c>
      <c r="AO866" s="16">
        <v>3</v>
      </c>
      <c r="AP866" s="17">
        <f t="shared" si="129"/>
        <v>3</v>
      </c>
      <c r="AQ866" s="18">
        <f t="shared" si="128"/>
        <v>25289145</v>
      </c>
      <c r="AR866" s="32"/>
      <c r="AS866" s="32"/>
      <c r="AT866" s="19"/>
      <c r="AU866" s="19"/>
      <c r="AV866" s="19"/>
      <c r="AW866" s="19"/>
    </row>
    <row r="867" spans="1:49" s="1" customFormat="1" ht="47.25" customHeight="1" x14ac:dyDescent="0.2">
      <c r="A867" s="9" t="s">
        <v>2561</v>
      </c>
      <c r="B867" s="10">
        <f>IF(R867=0,"",SUBTOTAL(3,$R$8:R867))</f>
        <v>817</v>
      </c>
      <c r="C867" s="10" t="s">
        <v>1403</v>
      </c>
      <c r="D867" s="10" t="s">
        <v>1483</v>
      </c>
      <c r="E867" s="10" t="s">
        <v>1483</v>
      </c>
      <c r="F867" s="10">
        <v>6</v>
      </c>
      <c r="G867" s="10"/>
      <c r="H867" s="20" t="s">
        <v>2532</v>
      </c>
      <c r="I867" s="32"/>
      <c r="J867" s="22" t="s">
        <v>2533</v>
      </c>
      <c r="K867" s="32"/>
      <c r="L867" s="32"/>
      <c r="M867" s="32"/>
      <c r="N867" s="32"/>
      <c r="O867" s="32"/>
      <c r="P867" s="32"/>
      <c r="Q867" s="32"/>
      <c r="R867" s="22" t="s">
        <v>75</v>
      </c>
      <c r="S867" s="10" t="s">
        <v>2417</v>
      </c>
      <c r="T867" s="15">
        <v>9606083</v>
      </c>
      <c r="U867" s="16">
        <v>0</v>
      </c>
      <c r="V867" s="16">
        <v>0</v>
      </c>
      <c r="W867" s="16">
        <v>0</v>
      </c>
      <c r="X867" s="16">
        <v>0</v>
      </c>
      <c r="Y867" s="16">
        <v>0</v>
      </c>
      <c r="Z867" s="16">
        <v>0</v>
      </c>
      <c r="AA867" s="16">
        <v>0</v>
      </c>
      <c r="AB867" s="16">
        <v>0</v>
      </c>
      <c r="AC867" s="16">
        <v>0</v>
      </c>
      <c r="AD867" s="16">
        <v>0</v>
      </c>
      <c r="AE867" s="16">
        <v>0</v>
      </c>
      <c r="AF867" s="16">
        <v>0</v>
      </c>
      <c r="AG867" s="16">
        <v>0</v>
      </c>
      <c r="AH867" s="16">
        <v>0</v>
      </c>
      <c r="AI867" s="16">
        <v>0</v>
      </c>
      <c r="AJ867" s="16">
        <v>0</v>
      </c>
      <c r="AK867" s="16">
        <v>0</v>
      </c>
      <c r="AL867" s="16">
        <v>0</v>
      </c>
      <c r="AM867" s="16">
        <v>0</v>
      </c>
      <c r="AN867" s="16">
        <v>0</v>
      </c>
      <c r="AO867" s="16">
        <v>3</v>
      </c>
      <c r="AP867" s="17">
        <f t="shared" si="129"/>
        <v>3</v>
      </c>
      <c r="AQ867" s="18">
        <f t="shared" si="128"/>
        <v>28818249</v>
      </c>
      <c r="AR867" s="32"/>
      <c r="AS867" s="32"/>
      <c r="AT867" s="19"/>
      <c r="AU867" s="19"/>
      <c r="AV867" s="19"/>
      <c r="AW867" s="19"/>
    </row>
    <row r="868" spans="1:49" s="1" customFormat="1" ht="60" customHeight="1" x14ac:dyDescent="0.2">
      <c r="A868" s="9" t="s">
        <v>2561</v>
      </c>
      <c r="B868" s="10">
        <f>IF(R868=0,"",SUBTOTAL(3,$R$8:R868))</f>
        <v>818</v>
      </c>
      <c r="C868" s="10" t="s">
        <v>2640</v>
      </c>
      <c r="D868" s="10" t="s">
        <v>1486</v>
      </c>
      <c r="E868" s="10" t="s">
        <v>1486</v>
      </c>
      <c r="F868" s="10">
        <v>7</v>
      </c>
      <c r="G868" s="10"/>
      <c r="H868" s="20" t="s">
        <v>2534</v>
      </c>
      <c r="I868" s="32"/>
      <c r="J868" s="22" t="s">
        <v>2535</v>
      </c>
      <c r="K868" s="32"/>
      <c r="L868" s="32"/>
      <c r="M868" s="32"/>
      <c r="N868" s="32"/>
      <c r="O868" s="32"/>
      <c r="P868" s="32"/>
      <c r="Q868" s="32"/>
      <c r="R868" s="22" t="s">
        <v>75</v>
      </c>
      <c r="S868" s="10" t="s">
        <v>2417</v>
      </c>
      <c r="T868" s="15">
        <v>4382438</v>
      </c>
      <c r="U868" s="16">
        <v>0</v>
      </c>
      <c r="V868" s="16">
        <v>0</v>
      </c>
      <c r="W868" s="16">
        <v>0</v>
      </c>
      <c r="X868" s="16">
        <v>0</v>
      </c>
      <c r="Y868" s="16">
        <v>0</v>
      </c>
      <c r="Z868" s="16">
        <v>0</v>
      </c>
      <c r="AA868" s="16">
        <v>0</v>
      </c>
      <c r="AB868" s="16">
        <v>0</v>
      </c>
      <c r="AC868" s="16">
        <v>0</v>
      </c>
      <c r="AD868" s="16">
        <v>0</v>
      </c>
      <c r="AE868" s="16">
        <v>0</v>
      </c>
      <c r="AF868" s="16">
        <v>0</v>
      </c>
      <c r="AG868" s="16">
        <v>0</v>
      </c>
      <c r="AH868" s="16">
        <v>0</v>
      </c>
      <c r="AI868" s="16">
        <v>0</v>
      </c>
      <c r="AJ868" s="16">
        <v>0</v>
      </c>
      <c r="AK868" s="16">
        <v>0</v>
      </c>
      <c r="AL868" s="16">
        <v>0</v>
      </c>
      <c r="AM868" s="16">
        <v>0</v>
      </c>
      <c r="AN868" s="16">
        <v>0</v>
      </c>
      <c r="AO868" s="16">
        <v>24</v>
      </c>
      <c r="AP868" s="17">
        <f>SUM(U868:AO868)</f>
        <v>24</v>
      </c>
      <c r="AQ868" s="18">
        <f t="shared" si="128"/>
        <v>105178512</v>
      </c>
      <c r="AR868" s="32"/>
      <c r="AS868" s="32"/>
      <c r="AT868" s="19"/>
      <c r="AU868" s="19"/>
      <c r="AV868" s="19"/>
      <c r="AW868" s="19"/>
    </row>
    <row r="869" spans="1:49" s="1" customFormat="1" ht="68.25" customHeight="1" x14ac:dyDescent="0.2">
      <c r="A869" s="9" t="s">
        <v>2561</v>
      </c>
      <c r="B869" s="10">
        <f>IF(R869=0,"",SUBTOTAL(3,$R$8:R869))</f>
        <v>819</v>
      </c>
      <c r="C869" s="10" t="s">
        <v>1404</v>
      </c>
      <c r="D869" s="10" t="s">
        <v>1491</v>
      </c>
      <c r="E869" s="10" t="s">
        <v>1491</v>
      </c>
      <c r="F869" s="10">
        <v>9</v>
      </c>
      <c r="G869" s="10"/>
      <c r="H869" s="20" t="s">
        <v>2536</v>
      </c>
      <c r="I869" s="32"/>
      <c r="J869" s="22" t="s">
        <v>2537</v>
      </c>
      <c r="K869" s="32"/>
      <c r="L869" s="32"/>
      <c r="M869" s="32"/>
      <c r="N869" s="32"/>
      <c r="O869" s="32"/>
      <c r="P869" s="32"/>
      <c r="Q869" s="32"/>
      <c r="R869" s="22" t="s">
        <v>75</v>
      </c>
      <c r="S869" s="10" t="s">
        <v>2417</v>
      </c>
      <c r="T869" s="15">
        <v>2057265</v>
      </c>
      <c r="U869" s="16">
        <v>0</v>
      </c>
      <c r="V869" s="16">
        <v>0</v>
      </c>
      <c r="W869" s="16">
        <v>0</v>
      </c>
      <c r="X869" s="16">
        <v>0</v>
      </c>
      <c r="Y869" s="16">
        <v>0</v>
      </c>
      <c r="Z869" s="16">
        <v>0</v>
      </c>
      <c r="AA869" s="16">
        <v>0</v>
      </c>
      <c r="AB869" s="16">
        <v>0</v>
      </c>
      <c r="AC869" s="16">
        <v>0</v>
      </c>
      <c r="AD869" s="16">
        <v>0</v>
      </c>
      <c r="AE869" s="16">
        <v>0</v>
      </c>
      <c r="AF869" s="16">
        <v>0</v>
      </c>
      <c r="AG869" s="16">
        <v>0</v>
      </c>
      <c r="AH869" s="16">
        <v>0</v>
      </c>
      <c r="AI869" s="16">
        <v>0</v>
      </c>
      <c r="AJ869" s="16">
        <v>0</v>
      </c>
      <c r="AK869" s="16">
        <v>0</v>
      </c>
      <c r="AL869" s="16">
        <v>0</v>
      </c>
      <c r="AM869" s="16">
        <v>0</v>
      </c>
      <c r="AN869" s="16">
        <v>0</v>
      </c>
      <c r="AO869" s="16">
        <v>30</v>
      </c>
      <c r="AP869" s="17">
        <f>SUM(U869:AO869)</f>
        <v>30</v>
      </c>
      <c r="AQ869" s="18">
        <f t="shared" si="128"/>
        <v>61717950</v>
      </c>
      <c r="AR869" s="32"/>
      <c r="AS869" s="32"/>
      <c r="AT869" s="19"/>
      <c r="AU869" s="19"/>
      <c r="AV869" s="19"/>
      <c r="AW869" s="19"/>
    </row>
    <row r="870" spans="1:49" s="1" customFormat="1" ht="48" customHeight="1" x14ac:dyDescent="0.2">
      <c r="A870" s="9" t="s">
        <v>2561</v>
      </c>
      <c r="B870" s="10">
        <f>IF(R870=0,"",SUBTOTAL(3,$R$8:R870))</f>
        <v>820</v>
      </c>
      <c r="C870" s="10" t="s">
        <v>2641</v>
      </c>
      <c r="D870" s="10" t="s">
        <v>1494</v>
      </c>
      <c r="E870" s="10" t="s">
        <v>1494</v>
      </c>
      <c r="F870" s="10">
        <v>10</v>
      </c>
      <c r="G870" s="10"/>
      <c r="H870" s="20" t="s">
        <v>2538</v>
      </c>
      <c r="I870" s="32"/>
      <c r="J870" s="22" t="s">
        <v>2539</v>
      </c>
      <c r="K870" s="32"/>
      <c r="L870" s="32"/>
      <c r="M870" s="32"/>
      <c r="N870" s="32"/>
      <c r="O870" s="32"/>
      <c r="P870" s="32"/>
      <c r="Q870" s="32"/>
      <c r="R870" s="22" t="s">
        <v>75</v>
      </c>
      <c r="S870" s="10" t="s">
        <v>2417</v>
      </c>
      <c r="T870" s="15">
        <v>1069425</v>
      </c>
      <c r="U870" s="16">
        <v>0</v>
      </c>
      <c r="V870" s="16">
        <v>0</v>
      </c>
      <c r="W870" s="16">
        <v>0</v>
      </c>
      <c r="X870" s="16">
        <v>0</v>
      </c>
      <c r="Y870" s="16">
        <v>0</v>
      </c>
      <c r="Z870" s="16">
        <v>0</v>
      </c>
      <c r="AA870" s="16">
        <v>0</v>
      </c>
      <c r="AB870" s="16">
        <v>0</v>
      </c>
      <c r="AC870" s="16">
        <v>0</v>
      </c>
      <c r="AD870" s="16">
        <v>0</v>
      </c>
      <c r="AE870" s="16">
        <v>0</v>
      </c>
      <c r="AF870" s="16">
        <v>0</v>
      </c>
      <c r="AG870" s="16">
        <v>0</v>
      </c>
      <c r="AH870" s="16">
        <v>0</v>
      </c>
      <c r="AI870" s="16">
        <v>0</v>
      </c>
      <c r="AJ870" s="16">
        <v>0</v>
      </c>
      <c r="AK870" s="16">
        <v>0</v>
      </c>
      <c r="AL870" s="16">
        <v>0</v>
      </c>
      <c r="AM870" s="16">
        <v>0</v>
      </c>
      <c r="AN870" s="16">
        <v>0</v>
      </c>
      <c r="AO870" s="16">
        <v>2</v>
      </c>
      <c r="AP870" s="17">
        <f t="shared" ref="AP870:AP877" si="130">SUM(U870:AO870)</f>
        <v>2</v>
      </c>
      <c r="AQ870" s="18">
        <f t="shared" si="128"/>
        <v>2138850</v>
      </c>
      <c r="AR870" s="32"/>
      <c r="AS870" s="32"/>
      <c r="AT870" s="19"/>
      <c r="AU870" s="19"/>
      <c r="AV870" s="19"/>
      <c r="AW870" s="19"/>
    </row>
    <row r="871" spans="1:49" s="1" customFormat="1" ht="48" customHeight="1" x14ac:dyDescent="0.2">
      <c r="A871" s="9" t="s">
        <v>2561</v>
      </c>
      <c r="B871" s="10">
        <f>IF(R871=0,"",SUBTOTAL(3,$R$8:R871))</f>
        <v>821</v>
      </c>
      <c r="C871" s="10" t="s">
        <v>1406</v>
      </c>
      <c r="D871" s="10" t="s">
        <v>1497</v>
      </c>
      <c r="E871" s="10" t="s">
        <v>1497</v>
      </c>
      <c r="F871" s="10">
        <v>11</v>
      </c>
      <c r="G871" s="10"/>
      <c r="H871" s="20" t="s">
        <v>950</v>
      </c>
      <c r="I871" s="32"/>
      <c r="J871" s="22" t="s">
        <v>2540</v>
      </c>
      <c r="K871" s="32"/>
      <c r="L871" s="32"/>
      <c r="M871" s="32"/>
      <c r="N871" s="32"/>
      <c r="O871" s="32"/>
      <c r="P871" s="32"/>
      <c r="Q871" s="32"/>
      <c r="R871" s="14" t="s">
        <v>75</v>
      </c>
      <c r="S871" s="10" t="s">
        <v>2417</v>
      </c>
      <c r="T871" s="15">
        <v>1365998</v>
      </c>
      <c r="U871" s="16">
        <v>0</v>
      </c>
      <c r="V871" s="16">
        <v>0</v>
      </c>
      <c r="W871" s="16">
        <v>0</v>
      </c>
      <c r="X871" s="16">
        <v>0</v>
      </c>
      <c r="Y871" s="16">
        <v>0</v>
      </c>
      <c r="Z871" s="16">
        <v>0</v>
      </c>
      <c r="AA871" s="16">
        <v>0</v>
      </c>
      <c r="AB871" s="16">
        <v>0</v>
      </c>
      <c r="AC871" s="16">
        <v>0</v>
      </c>
      <c r="AD871" s="16">
        <v>0</v>
      </c>
      <c r="AE871" s="16">
        <v>0</v>
      </c>
      <c r="AF871" s="16">
        <v>0</v>
      </c>
      <c r="AG871" s="16">
        <v>0</v>
      </c>
      <c r="AH871" s="16">
        <v>0</v>
      </c>
      <c r="AI871" s="16">
        <v>0</v>
      </c>
      <c r="AJ871" s="16">
        <v>0</v>
      </c>
      <c r="AK871" s="16">
        <v>0</v>
      </c>
      <c r="AL871" s="16">
        <v>0</v>
      </c>
      <c r="AM871" s="16">
        <v>0</v>
      </c>
      <c r="AN871" s="16">
        <v>0</v>
      </c>
      <c r="AO871" s="16">
        <v>2</v>
      </c>
      <c r="AP871" s="17">
        <f t="shared" si="130"/>
        <v>2</v>
      </c>
      <c r="AQ871" s="18">
        <f t="shared" si="128"/>
        <v>2731996</v>
      </c>
      <c r="AR871" s="32"/>
      <c r="AS871" s="32"/>
      <c r="AT871" s="19"/>
      <c r="AU871" s="19"/>
      <c r="AV871" s="19"/>
      <c r="AW871" s="19"/>
    </row>
    <row r="872" spans="1:49" s="1" customFormat="1" ht="48" customHeight="1" x14ac:dyDescent="0.2">
      <c r="A872" s="9" t="s">
        <v>2561</v>
      </c>
      <c r="B872" s="10">
        <f>IF(R872=0,"",SUBTOTAL(3,$R$8:R872))</f>
        <v>822</v>
      </c>
      <c r="C872" s="10" t="s">
        <v>1408</v>
      </c>
      <c r="D872" s="10" t="s">
        <v>2541</v>
      </c>
      <c r="E872" s="10" t="s">
        <v>2541</v>
      </c>
      <c r="F872" s="10">
        <v>12</v>
      </c>
      <c r="G872" s="10"/>
      <c r="H872" s="20" t="s">
        <v>2542</v>
      </c>
      <c r="I872" s="32"/>
      <c r="J872" s="22" t="s">
        <v>2543</v>
      </c>
      <c r="K872" s="32"/>
      <c r="L872" s="32"/>
      <c r="M872" s="32"/>
      <c r="N872" s="32"/>
      <c r="O872" s="32"/>
      <c r="P872" s="32"/>
      <c r="Q872" s="32"/>
      <c r="R872" s="14" t="s">
        <v>75</v>
      </c>
      <c r="S872" s="10" t="s">
        <v>2417</v>
      </c>
      <c r="T872" s="51">
        <v>981225</v>
      </c>
      <c r="U872" s="16">
        <v>0</v>
      </c>
      <c r="V872" s="16">
        <v>0</v>
      </c>
      <c r="W872" s="16">
        <v>0</v>
      </c>
      <c r="X872" s="16">
        <v>0</v>
      </c>
      <c r="Y872" s="16">
        <v>0</v>
      </c>
      <c r="Z872" s="16">
        <v>0</v>
      </c>
      <c r="AA872" s="16">
        <v>0</v>
      </c>
      <c r="AB872" s="16">
        <v>0</v>
      </c>
      <c r="AC872" s="16">
        <v>0</v>
      </c>
      <c r="AD872" s="16">
        <v>0</v>
      </c>
      <c r="AE872" s="16">
        <v>0</v>
      </c>
      <c r="AF872" s="16">
        <v>0</v>
      </c>
      <c r="AG872" s="16">
        <v>0</v>
      </c>
      <c r="AH872" s="16">
        <v>0</v>
      </c>
      <c r="AI872" s="16">
        <v>0</v>
      </c>
      <c r="AJ872" s="16">
        <v>0</v>
      </c>
      <c r="AK872" s="16">
        <v>0</v>
      </c>
      <c r="AL872" s="16">
        <v>0</v>
      </c>
      <c r="AM872" s="16">
        <v>0</v>
      </c>
      <c r="AN872" s="16">
        <v>0</v>
      </c>
      <c r="AO872" s="16">
        <v>2</v>
      </c>
      <c r="AP872" s="17">
        <f t="shared" si="130"/>
        <v>2</v>
      </c>
      <c r="AQ872" s="18">
        <f t="shared" si="128"/>
        <v>1962450</v>
      </c>
      <c r="AR872" s="32"/>
      <c r="AS872" s="32"/>
      <c r="AT872" s="19"/>
      <c r="AU872" s="19"/>
      <c r="AV872" s="19"/>
      <c r="AW872" s="19"/>
    </row>
    <row r="873" spans="1:49" s="1" customFormat="1" ht="48" customHeight="1" x14ac:dyDescent="0.2">
      <c r="A873" s="9" t="s">
        <v>2561</v>
      </c>
      <c r="B873" s="10">
        <f>IF(R873=0,"",SUBTOTAL(3,$R$8:R873))</f>
        <v>823</v>
      </c>
      <c r="C873" s="10" t="s">
        <v>1409</v>
      </c>
      <c r="D873" s="10" t="s">
        <v>1563</v>
      </c>
      <c r="E873" s="10" t="s">
        <v>1563</v>
      </c>
      <c r="F873" s="10" t="s">
        <v>1541</v>
      </c>
      <c r="G873" s="10"/>
      <c r="H873" s="20" t="s">
        <v>2544</v>
      </c>
      <c r="I873" s="32"/>
      <c r="J873" s="14" t="s">
        <v>2545</v>
      </c>
      <c r="K873" s="32"/>
      <c r="L873" s="32"/>
      <c r="M873" s="32"/>
      <c r="N873" s="32"/>
      <c r="O873" s="32"/>
      <c r="P873" s="32"/>
      <c r="Q873" s="32"/>
      <c r="R873" s="14" t="s">
        <v>75</v>
      </c>
      <c r="S873" s="10" t="s">
        <v>2417</v>
      </c>
      <c r="T873" s="15">
        <v>5735000</v>
      </c>
      <c r="U873" s="16">
        <v>0</v>
      </c>
      <c r="V873" s="16">
        <v>0</v>
      </c>
      <c r="W873" s="16">
        <v>0</v>
      </c>
      <c r="X873" s="16">
        <v>0</v>
      </c>
      <c r="Y873" s="16">
        <v>0</v>
      </c>
      <c r="Z873" s="16">
        <v>0</v>
      </c>
      <c r="AA873" s="16">
        <v>0</v>
      </c>
      <c r="AB873" s="16">
        <v>0</v>
      </c>
      <c r="AC873" s="16">
        <v>0</v>
      </c>
      <c r="AD873" s="16">
        <v>0</v>
      </c>
      <c r="AE873" s="16">
        <v>0</v>
      </c>
      <c r="AF873" s="16">
        <v>0</v>
      </c>
      <c r="AG873" s="16">
        <v>1</v>
      </c>
      <c r="AH873" s="16">
        <v>0</v>
      </c>
      <c r="AI873" s="16">
        <v>0</v>
      </c>
      <c r="AJ873" s="16">
        <v>0</v>
      </c>
      <c r="AK873" s="16">
        <v>0</v>
      </c>
      <c r="AL873" s="16">
        <v>0</v>
      </c>
      <c r="AM873" s="16">
        <v>0</v>
      </c>
      <c r="AN873" s="16">
        <v>0</v>
      </c>
      <c r="AO873" s="16">
        <v>0</v>
      </c>
      <c r="AP873" s="17">
        <f t="shared" si="130"/>
        <v>1</v>
      </c>
      <c r="AQ873" s="18">
        <f t="shared" si="128"/>
        <v>5735000</v>
      </c>
      <c r="AR873" s="32"/>
      <c r="AS873" s="32"/>
      <c r="AT873" s="19"/>
      <c r="AU873" s="19"/>
      <c r="AV873" s="19"/>
      <c r="AW873" s="19"/>
    </row>
    <row r="874" spans="1:49" s="1" customFormat="1" ht="48" customHeight="1" x14ac:dyDescent="0.2">
      <c r="A874" s="9" t="s">
        <v>2561</v>
      </c>
      <c r="B874" s="10">
        <f>IF(R874=0,"",SUBTOTAL(3,$R$8:R874))</f>
        <v>824</v>
      </c>
      <c r="C874" s="10" t="s">
        <v>2642</v>
      </c>
      <c r="D874" s="10" t="s">
        <v>2546</v>
      </c>
      <c r="E874" s="10" t="s">
        <v>2546</v>
      </c>
      <c r="F874" s="10" t="s">
        <v>1545</v>
      </c>
      <c r="G874" s="10"/>
      <c r="H874" s="20" t="s">
        <v>2547</v>
      </c>
      <c r="I874" s="32"/>
      <c r="J874" s="14" t="s">
        <v>2548</v>
      </c>
      <c r="K874" s="32"/>
      <c r="L874" s="32"/>
      <c r="M874" s="32"/>
      <c r="N874" s="32"/>
      <c r="O874" s="32"/>
      <c r="P874" s="32"/>
      <c r="Q874" s="32"/>
      <c r="R874" s="14" t="s">
        <v>75</v>
      </c>
      <c r="S874" s="10" t="s">
        <v>2417</v>
      </c>
      <c r="T874" s="15">
        <v>5735000</v>
      </c>
      <c r="U874" s="16">
        <v>0</v>
      </c>
      <c r="V874" s="16">
        <v>0</v>
      </c>
      <c r="W874" s="16">
        <v>0</v>
      </c>
      <c r="X874" s="16">
        <v>0</v>
      </c>
      <c r="Y874" s="16">
        <v>0</v>
      </c>
      <c r="Z874" s="16">
        <v>0</v>
      </c>
      <c r="AA874" s="16">
        <v>0</v>
      </c>
      <c r="AB874" s="16">
        <v>0</v>
      </c>
      <c r="AC874" s="16">
        <v>0</v>
      </c>
      <c r="AD874" s="16">
        <v>0</v>
      </c>
      <c r="AE874" s="16">
        <v>0</v>
      </c>
      <c r="AF874" s="16">
        <v>0</v>
      </c>
      <c r="AG874" s="16">
        <v>1</v>
      </c>
      <c r="AH874" s="16">
        <v>0</v>
      </c>
      <c r="AI874" s="16">
        <v>0</v>
      </c>
      <c r="AJ874" s="16">
        <v>0</v>
      </c>
      <c r="AK874" s="16">
        <v>0</v>
      </c>
      <c r="AL874" s="16">
        <v>0</v>
      </c>
      <c r="AM874" s="16">
        <v>0</v>
      </c>
      <c r="AN874" s="16">
        <v>0</v>
      </c>
      <c r="AO874" s="16">
        <v>0</v>
      </c>
      <c r="AP874" s="17">
        <f t="shared" si="130"/>
        <v>1</v>
      </c>
      <c r="AQ874" s="18">
        <f t="shared" si="128"/>
        <v>5735000</v>
      </c>
      <c r="AR874" s="32"/>
      <c r="AS874" s="32"/>
      <c r="AT874" s="19"/>
      <c r="AU874" s="19"/>
      <c r="AV874" s="19"/>
      <c r="AW874" s="19"/>
    </row>
    <row r="875" spans="1:49" s="1" customFormat="1" ht="48" customHeight="1" x14ac:dyDescent="0.2">
      <c r="A875" s="9" t="s">
        <v>2561</v>
      </c>
      <c r="B875" s="10">
        <f>IF(R875=0,"",SUBTOTAL(3,$R$8:R875))</f>
        <v>825</v>
      </c>
      <c r="C875" s="10" t="s">
        <v>1410</v>
      </c>
      <c r="D875" s="10" t="s">
        <v>2549</v>
      </c>
      <c r="E875" s="10" t="s">
        <v>2549</v>
      </c>
      <c r="F875" s="10">
        <v>24</v>
      </c>
      <c r="G875" s="10"/>
      <c r="H875" s="26" t="s">
        <v>2550</v>
      </c>
      <c r="I875" s="32"/>
      <c r="J875" s="24" t="s">
        <v>2551</v>
      </c>
      <c r="K875" s="32"/>
      <c r="L875" s="32"/>
      <c r="M875" s="32"/>
      <c r="N875" s="32"/>
      <c r="O875" s="32"/>
      <c r="P875" s="32"/>
      <c r="Q875" s="32"/>
      <c r="R875" s="24" t="s">
        <v>75</v>
      </c>
      <c r="S875" s="10" t="s">
        <v>2417</v>
      </c>
      <c r="T875" s="15">
        <v>310640</v>
      </c>
      <c r="U875" s="16">
        <v>0</v>
      </c>
      <c r="V875" s="16">
        <v>0</v>
      </c>
      <c r="W875" s="16">
        <v>0</v>
      </c>
      <c r="X875" s="16">
        <v>0</v>
      </c>
      <c r="Y875" s="16">
        <v>0</v>
      </c>
      <c r="Z875" s="15">
        <v>1</v>
      </c>
      <c r="AA875" s="16">
        <v>0</v>
      </c>
      <c r="AB875" s="16">
        <v>0</v>
      </c>
      <c r="AC875" s="16">
        <v>0</v>
      </c>
      <c r="AD875" s="16">
        <v>0</v>
      </c>
      <c r="AE875" s="16">
        <v>0</v>
      </c>
      <c r="AF875" s="16">
        <v>0</v>
      </c>
      <c r="AG875" s="16">
        <v>0</v>
      </c>
      <c r="AH875" s="16">
        <v>0</v>
      </c>
      <c r="AI875" s="16">
        <v>0</v>
      </c>
      <c r="AJ875" s="16">
        <v>0</v>
      </c>
      <c r="AK875" s="16">
        <v>0</v>
      </c>
      <c r="AL875" s="16">
        <v>0</v>
      </c>
      <c r="AM875" s="16">
        <v>0</v>
      </c>
      <c r="AN875" s="16">
        <v>0</v>
      </c>
      <c r="AO875" s="16">
        <v>0</v>
      </c>
      <c r="AP875" s="17">
        <f t="shared" si="130"/>
        <v>1</v>
      </c>
      <c r="AQ875" s="18">
        <f t="shared" si="128"/>
        <v>310640</v>
      </c>
      <c r="AR875" s="32"/>
      <c r="AS875" s="32"/>
      <c r="AT875" s="19"/>
      <c r="AU875" s="19"/>
      <c r="AV875" s="19"/>
      <c r="AW875" s="19"/>
    </row>
    <row r="876" spans="1:49" s="1" customFormat="1" ht="48" customHeight="1" x14ac:dyDescent="0.2">
      <c r="A876" s="9" t="s">
        <v>2561</v>
      </c>
      <c r="B876" s="10">
        <f>IF(R876=0,"",SUBTOTAL(3,$R$8:R876))</f>
        <v>826</v>
      </c>
      <c r="C876" s="10" t="s">
        <v>1412</v>
      </c>
      <c r="D876" s="10" t="s">
        <v>2552</v>
      </c>
      <c r="E876" s="10" t="s">
        <v>2552</v>
      </c>
      <c r="F876" s="52" t="s">
        <v>2553</v>
      </c>
      <c r="G876" s="52"/>
      <c r="H876" s="26" t="s">
        <v>2418</v>
      </c>
      <c r="I876" s="32"/>
      <c r="J876" s="36" t="s">
        <v>2554</v>
      </c>
      <c r="K876" s="32"/>
      <c r="L876" s="32"/>
      <c r="M876" s="32"/>
      <c r="N876" s="32"/>
      <c r="O876" s="32"/>
      <c r="P876" s="32"/>
      <c r="Q876" s="32"/>
      <c r="R876" s="19" t="s">
        <v>2438</v>
      </c>
      <c r="S876" s="10" t="s">
        <v>2417</v>
      </c>
      <c r="T876" s="15">
        <v>73000</v>
      </c>
      <c r="U876" s="16"/>
      <c r="V876" s="16"/>
      <c r="W876" s="16"/>
      <c r="X876" s="16">
        <v>1200</v>
      </c>
      <c r="Y876" s="16"/>
      <c r="Z876" s="16"/>
      <c r="AA876" s="16">
        <v>50</v>
      </c>
      <c r="AB876" s="16"/>
      <c r="AC876" s="16"/>
      <c r="AD876" s="16"/>
      <c r="AE876" s="16"/>
      <c r="AF876" s="16"/>
      <c r="AG876" s="16"/>
      <c r="AH876" s="16"/>
      <c r="AI876" s="16"/>
      <c r="AJ876" s="16"/>
      <c r="AK876" s="16"/>
      <c r="AL876" s="16"/>
      <c r="AM876" s="16"/>
      <c r="AN876" s="16">
        <v>175</v>
      </c>
      <c r="AO876" s="16"/>
      <c r="AP876" s="17">
        <f t="shared" si="130"/>
        <v>1425</v>
      </c>
      <c r="AQ876" s="18">
        <f t="shared" si="128"/>
        <v>104025000</v>
      </c>
      <c r="AR876" s="32"/>
      <c r="AS876" s="32"/>
      <c r="AT876" s="19"/>
      <c r="AU876" s="19"/>
      <c r="AV876" s="19"/>
      <c r="AW876" s="19"/>
    </row>
    <row r="877" spans="1:49" s="1" customFormat="1" ht="48" customHeight="1" x14ac:dyDescent="0.2">
      <c r="A877" s="9" t="s">
        <v>2561</v>
      </c>
      <c r="B877" s="10">
        <f>IF(R877=0,"",SUBTOTAL(3,$R$8:R877))</f>
        <v>827</v>
      </c>
      <c r="C877" s="10" t="s">
        <v>1413</v>
      </c>
      <c r="D877" s="10" t="s">
        <v>2555</v>
      </c>
      <c r="E877" s="10" t="s">
        <v>2555</v>
      </c>
      <c r="F877" s="10" t="s">
        <v>2556</v>
      </c>
      <c r="G877" s="10"/>
      <c r="H877" s="20" t="s">
        <v>2557</v>
      </c>
      <c r="I877" s="32"/>
      <c r="J877" s="14" t="s">
        <v>2558</v>
      </c>
      <c r="K877" s="32"/>
      <c r="L877" s="32"/>
      <c r="M877" s="32"/>
      <c r="N877" s="32"/>
      <c r="O877" s="32"/>
      <c r="P877" s="32"/>
      <c r="Q877" s="32"/>
      <c r="R877" s="14" t="s">
        <v>47</v>
      </c>
      <c r="S877" s="10" t="s">
        <v>2417</v>
      </c>
      <c r="T877" s="15">
        <v>418000</v>
      </c>
      <c r="U877" s="16">
        <v>0</v>
      </c>
      <c r="V877" s="16">
        <v>0</v>
      </c>
      <c r="W877" s="16">
        <v>0</v>
      </c>
      <c r="X877" s="16">
        <v>15</v>
      </c>
      <c r="Y877" s="16">
        <v>6</v>
      </c>
      <c r="Z877" s="16">
        <v>0</v>
      </c>
      <c r="AA877" s="16">
        <v>3</v>
      </c>
      <c r="AB877" s="16">
        <v>0</v>
      </c>
      <c r="AC877" s="16">
        <v>0</v>
      </c>
      <c r="AD877" s="16">
        <v>0</v>
      </c>
      <c r="AE877" s="16">
        <v>0</v>
      </c>
      <c r="AF877" s="16">
        <v>0</v>
      </c>
      <c r="AG877" s="16">
        <v>0</v>
      </c>
      <c r="AH877" s="16">
        <v>0</v>
      </c>
      <c r="AI877" s="16">
        <v>0</v>
      </c>
      <c r="AJ877" s="16">
        <v>0</v>
      </c>
      <c r="AK877" s="16">
        <v>0</v>
      </c>
      <c r="AL877" s="16">
        <v>0</v>
      </c>
      <c r="AM877" s="16">
        <v>0</v>
      </c>
      <c r="AN877" s="16">
        <v>0</v>
      </c>
      <c r="AO877" s="16">
        <v>0</v>
      </c>
      <c r="AP877" s="17">
        <f t="shared" si="130"/>
        <v>24</v>
      </c>
      <c r="AQ877" s="18">
        <f t="shared" si="128"/>
        <v>10032000</v>
      </c>
      <c r="AR877" s="32"/>
      <c r="AS877" s="32"/>
      <c r="AT877" s="19"/>
      <c r="AU877" s="19"/>
      <c r="AV877" s="19"/>
      <c r="AW877" s="19"/>
    </row>
    <row r="878" spans="1:49" s="3" customFormat="1" ht="27.6" customHeight="1" x14ac:dyDescent="0.25">
      <c r="A878" s="33"/>
      <c r="B878" s="53"/>
      <c r="C878" s="53"/>
      <c r="D878" s="53"/>
      <c r="E878" s="53"/>
      <c r="F878" s="53"/>
      <c r="G878" s="53"/>
      <c r="H878" s="54" t="s">
        <v>1675</v>
      </c>
      <c r="I878" s="13"/>
      <c r="J878" s="55">
        <f>B877</f>
        <v>827</v>
      </c>
      <c r="K878" s="13"/>
      <c r="L878" s="13"/>
      <c r="M878" s="13"/>
      <c r="N878" s="13"/>
      <c r="O878" s="13"/>
      <c r="P878" s="13"/>
      <c r="Q878" s="13"/>
      <c r="R878" s="53"/>
      <c r="S878" s="53"/>
      <c r="T878" s="56">
        <f>SUM(T8:T877)</f>
        <v>4169907451</v>
      </c>
      <c r="U878" s="56">
        <f t="shared" ref="U878:AP878" si="131">SUM(U8:U877)</f>
        <v>1293</v>
      </c>
      <c r="V878" s="56">
        <f t="shared" si="131"/>
        <v>27826</v>
      </c>
      <c r="W878" s="56">
        <f t="shared" si="131"/>
        <v>65960</v>
      </c>
      <c r="X878" s="56">
        <f t="shared" si="131"/>
        <v>424644</v>
      </c>
      <c r="Y878" s="56">
        <f t="shared" si="131"/>
        <v>4278</v>
      </c>
      <c r="Z878" s="56">
        <f t="shared" si="131"/>
        <v>21273</v>
      </c>
      <c r="AA878" s="56">
        <f t="shared" si="131"/>
        <v>39959</v>
      </c>
      <c r="AB878" s="56">
        <f t="shared" si="131"/>
        <v>2288</v>
      </c>
      <c r="AC878" s="56">
        <f t="shared" si="131"/>
        <v>599</v>
      </c>
      <c r="AD878" s="56">
        <f t="shared" si="131"/>
        <v>15611</v>
      </c>
      <c r="AE878" s="56">
        <f t="shared" si="131"/>
        <v>7387</v>
      </c>
      <c r="AF878" s="56">
        <f t="shared" si="131"/>
        <v>5024</v>
      </c>
      <c r="AG878" s="56">
        <f t="shared" si="131"/>
        <v>165573</v>
      </c>
      <c r="AH878" s="56">
        <f t="shared" si="131"/>
        <v>11502</v>
      </c>
      <c r="AI878" s="56">
        <f t="shared" si="131"/>
        <v>809</v>
      </c>
      <c r="AJ878" s="56">
        <f t="shared" si="131"/>
        <v>12292</v>
      </c>
      <c r="AK878" s="56">
        <f t="shared" si="131"/>
        <v>1509</v>
      </c>
      <c r="AL878" s="56">
        <f t="shared" si="131"/>
        <v>4490</v>
      </c>
      <c r="AM878" s="56">
        <f t="shared" si="131"/>
        <v>197</v>
      </c>
      <c r="AN878" s="56">
        <f t="shared" si="131"/>
        <v>17621</v>
      </c>
      <c r="AO878" s="56">
        <f t="shared" si="131"/>
        <v>2926</v>
      </c>
      <c r="AP878" s="56">
        <f t="shared" si="131"/>
        <v>833061</v>
      </c>
      <c r="AQ878" s="57">
        <f>SUM(AQ7:AQ877)</f>
        <v>67929913575</v>
      </c>
      <c r="AR878" s="13"/>
      <c r="AS878" s="13"/>
      <c r="AT878" s="8"/>
      <c r="AU878" s="8"/>
      <c r="AV878" s="8"/>
      <c r="AW878" s="8"/>
    </row>
    <row r="879" spans="1:49" s="3" customFormat="1" x14ac:dyDescent="0.25">
      <c r="A879" s="1"/>
      <c r="B879" s="1"/>
      <c r="C879" s="1"/>
      <c r="D879" s="1"/>
      <c r="E879" s="1"/>
      <c r="F879" s="1"/>
      <c r="G879" s="1"/>
      <c r="H879" s="58"/>
      <c r="J879" s="1"/>
      <c r="R879" s="1"/>
      <c r="S879" s="1"/>
      <c r="T879" s="59"/>
      <c r="U879" s="60"/>
      <c r="V879" s="60"/>
      <c r="W879" s="60"/>
      <c r="X879" s="60"/>
      <c r="Y879" s="60"/>
      <c r="Z879" s="59"/>
      <c r="AA879" s="60"/>
      <c r="AB879" s="60"/>
      <c r="AC879" s="60"/>
      <c r="AD879" s="60"/>
      <c r="AE879" s="60"/>
      <c r="AF879" s="60"/>
      <c r="AG879" s="60"/>
      <c r="AH879" s="60"/>
      <c r="AI879" s="60"/>
      <c r="AJ879" s="60"/>
      <c r="AK879" s="60"/>
      <c r="AL879" s="60"/>
      <c r="AM879" s="60"/>
      <c r="AN879" s="60"/>
      <c r="AO879" s="60"/>
      <c r="AP879" s="1"/>
      <c r="AQ879" s="59"/>
      <c r="AT879" s="2"/>
      <c r="AU879" s="2"/>
      <c r="AV879" s="2"/>
    </row>
    <row r="880" spans="1:49" s="3" customFormat="1" ht="15.6" customHeight="1" x14ac:dyDescent="0.25">
      <c r="A880" s="1"/>
      <c r="B880" s="1"/>
      <c r="C880" s="1"/>
      <c r="D880" s="1"/>
      <c r="E880" s="1"/>
      <c r="F880" s="1"/>
      <c r="G880" s="1"/>
      <c r="H880" s="58"/>
      <c r="J880" s="61">
        <v>793</v>
      </c>
      <c r="R880" s="62"/>
      <c r="S880" s="62"/>
      <c r="T880" s="63"/>
      <c r="U880" s="64"/>
      <c r="V880" s="64"/>
      <c r="W880" s="64"/>
      <c r="X880" s="64"/>
      <c r="Y880" s="64"/>
      <c r="Z880" s="63"/>
      <c r="AA880" s="64"/>
      <c r="AB880" s="64"/>
      <c r="AC880" s="64"/>
      <c r="AD880" s="64"/>
      <c r="AE880" s="64"/>
      <c r="AF880" s="64"/>
      <c r="AG880" s="64"/>
      <c r="AH880" s="64"/>
      <c r="AI880" s="64"/>
      <c r="AJ880" s="64"/>
      <c r="AK880" s="64"/>
      <c r="AL880" s="64"/>
      <c r="AM880" s="64"/>
      <c r="AN880" s="64"/>
      <c r="AO880" s="64"/>
      <c r="AP880" s="62"/>
      <c r="AQ880" s="65">
        <v>123822170896</v>
      </c>
      <c r="AT880" s="2"/>
      <c r="AU880" s="2"/>
      <c r="AV880" s="2"/>
    </row>
    <row r="881" spans="1:48" s="3" customFormat="1" ht="14.45" hidden="1" customHeight="1" x14ac:dyDescent="0.25">
      <c r="A881" s="1"/>
      <c r="B881" s="1"/>
      <c r="C881" s="1"/>
      <c r="D881" s="1"/>
      <c r="E881" s="1"/>
      <c r="F881" s="1"/>
      <c r="G881" s="1"/>
      <c r="H881" s="58"/>
      <c r="J881" s="61"/>
      <c r="R881" s="62"/>
      <c r="S881" s="62"/>
      <c r="T881" s="63"/>
      <c r="U881" s="64"/>
      <c r="V881" s="64"/>
      <c r="W881" s="64"/>
      <c r="X881" s="64"/>
      <c r="Y881" s="64"/>
      <c r="Z881" s="63"/>
      <c r="AA881" s="64"/>
      <c r="AB881" s="64"/>
      <c r="AC881" s="64"/>
      <c r="AD881" s="64"/>
      <c r="AE881" s="64"/>
      <c r="AF881" s="64"/>
      <c r="AG881" s="64"/>
      <c r="AH881" s="64"/>
      <c r="AI881" s="64"/>
      <c r="AJ881" s="64"/>
      <c r="AK881" s="64"/>
      <c r="AL881" s="64"/>
      <c r="AM881" s="64"/>
      <c r="AN881" s="64"/>
      <c r="AO881" s="64"/>
      <c r="AP881" s="62"/>
      <c r="AQ881" s="63"/>
      <c r="AT881" s="2"/>
      <c r="AU881" s="2"/>
      <c r="AV881" s="2"/>
    </row>
    <row r="882" spans="1:48" s="3" customFormat="1" x14ac:dyDescent="0.25">
      <c r="A882" s="1"/>
      <c r="B882" s="1"/>
      <c r="C882" s="1"/>
      <c r="D882" s="1"/>
      <c r="E882" s="1"/>
      <c r="F882" s="1"/>
      <c r="G882" s="1"/>
      <c r="H882" s="58"/>
      <c r="J882" s="61">
        <f>J878+J880</f>
        <v>1620</v>
      </c>
      <c r="R882" s="62"/>
      <c r="S882" s="62"/>
      <c r="T882" s="63"/>
      <c r="U882" s="64"/>
      <c r="V882" s="64"/>
      <c r="W882" s="64"/>
      <c r="X882" s="64"/>
      <c r="Y882" s="64"/>
      <c r="Z882" s="63"/>
      <c r="AA882" s="64"/>
      <c r="AB882" s="64"/>
      <c r="AC882" s="64"/>
      <c r="AD882" s="64"/>
      <c r="AE882" s="64"/>
      <c r="AF882" s="64"/>
      <c r="AG882" s="64"/>
      <c r="AH882" s="64"/>
      <c r="AI882" s="64"/>
      <c r="AJ882" s="64"/>
      <c r="AK882" s="64"/>
      <c r="AL882" s="64"/>
      <c r="AM882" s="64"/>
      <c r="AN882" s="64"/>
      <c r="AO882" s="64"/>
      <c r="AP882" s="62"/>
      <c r="AQ882" s="65">
        <f>AQ878+AQ880</f>
        <v>191752084471</v>
      </c>
      <c r="AT882" s="2"/>
      <c r="AU882" s="2"/>
      <c r="AV882" s="2"/>
    </row>
    <row r="883" spans="1:48" s="3" customFormat="1" x14ac:dyDescent="0.25">
      <c r="A883" s="1"/>
      <c r="B883" s="1"/>
      <c r="C883" s="1"/>
      <c r="D883" s="1"/>
      <c r="E883" s="1"/>
      <c r="F883" s="1"/>
      <c r="G883" s="1"/>
      <c r="H883" s="58"/>
      <c r="J883" s="1"/>
      <c r="R883" s="1"/>
      <c r="S883" s="1"/>
      <c r="T883" s="59"/>
      <c r="U883" s="60"/>
      <c r="V883" s="60"/>
      <c r="W883" s="60"/>
      <c r="X883" s="60"/>
      <c r="Y883" s="60"/>
      <c r="Z883" s="59"/>
      <c r="AA883" s="60"/>
      <c r="AB883" s="60"/>
      <c r="AC883" s="60"/>
      <c r="AD883" s="60"/>
      <c r="AE883" s="60"/>
      <c r="AF883" s="60"/>
      <c r="AG883" s="60"/>
      <c r="AH883" s="60"/>
      <c r="AI883" s="60"/>
      <c r="AJ883" s="60"/>
      <c r="AK883" s="60"/>
      <c r="AL883" s="60"/>
      <c r="AM883" s="60"/>
      <c r="AN883" s="60"/>
      <c r="AO883" s="60"/>
      <c r="AP883" s="1"/>
      <c r="AQ883" s="59"/>
      <c r="AT883" s="2"/>
      <c r="AU883" s="2"/>
      <c r="AV883" s="2"/>
    </row>
    <row r="884" spans="1:48" s="3" customFormat="1" x14ac:dyDescent="0.25">
      <c r="A884" s="1"/>
      <c r="B884" s="1"/>
      <c r="C884" s="1"/>
      <c r="D884" s="1"/>
      <c r="E884" s="1"/>
      <c r="F884" s="1"/>
      <c r="G884" s="1"/>
      <c r="H884" s="58"/>
      <c r="J884" s="1"/>
      <c r="R884" s="1"/>
      <c r="S884" s="1"/>
      <c r="T884" s="59"/>
      <c r="U884" s="60"/>
      <c r="V884" s="60"/>
      <c r="W884" s="60"/>
      <c r="X884" s="60"/>
      <c r="Y884" s="60"/>
      <c r="Z884" s="59"/>
      <c r="AA884" s="60"/>
      <c r="AB884" s="60"/>
      <c r="AC884" s="60"/>
      <c r="AD884" s="60"/>
      <c r="AE884" s="60"/>
      <c r="AF884" s="60"/>
      <c r="AG884" s="60"/>
      <c r="AH884" s="60"/>
      <c r="AI884" s="60"/>
      <c r="AJ884" s="60"/>
      <c r="AK884" s="60"/>
      <c r="AL884" s="60"/>
      <c r="AM884" s="60"/>
      <c r="AN884" s="60"/>
      <c r="AO884" s="60"/>
      <c r="AP884" s="1"/>
      <c r="AQ884" s="59"/>
      <c r="AT884" s="2"/>
      <c r="AU884" s="2"/>
      <c r="AV884" s="2"/>
    </row>
    <row r="885" spans="1:48" s="3" customFormat="1" x14ac:dyDescent="0.25">
      <c r="T885" s="66"/>
      <c r="AQ885" s="66"/>
      <c r="AT885" s="2"/>
      <c r="AU885" s="2"/>
      <c r="AV885" s="2"/>
    </row>
  </sheetData>
  <autoFilter ref="B6:AQ878"/>
  <mergeCells count="3">
    <mergeCell ref="B1:AV1"/>
    <mergeCell ref="B2:AV2"/>
    <mergeCell ref="B3:AV3"/>
  </mergeCells>
  <dataValidations count="3">
    <dataValidation allowBlank="1" showInputMessage="1" showErrorMessage="1" promptTitle="KHÔNG CHỈNH SỬA, XÓA FILE" prompt="LƯU VỀ MÁY TRƯỚC KHI ĐIỀN THÔNG TIN_x000a_" sqref="H697 R697 H876 R647 R802:R803 H641:H642 R876 H797 R538:R539 J648:J655"/>
    <dataValidation type="textLength" allowBlank="1" showInputMessage="1" showErrorMessage="1" errorTitle="Lỗi " error="Bạn đã nhập quá 2000 ký tự" sqref="H797 H700:H704 H653:H655 H696">
      <formula1>0</formula1>
      <formula2>2000</formula2>
    </dataValidation>
    <dataValidation allowBlank="1" showErrorMessage="1" sqref="J15"/>
  </dataValidations>
  <pageMargins left="0.28000000000000003" right="0.1" top="0.16" bottom="0.17" header="0.09" footer="0.1"/>
  <pageSetup scale="6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841"/>
  <sheetViews>
    <sheetView topLeftCell="B1" zoomScale="70" zoomScaleNormal="70" zoomScaleSheetLayoutView="74" workbookViewId="0">
      <selection activeCell="V7" sqref="V7"/>
    </sheetView>
  </sheetViews>
  <sheetFormatPr defaultColWidth="7" defaultRowHeight="15" x14ac:dyDescent="0.25"/>
  <cols>
    <col min="1" max="1" width="6.5703125" hidden="1" customWidth="1"/>
    <col min="2" max="2" width="6.7109375" customWidth="1"/>
    <col min="3" max="3" width="15.7109375" customWidth="1"/>
    <col min="4" max="4" width="6.7109375" customWidth="1"/>
    <col min="5" max="5" width="8.28515625" customWidth="1"/>
    <col min="6" max="8" width="7" customWidth="1"/>
    <col min="9" max="9" width="20.28515625" customWidth="1"/>
    <col min="10" max="10" width="20" hidden="1" customWidth="1"/>
    <col min="11" max="11" width="38.5703125" customWidth="1"/>
    <col min="12" max="12" width="13" hidden="1" customWidth="1"/>
    <col min="13" max="13" width="11.85546875" hidden="1" customWidth="1"/>
    <col min="14" max="14" width="12.5703125" hidden="1" customWidth="1"/>
    <col min="15" max="15" width="15.28515625" hidden="1" customWidth="1"/>
    <col min="16" max="17" width="8.7109375" hidden="1" customWidth="1"/>
    <col min="18" max="18" width="12.5703125" hidden="1" customWidth="1"/>
    <col min="19" max="19" width="8.42578125" customWidth="1"/>
    <col min="20" max="20" width="10.7109375" customWidth="1"/>
    <col min="21" max="21" width="15.42578125" customWidth="1"/>
    <col min="22" max="27" width="7" customWidth="1"/>
    <col min="28" max="28" width="10.28515625" customWidth="1"/>
    <col min="29" max="42" width="7" customWidth="1"/>
    <col min="43" max="43" width="10.28515625" customWidth="1"/>
    <col min="44" max="44" width="7" customWidth="1"/>
    <col min="45" max="45" width="10.7109375" customWidth="1"/>
    <col min="46" max="46" width="18.5703125" customWidth="1"/>
    <col min="47" max="47" width="8.7109375" customWidth="1"/>
    <col min="48" max="48" width="13.42578125" customWidth="1"/>
    <col min="49" max="49" width="10.5703125" style="67" customWidth="1"/>
    <col min="50" max="50" width="11" style="67" customWidth="1"/>
    <col min="51" max="51" width="13.85546875" style="67" customWidth="1"/>
    <col min="52" max="52" width="10.28515625" customWidth="1"/>
  </cols>
  <sheetData>
    <row r="1" spans="1:52" s="3" customFormat="1" ht="28.5" customHeight="1" x14ac:dyDescent="0.25">
      <c r="A1" s="1"/>
      <c r="B1" s="77" t="s">
        <v>2652</v>
      </c>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c r="AQ1" s="77"/>
      <c r="AR1" s="77"/>
      <c r="AS1" s="77"/>
      <c r="AT1" s="77"/>
      <c r="AU1" s="77"/>
      <c r="AV1" s="77"/>
      <c r="AW1" s="77"/>
      <c r="AX1" s="77"/>
      <c r="AY1" s="77"/>
    </row>
    <row r="2" spans="1:52" s="3" customFormat="1" ht="28.15" customHeight="1" x14ac:dyDescent="0.25">
      <c r="A2" s="1"/>
      <c r="B2" s="78" t="s">
        <v>2653</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row>
    <row r="3" spans="1:52" s="3" customFormat="1" ht="28.15" customHeight="1" x14ac:dyDescent="0.25">
      <c r="A3" s="1"/>
      <c r="B3" s="79" t="s">
        <v>2654</v>
      </c>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row>
    <row r="4" spans="1:52" s="3" customFormat="1" ht="28.15" customHeight="1" x14ac:dyDescent="0.25">
      <c r="A4" s="1"/>
      <c r="B4" s="4"/>
      <c r="C4" s="75" t="s">
        <v>3490</v>
      </c>
      <c r="D4" s="4"/>
      <c r="E4" s="4"/>
      <c r="F4" s="4"/>
      <c r="G4" s="4"/>
      <c r="H4" s="4"/>
      <c r="I4" s="5" t="s">
        <v>2655</v>
      </c>
      <c r="J4" s="6"/>
      <c r="K4" s="4"/>
      <c r="L4" s="6"/>
      <c r="M4" s="6"/>
      <c r="N4" s="6"/>
      <c r="O4" s="6"/>
      <c r="P4" s="6"/>
      <c r="Q4" s="6"/>
      <c r="R4" s="6"/>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6"/>
      <c r="AV4" s="6"/>
      <c r="AW4" s="2"/>
      <c r="AX4" s="2"/>
      <c r="AY4" s="2"/>
    </row>
    <row r="5" spans="1:52" s="3" customFormat="1" ht="28.15" customHeight="1" x14ac:dyDescent="0.25">
      <c r="A5" s="1"/>
      <c r="B5" s="4"/>
      <c r="C5" s="76" t="e">
        <f>VLOOKUP(I5,'PLII.1 (có mã phần lô)'!$D$6:$H$833,6,0)</f>
        <v>#N/A</v>
      </c>
      <c r="D5" s="4"/>
      <c r="E5" s="4"/>
      <c r="F5" s="4"/>
      <c r="G5" s="4"/>
      <c r="H5" s="4"/>
      <c r="I5" s="5" t="s">
        <v>2656</v>
      </c>
      <c r="J5" s="6"/>
      <c r="K5" s="4"/>
      <c r="L5" s="6"/>
      <c r="M5" s="6"/>
      <c r="N5" s="6"/>
      <c r="O5" s="6"/>
      <c r="P5" s="6"/>
      <c r="Q5" s="6"/>
      <c r="R5" s="6"/>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6"/>
      <c r="AV5" s="6"/>
      <c r="AW5" s="2"/>
      <c r="AX5" s="2"/>
      <c r="AY5" s="2"/>
    </row>
    <row r="6" spans="1:52" s="3" customFormat="1" ht="58.9" customHeight="1" x14ac:dyDescent="0.25">
      <c r="A6" s="7" t="s">
        <v>0</v>
      </c>
      <c r="B6" s="68" t="s">
        <v>1</v>
      </c>
      <c r="C6" s="68" t="s">
        <v>3490</v>
      </c>
      <c r="D6" s="68" t="s">
        <v>2</v>
      </c>
      <c r="E6" s="68" t="s">
        <v>2589</v>
      </c>
      <c r="F6" s="68" t="s">
        <v>2415</v>
      </c>
      <c r="G6" s="68" t="s">
        <v>2643</v>
      </c>
      <c r="H6" s="68" t="s">
        <v>1699</v>
      </c>
      <c r="I6" s="68" t="s">
        <v>3</v>
      </c>
      <c r="J6" s="69" t="s">
        <v>2644</v>
      </c>
      <c r="K6" s="68" t="s">
        <v>2645</v>
      </c>
      <c r="L6" s="69" t="s">
        <v>2662</v>
      </c>
      <c r="M6" s="69" t="s">
        <v>2646</v>
      </c>
      <c r="N6" s="69" t="s">
        <v>2647</v>
      </c>
      <c r="O6" s="69" t="s">
        <v>2648</v>
      </c>
      <c r="P6" s="69" t="s">
        <v>2649</v>
      </c>
      <c r="Q6" s="69" t="s">
        <v>2650</v>
      </c>
      <c r="R6" s="69" t="s">
        <v>2651</v>
      </c>
      <c r="S6" s="68" t="s">
        <v>4</v>
      </c>
      <c r="T6" s="68" t="s">
        <v>5</v>
      </c>
      <c r="U6" s="68" t="s">
        <v>6</v>
      </c>
      <c r="V6" s="70" t="s">
        <v>7</v>
      </c>
      <c r="W6" s="70" t="s">
        <v>8</v>
      </c>
      <c r="X6" s="70" t="s">
        <v>9</v>
      </c>
      <c r="Y6" s="70" t="s">
        <v>10</v>
      </c>
      <c r="Z6" s="70" t="s">
        <v>11</v>
      </c>
      <c r="AA6" s="71" t="s">
        <v>12</v>
      </c>
      <c r="AB6" s="70" t="s">
        <v>13</v>
      </c>
      <c r="AC6" s="70" t="s">
        <v>14</v>
      </c>
      <c r="AD6" s="70" t="s">
        <v>15</v>
      </c>
      <c r="AE6" s="70" t="s">
        <v>16</v>
      </c>
      <c r="AF6" s="70" t="s">
        <v>17</v>
      </c>
      <c r="AG6" s="70" t="s">
        <v>18</v>
      </c>
      <c r="AH6" s="70" t="s">
        <v>19</v>
      </c>
      <c r="AI6" s="70" t="s">
        <v>20</v>
      </c>
      <c r="AJ6" s="70" t="s">
        <v>21</v>
      </c>
      <c r="AK6" s="70" t="s">
        <v>22</v>
      </c>
      <c r="AL6" s="70" t="s">
        <v>23</v>
      </c>
      <c r="AM6" s="70" t="s">
        <v>24</v>
      </c>
      <c r="AN6" s="70" t="s">
        <v>25</v>
      </c>
      <c r="AO6" s="70" t="s">
        <v>26</v>
      </c>
      <c r="AP6" s="70" t="s">
        <v>27</v>
      </c>
      <c r="AQ6" s="70" t="s">
        <v>3491</v>
      </c>
      <c r="AR6" s="70"/>
      <c r="AS6" s="68" t="s">
        <v>2562</v>
      </c>
      <c r="AT6" s="72" t="s">
        <v>28</v>
      </c>
      <c r="AU6" s="69" t="s">
        <v>1699</v>
      </c>
      <c r="AV6" s="69" t="s">
        <v>2661</v>
      </c>
      <c r="AW6" s="73" t="s">
        <v>2657</v>
      </c>
      <c r="AX6" s="73" t="s">
        <v>2658</v>
      </c>
      <c r="AY6" s="73" t="s">
        <v>2659</v>
      </c>
      <c r="AZ6" s="8" t="s">
        <v>2660</v>
      </c>
    </row>
    <row r="7" spans="1:52" s="3" customFormat="1" ht="37.5" customHeight="1" x14ac:dyDescent="0.25">
      <c r="A7" s="9" t="s">
        <v>29</v>
      </c>
      <c r="B7" s="10">
        <f>IF(S7=0,"",SUBTOTAL(3,$S$7:S7))</f>
        <v>1</v>
      </c>
      <c r="C7" s="74" t="s">
        <v>2663</v>
      </c>
      <c r="D7" s="10" t="s">
        <v>2435</v>
      </c>
      <c r="E7" s="10" t="s">
        <v>31</v>
      </c>
      <c r="F7" s="10" t="s">
        <v>31</v>
      </c>
      <c r="G7" s="10" t="s">
        <v>32</v>
      </c>
      <c r="H7" s="19">
        <v>2207</v>
      </c>
      <c r="I7" s="20" t="s">
        <v>33</v>
      </c>
      <c r="J7" s="13"/>
      <c r="K7" s="14" t="s">
        <v>1680</v>
      </c>
      <c r="L7" s="13"/>
      <c r="M7" s="13"/>
      <c r="N7" s="13"/>
      <c r="O7" s="13"/>
      <c r="P7" s="13"/>
      <c r="Q7" s="13"/>
      <c r="R7" s="13"/>
      <c r="S7" s="14" t="s">
        <v>34</v>
      </c>
      <c r="T7" s="10">
        <v>3</v>
      </c>
      <c r="U7" s="21">
        <v>6510000</v>
      </c>
      <c r="V7" s="16">
        <v>0</v>
      </c>
      <c r="W7" s="16">
        <v>0</v>
      </c>
      <c r="X7" s="16">
        <v>0</v>
      </c>
      <c r="Y7" s="16">
        <v>0</v>
      </c>
      <c r="Z7" s="16">
        <v>0</v>
      </c>
      <c r="AA7" s="16">
        <v>0</v>
      </c>
      <c r="AB7" s="16">
        <v>0</v>
      </c>
      <c r="AC7" s="16">
        <v>0</v>
      </c>
      <c r="AD7" s="16">
        <v>0</v>
      </c>
      <c r="AE7" s="16">
        <v>0</v>
      </c>
      <c r="AF7" s="16">
        <v>0</v>
      </c>
      <c r="AG7" s="16">
        <v>0</v>
      </c>
      <c r="AH7" s="16">
        <v>3</v>
      </c>
      <c r="AI7" s="16">
        <v>0</v>
      </c>
      <c r="AJ7" s="16">
        <v>0</v>
      </c>
      <c r="AK7" s="16">
        <v>0</v>
      </c>
      <c r="AL7" s="16">
        <v>0</v>
      </c>
      <c r="AM7" s="16">
        <v>0</v>
      </c>
      <c r="AN7" s="16">
        <v>0</v>
      </c>
      <c r="AO7" s="16">
        <v>0</v>
      </c>
      <c r="AP7" s="16">
        <v>0</v>
      </c>
      <c r="AQ7" s="16"/>
      <c r="AR7" s="16"/>
      <c r="AS7" s="17">
        <f t="shared" ref="AS7:AS16" si="0">SUM(V7:AP7)</f>
        <v>3</v>
      </c>
      <c r="AT7" s="18">
        <f t="shared" ref="AT7:AT67" si="1">AS7*U7</f>
        <v>19530000</v>
      </c>
      <c r="AU7" s="13"/>
      <c r="AV7" s="13"/>
      <c r="AW7" s="8"/>
      <c r="AX7" s="8"/>
      <c r="AY7" s="8"/>
      <c r="AZ7" s="8"/>
    </row>
    <row r="8" spans="1:52" s="3" customFormat="1" ht="31.5" customHeight="1" x14ac:dyDescent="0.25">
      <c r="A8" s="9" t="s">
        <v>29</v>
      </c>
      <c r="B8" s="10">
        <f>IF(S8=0,"",SUBTOTAL(3,$S$7:S8))</f>
        <v>2</v>
      </c>
      <c r="C8" s="74" t="s">
        <v>2664</v>
      </c>
      <c r="D8" s="10" t="s">
        <v>2437</v>
      </c>
      <c r="E8" s="10" t="s">
        <v>35</v>
      </c>
      <c r="F8" s="10" t="s">
        <v>35</v>
      </c>
      <c r="G8" s="10" t="s">
        <v>36</v>
      </c>
      <c r="H8" s="19">
        <v>2207</v>
      </c>
      <c r="I8" s="20" t="s">
        <v>2568</v>
      </c>
      <c r="J8" s="13"/>
      <c r="K8" s="14" t="s">
        <v>1681</v>
      </c>
      <c r="L8" s="13"/>
      <c r="M8" s="13"/>
      <c r="N8" s="13"/>
      <c r="O8" s="13"/>
      <c r="P8" s="13"/>
      <c r="Q8" s="13"/>
      <c r="R8" s="13"/>
      <c r="S8" s="14" t="s">
        <v>37</v>
      </c>
      <c r="T8" s="10">
        <v>6</v>
      </c>
      <c r="U8" s="21">
        <v>27000</v>
      </c>
      <c r="V8" s="16">
        <v>31</v>
      </c>
      <c r="W8" s="16">
        <v>2350</v>
      </c>
      <c r="X8" s="16">
        <v>1200</v>
      </c>
      <c r="Y8" s="16">
        <v>2000</v>
      </c>
      <c r="Z8" s="16">
        <v>150</v>
      </c>
      <c r="AA8" s="15">
        <v>100</v>
      </c>
      <c r="AB8" s="16">
        <v>1405</v>
      </c>
      <c r="AC8" s="16">
        <v>200</v>
      </c>
      <c r="AD8" s="16">
        <v>80</v>
      </c>
      <c r="AE8" s="16">
        <v>260</v>
      </c>
      <c r="AF8" s="16">
        <v>300</v>
      </c>
      <c r="AG8" s="16">
        <v>120</v>
      </c>
      <c r="AH8" s="16">
        <v>5000</v>
      </c>
      <c r="AI8" s="16">
        <v>120</v>
      </c>
      <c r="AJ8" s="16">
        <v>150</v>
      </c>
      <c r="AK8" s="16">
        <v>500</v>
      </c>
      <c r="AL8" s="16">
        <v>150</v>
      </c>
      <c r="AM8" s="16">
        <v>160</v>
      </c>
      <c r="AN8" s="16">
        <v>80</v>
      </c>
      <c r="AO8" s="16">
        <v>500</v>
      </c>
      <c r="AP8" s="16">
        <v>785</v>
      </c>
      <c r="AQ8" s="15">
        <f>SUM(V8:AP8)</f>
        <v>15641</v>
      </c>
      <c r="AR8" s="16">
        <f>AQ8-AS8</f>
        <v>0</v>
      </c>
      <c r="AS8" s="17">
        <f t="shared" si="0"/>
        <v>15641</v>
      </c>
      <c r="AT8" s="18">
        <f t="shared" si="1"/>
        <v>422307000</v>
      </c>
      <c r="AU8" s="13"/>
      <c r="AV8" s="13"/>
      <c r="AW8" s="8"/>
      <c r="AX8" s="8"/>
      <c r="AY8" s="8"/>
      <c r="AZ8" s="8"/>
    </row>
    <row r="9" spans="1:52" s="3" customFormat="1" ht="31.5" customHeight="1" x14ac:dyDescent="0.25">
      <c r="A9" s="9" t="s">
        <v>29</v>
      </c>
      <c r="B9" s="10">
        <f>IF(S9=0,"",SUBTOTAL(3,$S$7:S9))</f>
        <v>3</v>
      </c>
      <c r="C9" s="74" t="s">
        <v>2665</v>
      </c>
      <c r="D9" s="10" t="s">
        <v>2439</v>
      </c>
      <c r="E9" s="10" t="s">
        <v>39</v>
      </c>
      <c r="F9" s="10" t="s">
        <v>39</v>
      </c>
      <c r="G9" s="10" t="s">
        <v>40</v>
      </c>
      <c r="H9" s="19">
        <v>2207</v>
      </c>
      <c r="I9" s="20" t="s">
        <v>2569</v>
      </c>
      <c r="J9" s="13"/>
      <c r="K9" s="14" t="s">
        <v>1682</v>
      </c>
      <c r="L9" s="13"/>
      <c r="M9" s="13"/>
      <c r="N9" s="13"/>
      <c r="O9" s="13"/>
      <c r="P9" s="13"/>
      <c r="Q9" s="13"/>
      <c r="R9" s="13"/>
      <c r="S9" s="14" t="s">
        <v>38</v>
      </c>
      <c r="T9" s="10">
        <v>5</v>
      </c>
      <c r="U9" s="21">
        <v>28200</v>
      </c>
      <c r="V9" s="16">
        <v>0</v>
      </c>
      <c r="W9" s="16">
        <v>0</v>
      </c>
      <c r="X9" s="16">
        <v>0</v>
      </c>
      <c r="Y9" s="16">
        <v>0</v>
      </c>
      <c r="Z9" s="16">
        <v>0</v>
      </c>
      <c r="AA9" s="15">
        <v>250</v>
      </c>
      <c r="AB9" s="16">
        <v>0</v>
      </c>
      <c r="AC9" s="16">
        <v>0</v>
      </c>
      <c r="AD9" s="16">
        <v>0</v>
      </c>
      <c r="AE9" s="16">
        <v>0</v>
      </c>
      <c r="AF9" s="16">
        <v>0</v>
      </c>
      <c r="AG9" s="16">
        <v>120</v>
      </c>
      <c r="AH9" s="16">
        <v>0</v>
      </c>
      <c r="AI9" s="16">
        <v>0</v>
      </c>
      <c r="AJ9" s="16">
        <v>115</v>
      </c>
      <c r="AK9" s="16">
        <v>0</v>
      </c>
      <c r="AL9" s="16">
        <v>0</v>
      </c>
      <c r="AM9" s="16">
        <v>0</v>
      </c>
      <c r="AN9" s="16">
        <v>0</v>
      </c>
      <c r="AO9" s="16">
        <v>0</v>
      </c>
      <c r="AP9" s="16">
        <v>50</v>
      </c>
      <c r="AQ9" s="15">
        <f t="shared" ref="AQ9:AQ72" si="2">SUM(V9:AP9)</f>
        <v>535</v>
      </c>
      <c r="AR9" s="16">
        <f t="shared" ref="AR9:AR72" si="3">AQ9-AS9</f>
        <v>0</v>
      </c>
      <c r="AS9" s="17">
        <f t="shared" si="0"/>
        <v>535</v>
      </c>
      <c r="AT9" s="18">
        <f t="shared" si="1"/>
        <v>15087000</v>
      </c>
      <c r="AU9" s="13"/>
      <c r="AV9" s="13"/>
      <c r="AW9" s="8"/>
      <c r="AX9" s="8"/>
      <c r="AY9" s="8"/>
      <c r="AZ9" s="8"/>
    </row>
    <row r="10" spans="1:52" s="3" customFormat="1" ht="31.5" customHeight="1" x14ac:dyDescent="0.25">
      <c r="A10" s="9" t="s">
        <v>29</v>
      </c>
      <c r="B10" s="10">
        <f>IF(S10=0,"",SUBTOTAL(3,$S$7:S10))</f>
        <v>4</v>
      </c>
      <c r="C10" s="74" t="s">
        <v>2666</v>
      </c>
      <c r="D10" s="10" t="s">
        <v>2443</v>
      </c>
      <c r="E10" s="10" t="s">
        <v>41</v>
      </c>
      <c r="F10" s="10" t="s">
        <v>41</v>
      </c>
      <c r="G10" s="10" t="s">
        <v>42</v>
      </c>
      <c r="H10" s="19">
        <v>2207</v>
      </c>
      <c r="I10" s="20" t="s">
        <v>43</v>
      </c>
      <c r="J10" s="13"/>
      <c r="K10" s="14" t="s">
        <v>1683</v>
      </c>
      <c r="L10" s="13"/>
      <c r="M10" s="13"/>
      <c r="N10" s="13"/>
      <c r="O10" s="13"/>
      <c r="P10" s="13"/>
      <c r="Q10" s="13"/>
      <c r="R10" s="13"/>
      <c r="S10" s="14" t="s">
        <v>37</v>
      </c>
      <c r="T10" s="10">
        <v>5</v>
      </c>
      <c r="U10" s="21">
        <v>30500</v>
      </c>
      <c r="V10" s="16">
        <v>0</v>
      </c>
      <c r="W10" s="16">
        <v>0</v>
      </c>
      <c r="X10" s="16">
        <v>100</v>
      </c>
      <c r="Y10" s="16">
        <v>6000</v>
      </c>
      <c r="Z10" s="16">
        <v>0</v>
      </c>
      <c r="AA10" s="15">
        <v>100</v>
      </c>
      <c r="AB10" s="16">
        <v>0</v>
      </c>
      <c r="AC10" s="16">
        <v>0</v>
      </c>
      <c r="AD10" s="16">
        <v>80</v>
      </c>
      <c r="AE10" s="16">
        <v>312</v>
      </c>
      <c r="AF10" s="16">
        <v>0</v>
      </c>
      <c r="AG10" s="16">
        <v>120</v>
      </c>
      <c r="AH10" s="16">
        <v>2600</v>
      </c>
      <c r="AI10" s="16">
        <v>60</v>
      </c>
      <c r="AJ10" s="16">
        <v>0</v>
      </c>
      <c r="AK10" s="16">
        <v>0</v>
      </c>
      <c r="AL10" s="16">
        <v>0</v>
      </c>
      <c r="AM10" s="16">
        <v>0</v>
      </c>
      <c r="AN10" s="16">
        <v>0</v>
      </c>
      <c r="AO10" s="16">
        <v>0</v>
      </c>
      <c r="AP10" s="16">
        <v>0</v>
      </c>
      <c r="AQ10" s="15">
        <f t="shared" si="2"/>
        <v>9372</v>
      </c>
      <c r="AR10" s="16">
        <f t="shared" si="3"/>
        <v>0</v>
      </c>
      <c r="AS10" s="17">
        <f t="shared" si="0"/>
        <v>9372</v>
      </c>
      <c r="AT10" s="18">
        <f t="shared" si="1"/>
        <v>285846000</v>
      </c>
      <c r="AU10" s="13"/>
      <c r="AV10" s="13"/>
      <c r="AW10" s="8"/>
      <c r="AX10" s="8"/>
      <c r="AY10" s="8"/>
      <c r="AZ10" s="8"/>
    </row>
    <row r="11" spans="1:52" s="3" customFormat="1" ht="31.5" customHeight="1" x14ac:dyDescent="0.25">
      <c r="A11" s="9" t="s">
        <v>29</v>
      </c>
      <c r="B11" s="10">
        <f>IF(S11=0,"",SUBTOTAL(3,$S$7:S11))</f>
        <v>5</v>
      </c>
      <c r="C11" s="74" t="s">
        <v>2667</v>
      </c>
      <c r="D11" s="10" t="s">
        <v>2445</v>
      </c>
      <c r="E11" s="10" t="s">
        <v>44</v>
      </c>
      <c r="F11" s="10" t="s">
        <v>44</v>
      </c>
      <c r="G11" s="10" t="s">
        <v>45</v>
      </c>
      <c r="H11" s="10">
        <v>2207</v>
      </c>
      <c r="I11" s="20" t="s">
        <v>46</v>
      </c>
      <c r="J11" s="13"/>
      <c r="K11" s="10" t="s">
        <v>1684</v>
      </c>
      <c r="L11" s="13"/>
      <c r="M11" s="13"/>
      <c r="N11" s="13"/>
      <c r="O11" s="13"/>
      <c r="P11" s="13"/>
      <c r="Q11" s="13"/>
      <c r="R11" s="13"/>
      <c r="S11" s="14" t="s">
        <v>47</v>
      </c>
      <c r="T11" s="10">
        <v>6</v>
      </c>
      <c r="U11" s="21">
        <v>52000</v>
      </c>
      <c r="V11" s="16">
        <v>0</v>
      </c>
      <c r="W11" s="16">
        <v>0</v>
      </c>
      <c r="X11" s="16">
        <v>1</v>
      </c>
      <c r="Y11" s="16">
        <v>150</v>
      </c>
      <c r="Z11" s="16">
        <v>0</v>
      </c>
      <c r="AA11" s="15">
        <v>2</v>
      </c>
      <c r="AB11" s="16">
        <v>0</v>
      </c>
      <c r="AC11" s="16">
        <v>0</v>
      </c>
      <c r="AD11" s="16">
        <v>0</v>
      </c>
      <c r="AE11" s="16">
        <v>0</v>
      </c>
      <c r="AF11" s="16">
        <v>0</v>
      </c>
      <c r="AG11" s="16">
        <v>120</v>
      </c>
      <c r="AH11" s="16">
        <v>0</v>
      </c>
      <c r="AI11" s="16">
        <v>0</v>
      </c>
      <c r="AJ11" s="16">
        <v>0</v>
      </c>
      <c r="AK11" s="16">
        <v>0</v>
      </c>
      <c r="AL11" s="16">
        <v>0</v>
      </c>
      <c r="AM11" s="16">
        <v>0</v>
      </c>
      <c r="AN11" s="16">
        <v>0</v>
      </c>
      <c r="AO11" s="16">
        <v>0</v>
      </c>
      <c r="AP11" s="16">
        <v>0</v>
      </c>
      <c r="AQ11" s="15">
        <f t="shared" si="2"/>
        <v>273</v>
      </c>
      <c r="AR11" s="16">
        <f t="shared" si="3"/>
        <v>0</v>
      </c>
      <c r="AS11" s="17">
        <f t="shared" si="0"/>
        <v>273</v>
      </c>
      <c r="AT11" s="18">
        <f t="shared" si="1"/>
        <v>14196000</v>
      </c>
      <c r="AU11" s="13"/>
      <c r="AV11" s="13"/>
      <c r="AW11" s="8"/>
      <c r="AX11" s="8"/>
      <c r="AY11" s="8"/>
      <c r="AZ11" s="8"/>
    </row>
    <row r="12" spans="1:52" s="3" customFormat="1" ht="31.5" customHeight="1" x14ac:dyDescent="0.25">
      <c r="A12" s="9" t="s">
        <v>29</v>
      </c>
      <c r="B12" s="10">
        <f>IF(S12=0,"",SUBTOTAL(3,$S$7:S12))</f>
        <v>6</v>
      </c>
      <c r="C12" s="74" t="s">
        <v>2668</v>
      </c>
      <c r="D12" s="10" t="s">
        <v>2447</v>
      </c>
      <c r="E12" s="10" t="s">
        <v>48</v>
      </c>
      <c r="F12" s="10" t="s">
        <v>48</v>
      </c>
      <c r="G12" s="10" t="s">
        <v>49</v>
      </c>
      <c r="H12" s="10">
        <v>3822</v>
      </c>
      <c r="I12" s="20" t="s">
        <v>50</v>
      </c>
      <c r="J12" s="13"/>
      <c r="K12" s="10" t="s">
        <v>1685</v>
      </c>
      <c r="L12" s="13"/>
      <c r="M12" s="13"/>
      <c r="N12" s="13"/>
      <c r="O12" s="13"/>
      <c r="P12" s="13"/>
      <c r="Q12" s="13"/>
      <c r="R12" s="13"/>
      <c r="S12" s="14" t="s">
        <v>47</v>
      </c>
      <c r="T12" s="10">
        <v>6</v>
      </c>
      <c r="U12" s="21">
        <v>630000</v>
      </c>
      <c r="V12" s="16">
        <v>0</v>
      </c>
      <c r="W12" s="16">
        <v>0</v>
      </c>
      <c r="X12" s="16">
        <v>0</v>
      </c>
      <c r="Y12" s="16">
        <v>0</v>
      </c>
      <c r="Z12" s="16">
        <v>1</v>
      </c>
      <c r="AA12" s="16">
        <v>0</v>
      </c>
      <c r="AB12" s="16">
        <v>0</v>
      </c>
      <c r="AC12" s="16">
        <v>0</v>
      </c>
      <c r="AD12" s="16">
        <v>0</v>
      </c>
      <c r="AE12" s="16">
        <v>0</v>
      </c>
      <c r="AF12" s="16">
        <v>0</v>
      </c>
      <c r="AG12" s="16">
        <v>0</v>
      </c>
      <c r="AH12" s="16">
        <v>15</v>
      </c>
      <c r="AI12" s="16">
        <v>6</v>
      </c>
      <c r="AJ12" s="16">
        <v>5</v>
      </c>
      <c r="AK12" s="16">
        <v>2</v>
      </c>
      <c r="AL12" s="16">
        <v>0</v>
      </c>
      <c r="AM12" s="16">
        <v>4</v>
      </c>
      <c r="AN12" s="16">
        <v>0</v>
      </c>
      <c r="AO12" s="16">
        <v>6</v>
      </c>
      <c r="AP12" s="16">
        <v>0</v>
      </c>
      <c r="AQ12" s="15">
        <f t="shared" si="2"/>
        <v>39</v>
      </c>
      <c r="AR12" s="16">
        <f t="shared" si="3"/>
        <v>0</v>
      </c>
      <c r="AS12" s="17">
        <f t="shared" si="0"/>
        <v>39</v>
      </c>
      <c r="AT12" s="18">
        <f t="shared" si="1"/>
        <v>24570000</v>
      </c>
      <c r="AU12" s="13"/>
      <c r="AV12" s="13"/>
      <c r="AW12" s="8"/>
      <c r="AX12" s="8"/>
      <c r="AY12" s="8"/>
      <c r="AZ12" s="8"/>
    </row>
    <row r="13" spans="1:52" s="3" customFormat="1" ht="43.5" customHeight="1" x14ac:dyDescent="0.25">
      <c r="A13" s="9" t="s">
        <v>29</v>
      </c>
      <c r="B13" s="10">
        <f>IF(S13=0,"",SUBTOTAL(3,$S$7:S13))</f>
        <v>7</v>
      </c>
      <c r="C13" s="74" t="s">
        <v>2669</v>
      </c>
      <c r="D13" s="10" t="s">
        <v>2449</v>
      </c>
      <c r="E13" s="10" t="s">
        <v>51</v>
      </c>
      <c r="F13" s="10" t="s">
        <v>51</v>
      </c>
      <c r="G13" s="10" t="s">
        <v>52</v>
      </c>
      <c r="H13" s="19">
        <v>3821</v>
      </c>
      <c r="I13" s="20" t="s">
        <v>1686</v>
      </c>
      <c r="J13" s="13"/>
      <c r="K13" s="14" t="s">
        <v>1687</v>
      </c>
      <c r="L13" s="13"/>
      <c r="M13" s="13"/>
      <c r="N13" s="13"/>
      <c r="O13" s="13"/>
      <c r="P13" s="13"/>
      <c r="Q13" s="13"/>
      <c r="R13" s="13"/>
      <c r="S13" s="14" t="s">
        <v>75</v>
      </c>
      <c r="T13" s="10">
        <v>6</v>
      </c>
      <c r="U13" s="21">
        <v>1320000</v>
      </c>
      <c r="V13" s="16">
        <v>0</v>
      </c>
      <c r="W13" s="16">
        <v>0</v>
      </c>
      <c r="X13" s="16">
        <v>0</v>
      </c>
      <c r="Y13" s="16">
        <v>0</v>
      </c>
      <c r="Z13" s="16">
        <v>0</v>
      </c>
      <c r="AA13" s="16">
        <v>0</v>
      </c>
      <c r="AB13" s="16">
        <v>0</v>
      </c>
      <c r="AC13" s="16">
        <v>0</v>
      </c>
      <c r="AD13" s="16">
        <v>0</v>
      </c>
      <c r="AE13" s="16">
        <v>0</v>
      </c>
      <c r="AF13" s="16">
        <v>0</v>
      </c>
      <c r="AG13" s="16">
        <v>0</v>
      </c>
      <c r="AH13" s="16">
        <v>10</v>
      </c>
      <c r="AI13" s="16">
        <v>0</v>
      </c>
      <c r="AJ13" s="16">
        <v>0</v>
      </c>
      <c r="AK13" s="16">
        <v>0</v>
      </c>
      <c r="AL13" s="16">
        <v>0</v>
      </c>
      <c r="AM13" s="16">
        <v>0</v>
      </c>
      <c r="AN13" s="16">
        <v>0</v>
      </c>
      <c r="AO13" s="16">
        <v>0</v>
      </c>
      <c r="AP13" s="16">
        <v>0</v>
      </c>
      <c r="AQ13" s="15">
        <f t="shared" si="2"/>
        <v>10</v>
      </c>
      <c r="AR13" s="16">
        <f t="shared" si="3"/>
        <v>0</v>
      </c>
      <c r="AS13" s="17">
        <f t="shared" si="0"/>
        <v>10</v>
      </c>
      <c r="AT13" s="18">
        <f t="shared" si="1"/>
        <v>13200000</v>
      </c>
      <c r="AU13" s="13"/>
      <c r="AV13" s="13"/>
      <c r="AW13" s="8"/>
      <c r="AX13" s="8"/>
      <c r="AY13" s="8"/>
      <c r="AZ13" s="8"/>
    </row>
    <row r="14" spans="1:52" s="3" customFormat="1" ht="92.25" customHeight="1" x14ac:dyDescent="0.25">
      <c r="A14" s="9" t="s">
        <v>29</v>
      </c>
      <c r="B14" s="10">
        <f>IF(S14=0,"",SUBTOTAL(3,$S$7:S14))</f>
        <v>8</v>
      </c>
      <c r="C14" s="74" t="s">
        <v>2670</v>
      </c>
      <c r="D14" s="10" t="s">
        <v>2590</v>
      </c>
      <c r="E14" s="10" t="s">
        <v>54</v>
      </c>
      <c r="F14" s="10" t="s">
        <v>54</v>
      </c>
      <c r="G14" s="10" t="s">
        <v>55</v>
      </c>
      <c r="H14" s="19">
        <v>3821</v>
      </c>
      <c r="I14" s="20" t="s">
        <v>56</v>
      </c>
      <c r="J14" s="13"/>
      <c r="K14" s="14" t="s">
        <v>1688</v>
      </c>
      <c r="L14" s="13"/>
      <c r="M14" s="13"/>
      <c r="N14" s="13"/>
      <c r="O14" s="13"/>
      <c r="P14" s="13"/>
      <c r="Q14" s="13"/>
      <c r="R14" s="13"/>
      <c r="S14" s="14" t="s">
        <v>57</v>
      </c>
      <c r="T14" s="10">
        <v>3</v>
      </c>
      <c r="U14" s="21">
        <v>7900000</v>
      </c>
      <c r="V14" s="16">
        <v>0</v>
      </c>
      <c r="W14" s="16">
        <v>0</v>
      </c>
      <c r="X14" s="16">
        <v>0</v>
      </c>
      <c r="Y14" s="16">
        <v>0</v>
      </c>
      <c r="Z14" s="16">
        <v>0</v>
      </c>
      <c r="AA14" s="16">
        <v>0</v>
      </c>
      <c r="AB14" s="16">
        <v>0</v>
      </c>
      <c r="AC14" s="16">
        <v>0</v>
      </c>
      <c r="AD14" s="16">
        <v>0</v>
      </c>
      <c r="AE14" s="16">
        <v>0</v>
      </c>
      <c r="AF14" s="16">
        <v>0</v>
      </c>
      <c r="AG14" s="16">
        <v>0</v>
      </c>
      <c r="AH14" s="16">
        <v>20</v>
      </c>
      <c r="AI14" s="16">
        <v>0</v>
      </c>
      <c r="AJ14" s="16">
        <v>0</v>
      </c>
      <c r="AK14" s="16">
        <v>0</v>
      </c>
      <c r="AL14" s="16">
        <v>0</v>
      </c>
      <c r="AM14" s="16">
        <v>0</v>
      </c>
      <c r="AN14" s="16">
        <v>0</v>
      </c>
      <c r="AO14" s="16">
        <v>0</v>
      </c>
      <c r="AP14" s="16">
        <v>0</v>
      </c>
      <c r="AQ14" s="15">
        <f t="shared" si="2"/>
        <v>20</v>
      </c>
      <c r="AR14" s="16">
        <f t="shared" si="3"/>
        <v>0</v>
      </c>
      <c r="AS14" s="17">
        <f t="shared" si="0"/>
        <v>20</v>
      </c>
      <c r="AT14" s="18">
        <f t="shared" si="1"/>
        <v>158000000</v>
      </c>
      <c r="AU14" s="13"/>
      <c r="AV14" s="13"/>
      <c r="AW14" s="8"/>
      <c r="AX14" s="8"/>
      <c r="AY14" s="8"/>
      <c r="AZ14" s="8"/>
    </row>
    <row r="15" spans="1:52" s="3" customFormat="1" ht="78" customHeight="1" x14ac:dyDescent="0.25">
      <c r="A15" s="9" t="s">
        <v>29</v>
      </c>
      <c r="B15" s="10">
        <f>IF(S15=0,"",SUBTOTAL(3,$S$7:S15))</f>
        <v>9</v>
      </c>
      <c r="C15" s="74" t="s">
        <v>2671</v>
      </c>
      <c r="D15" s="10" t="s">
        <v>2552</v>
      </c>
      <c r="E15" s="10" t="s">
        <v>58</v>
      </c>
      <c r="F15" s="10" t="s">
        <v>58</v>
      </c>
      <c r="G15" s="10" t="s">
        <v>59</v>
      </c>
      <c r="H15" s="19">
        <v>3821</v>
      </c>
      <c r="I15" s="20" t="s">
        <v>60</v>
      </c>
      <c r="J15" s="13"/>
      <c r="K15" s="14" t="s">
        <v>1689</v>
      </c>
      <c r="L15" s="13"/>
      <c r="M15" s="13"/>
      <c r="N15" s="13"/>
      <c r="O15" s="13"/>
      <c r="P15" s="13"/>
      <c r="Q15" s="13"/>
      <c r="R15" s="13"/>
      <c r="S15" s="14" t="s">
        <v>57</v>
      </c>
      <c r="T15" s="10">
        <v>3</v>
      </c>
      <c r="U15" s="21">
        <v>2475000</v>
      </c>
      <c r="V15" s="16">
        <v>0</v>
      </c>
      <c r="W15" s="16">
        <v>0</v>
      </c>
      <c r="X15" s="16">
        <v>0</v>
      </c>
      <c r="Y15" s="16">
        <v>0</v>
      </c>
      <c r="Z15" s="16">
        <v>0</v>
      </c>
      <c r="AA15" s="16">
        <v>0</v>
      </c>
      <c r="AB15" s="16">
        <v>0</v>
      </c>
      <c r="AC15" s="16">
        <v>0</v>
      </c>
      <c r="AD15" s="16">
        <v>0</v>
      </c>
      <c r="AE15" s="16">
        <v>0</v>
      </c>
      <c r="AF15" s="16">
        <v>0</v>
      </c>
      <c r="AG15" s="16">
        <v>0</v>
      </c>
      <c r="AH15" s="16">
        <v>30</v>
      </c>
      <c r="AI15" s="16">
        <v>0</v>
      </c>
      <c r="AJ15" s="16">
        <v>0</v>
      </c>
      <c r="AK15" s="16">
        <v>0</v>
      </c>
      <c r="AL15" s="16">
        <v>0</v>
      </c>
      <c r="AM15" s="16">
        <v>0</v>
      </c>
      <c r="AN15" s="16">
        <v>0</v>
      </c>
      <c r="AO15" s="16">
        <v>0</v>
      </c>
      <c r="AP15" s="16">
        <v>0</v>
      </c>
      <c r="AQ15" s="15">
        <f t="shared" si="2"/>
        <v>30</v>
      </c>
      <c r="AR15" s="16">
        <f t="shared" si="3"/>
        <v>0</v>
      </c>
      <c r="AS15" s="17">
        <f t="shared" si="0"/>
        <v>30</v>
      </c>
      <c r="AT15" s="18">
        <f t="shared" si="1"/>
        <v>74250000</v>
      </c>
      <c r="AU15" s="13"/>
      <c r="AV15" s="13"/>
      <c r="AW15" s="8"/>
      <c r="AX15" s="8"/>
      <c r="AY15" s="8"/>
      <c r="AZ15" s="8"/>
    </row>
    <row r="16" spans="1:52" s="3" customFormat="1" ht="30" customHeight="1" x14ac:dyDescent="0.25">
      <c r="A16" s="9" t="s">
        <v>29</v>
      </c>
      <c r="B16" s="10">
        <f>IF(S16=0,"",SUBTOTAL(3,$S$7:S16))</f>
        <v>10</v>
      </c>
      <c r="C16" s="74" t="s">
        <v>2672</v>
      </c>
      <c r="D16" s="10" t="s">
        <v>1627</v>
      </c>
      <c r="E16" s="10" t="s">
        <v>61</v>
      </c>
      <c r="F16" s="10" t="s">
        <v>61</v>
      </c>
      <c r="G16" s="10" t="s">
        <v>62</v>
      </c>
      <c r="H16" s="19">
        <v>3006</v>
      </c>
      <c r="I16" s="20" t="s">
        <v>63</v>
      </c>
      <c r="J16" s="13"/>
      <c r="K16" s="14" t="s">
        <v>1690</v>
      </c>
      <c r="L16" s="13"/>
      <c r="M16" s="13"/>
      <c r="N16" s="13"/>
      <c r="O16" s="13"/>
      <c r="P16" s="13"/>
      <c r="Q16" s="13"/>
      <c r="R16" s="13"/>
      <c r="S16" s="14" t="s">
        <v>57</v>
      </c>
      <c r="T16" s="10">
        <v>6</v>
      </c>
      <c r="U16" s="21">
        <v>16595</v>
      </c>
      <c r="V16" s="16">
        <v>0</v>
      </c>
      <c r="W16" s="16">
        <v>12</v>
      </c>
      <c r="X16" s="16">
        <v>0</v>
      </c>
      <c r="Y16" s="16">
        <v>0</v>
      </c>
      <c r="Z16" s="16">
        <v>0</v>
      </c>
      <c r="AA16" s="16">
        <v>0</v>
      </c>
      <c r="AB16" s="16">
        <v>3</v>
      </c>
      <c r="AC16" s="16">
        <v>0</v>
      </c>
      <c r="AD16" s="16">
        <v>0</v>
      </c>
      <c r="AE16" s="16">
        <v>0</v>
      </c>
      <c r="AF16" s="16">
        <v>20</v>
      </c>
      <c r="AG16" s="16">
        <v>8</v>
      </c>
      <c r="AH16" s="16">
        <v>0</v>
      </c>
      <c r="AI16" s="16">
        <v>0</v>
      </c>
      <c r="AJ16" s="16">
        <v>20</v>
      </c>
      <c r="AK16" s="16">
        <v>0</v>
      </c>
      <c r="AL16" s="16">
        <v>50</v>
      </c>
      <c r="AM16" s="16">
        <v>30</v>
      </c>
      <c r="AN16" s="16">
        <v>0</v>
      </c>
      <c r="AO16" s="16">
        <v>0</v>
      </c>
      <c r="AP16" s="16">
        <v>0</v>
      </c>
      <c r="AQ16" s="15">
        <f t="shared" si="2"/>
        <v>143</v>
      </c>
      <c r="AR16" s="16">
        <f t="shared" si="3"/>
        <v>0</v>
      </c>
      <c r="AS16" s="17">
        <f t="shared" si="0"/>
        <v>143</v>
      </c>
      <c r="AT16" s="18">
        <f t="shared" si="1"/>
        <v>2373085</v>
      </c>
      <c r="AU16" s="13"/>
      <c r="AV16" s="13"/>
      <c r="AW16" s="8"/>
      <c r="AX16" s="8"/>
      <c r="AY16" s="8"/>
      <c r="AZ16" s="8"/>
    </row>
    <row r="17" spans="1:52" s="3" customFormat="1" ht="39" customHeight="1" x14ac:dyDescent="0.25">
      <c r="A17" s="9" t="s">
        <v>29</v>
      </c>
      <c r="B17" s="10">
        <f>IF(S17=0,"",SUBTOTAL(3,$S$7:S17))</f>
        <v>11</v>
      </c>
      <c r="C17" s="74" t="s">
        <v>2673</v>
      </c>
      <c r="D17" s="10" t="s">
        <v>31</v>
      </c>
      <c r="E17" s="10" t="s">
        <v>64</v>
      </c>
      <c r="F17" s="10" t="s">
        <v>64</v>
      </c>
      <c r="G17" s="10" t="s">
        <v>65</v>
      </c>
      <c r="H17" s="19">
        <v>3006</v>
      </c>
      <c r="I17" s="20" t="s">
        <v>66</v>
      </c>
      <c r="J17" s="13"/>
      <c r="K17" s="14" t="s">
        <v>67</v>
      </c>
      <c r="L17" s="13"/>
      <c r="M17" s="13"/>
      <c r="N17" s="13"/>
      <c r="O17" s="13"/>
      <c r="P17" s="13"/>
      <c r="Q17" s="13"/>
      <c r="R17" s="13"/>
      <c r="S17" s="14" t="s">
        <v>68</v>
      </c>
      <c r="T17" s="10">
        <v>6</v>
      </c>
      <c r="U17" s="21">
        <v>65000</v>
      </c>
      <c r="V17" s="16">
        <v>0</v>
      </c>
      <c r="W17" s="16">
        <v>12</v>
      </c>
      <c r="X17" s="16">
        <v>0</v>
      </c>
      <c r="Y17" s="16">
        <v>0</v>
      </c>
      <c r="Z17" s="16">
        <v>50</v>
      </c>
      <c r="AA17" s="16">
        <v>0</v>
      </c>
      <c r="AB17" s="16">
        <v>10</v>
      </c>
      <c r="AC17" s="16">
        <v>0</v>
      </c>
      <c r="AD17" s="16">
        <v>0</v>
      </c>
      <c r="AE17" s="16">
        <v>12</v>
      </c>
      <c r="AF17" s="16">
        <v>8</v>
      </c>
      <c r="AG17" s="16">
        <v>0</v>
      </c>
      <c r="AH17" s="16">
        <v>5</v>
      </c>
      <c r="AI17" s="16">
        <v>0</v>
      </c>
      <c r="AJ17" s="16">
        <v>0</v>
      </c>
      <c r="AK17" s="16">
        <v>0</v>
      </c>
      <c r="AL17" s="16">
        <v>0</v>
      </c>
      <c r="AM17" s="16">
        <v>0</v>
      </c>
      <c r="AN17" s="16">
        <v>0</v>
      </c>
      <c r="AO17" s="16">
        <v>4</v>
      </c>
      <c r="AP17" s="16">
        <v>0</v>
      </c>
      <c r="AQ17" s="15">
        <f t="shared" si="2"/>
        <v>101</v>
      </c>
      <c r="AR17" s="16">
        <f t="shared" si="3"/>
        <v>0</v>
      </c>
      <c r="AS17" s="17">
        <f>SUM(V17:AP17)</f>
        <v>101</v>
      </c>
      <c r="AT17" s="18">
        <f t="shared" si="1"/>
        <v>6565000</v>
      </c>
      <c r="AU17" s="13"/>
      <c r="AV17" s="13"/>
      <c r="AW17" s="8"/>
      <c r="AX17" s="8"/>
      <c r="AY17" s="8"/>
      <c r="AZ17" s="8"/>
    </row>
    <row r="18" spans="1:52" s="3" customFormat="1" ht="33" customHeight="1" x14ac:dyDescent="0.25">
      <c r="A18" s="9" t="s">
        <v>29</v>
      </c>
      <c r="B18" s="10">
        <f>IF(S18=0,"",SUBTOTAL(3,$S$7:S18))</f>
        <v>12</v>
      </c>
      <c r="C18" s="74" t="s">
        <v>2674</v>
      </c>
      <c r="D18" s="10" t="s">
        <v>1646</v>
      </c>
      <c r="E18" s="22" t="s">
        <v>69</v>
      </c>
      <c r="F18" s="20" t="s">
        <v>69</v>
      </c>
      <c r="G18" s="14" t="s">
        <v>70</v>
      </c>
      <c r="H18" s="19">
        <v>3821</v>
      </c>
      <c r="I18" s="23" t="s">
        <v>71</v>
      </c>
      <c r="J18" s="13"/>
      <c r="K18" s="24" t="s">
        <v>1691</v>
      </c>
      <c r="L18" s="13"/>
      <c r="M18" s="13"/>
      <c r="N18" s="13"/>
      <c r="O18" s="13"/>
      <c r="P18" s="13"/>
      <c r="Q18" s="13"/>
      <c r="R18" s="13"/>
      <c r="S18" s="9" t="s">
        <v>57</v>
      </c>
      <c r="T18" s="10">
        <v>3</v>
      </c>
      <c r="U18" s="21">
        <v>2190000</v>
      </c>
      <c r="V18" s="16">
        <v>0</v>
      </c>
      <c r="W18" s="16">
        <v>0</v>
      </c>
      <c r="X18" s="16">
        <v>0</v>
      </c>
      <c r="Y18" s="16">
        <v>0</v>
      </c>
      <c r="Z18" s="16">
        <v>0</v>
      </c>
      <c r="AA18" s="16">
        <v>0</v>
      </c>
      <c r="AB18" s="16">
        <v>0</v>
      </c>
      <c r="AC18" s="16">
        <v>0</v>
      </c>
      <c r="AD18" s="16">
        <v>0</v>
      </c>
      <c r="AE18" s="16">
        <v>0</v>
      </c>
      <c r="AF18" s="16">
        <v>0</v>
      </c>
      <c r="AG18" s="16">
        <v>0</v>
      </c>
      <c r="AH18" s="16">
        <v>30</v>
      </c>
      <c r="AI18" s="16">
        <v>0</v>
      </c>
      <c r="AJ18" s="16">
        <v>0</v>
      </c>
      <c r="AK18" s="16">
        <v>0</v>
      </c>
      <c r="AL18" s="16">
        <v>0</v>
      </c>
      <c r="AM18" s="16">
        <v>0</v>
      </c>
      <c r="AN18" s="16">
        <v>0</v>
      </c>
      <c r="AO18" s="16">
        <v>0</v>
      </c>
      <c r="AP18" s="16">
        <v>0</v>
      </c>
      <c r="AQ18" s="15">
        <f t="shared" si="2"/>
        <v>30</v>
      </c>
      <c r="AR18" s="16">
        <f t="shared" si="3"/>
        <v>0</v>
      </c>
      <c r="AS18" s="17">
        <f>SUM(V18:AP18)</f>
        <v>30</v>
      </c>
      <c r="AT18" s="18">
        <f t="shared" si="1"/>
        <v>65700000</v>
      </c>
      <c r="AU18" s="13"/>
      <c r="AV18" s="13"/>
      <c r="AW18" s="8"/>
      <c r="AX18" s="8"/>
      <c r="AY18" s="8"/>
      <c r="AZ18" s="8"/>
    </row>
    <row r="19" spans="1:52" s="3" customFormat="1" ht="38.25" customHeight="1" x14ac:dyDescent="0.25">
      <c r="A19" s="9" t="s">
        <v>29</v>
      </c>
      <c r="B19" s="10">
        <f>IF(S19=0,"",SUBTOTAL(3,$S$7:S19))</f>
        <v>13</v>
      </c>
      <c r="C19" s="74" t="s">
        <v>2675</v>
      </c>
      <c r="D19" s="10" t="s">
        <v>1649</v>
      </c>
      <c r="E19" s="22" t="s">
        <v>72</v>
      </c>
      <c r="F19" s="20" t="s">
        <v>72</v>
      </c>
      <c r="G19" s="14" t="s">
        <v>73</v>
      </c>
      <c r="H19" s="19">
        <v>3821</v>
      </c>
      <c r="I19" s="23" t="s">
        <v>74</v>
      </c>
      <c r="J19" s="13"/>
      <c r="K19" s="24" t="s">
        <v>1692</v>
      </c>
      <c r="L19" s="13"/>
      <c r="M19" s="13"/>
      <c r="N19" s="13"/>
      <c r="O19" s="13"/>
      <c r="P19" s="13"/>
      <c r="Q19" s="13"/>
      <c r="R19" s="13"/>
      <c r="S19" s="9" t="s">
        <v>75</v>
      </c>
      <c r="T19" s="10">
        <v>3</v>
      </c>
      <c r="U19" s="21">
        <v>5875000</v>
      </c>
      <c r="V19" s="16">
        <v>0</v>
      </c>
      <c r="W19" s="16">
        <v>0</v>
      </c>
      <c r="X19" s="16">
        <v>0</v>
      </c>
      <c r="Y19" s="16">
        <v>0</v>
      </c>
      <c r="Z19" s="16">
        <v>0</v>
      </c>
      <c r="AA19" s="16">
        <v>0</v>
      </c>
      <c r="AB19" s="16">
        <v>0</v>
      </c>
      <c r="AC19" s="16">
        <v>0</v>
      </c>
      <c r="AD19" s="16">
        <v>0</v>
      </c>
      <c r="AE19" s="16">
        <v>0</v>
      </c>
      <c r="AF19" s="16">
        <v>0</v>
      </c>
      <c r="AG19" s="16">
        <v>0</v>
      </c>
      <c r="AH19" s="16">
        <v>30</v>
      </c>
      <c r="AI19" s="16">
        <v>0</v>
      </c>
      <c r="AJ19" s="16">
        <v>0</v>
      </c>
      <c r="AK19" s="16">
        <v>0</v>
      </c>
      <c r="AL19" s="16">
        <v>0</v>
      </c>
      <c r="AM19" s="16">
        <v>0</v>
      </c>
      <c r="AN19" s="16">
        <v>0</v>
      </c>
      <c r="AO19" s="16">
        <v>0</v>
      </c>
      <c r="AP19" s="16">
        <v>0</v>
      </c>
      <c r="AQ19" s="15">
        <f t="shared" si="2"/>
        <v>30</v>
      </c>
      <c r="AR19" s="16">
        <f t="shared" si="3"/>
        <v>0</v>
      </c>
      <c r="AS19" s="17">
        <f>SUM(V19:AP19)</f>
        <v>30</v>
      </c>
      <c r="AT19" s="18">
        <f t="shared" si="1"/>
        <v>176250000</v>
      </c>
      <c r="AU19" s="13"/>
      <c r="AV19" s="13"/>
      <c r="AW19" s="8"/>
      <c r="AX19" s="8"/>
      <c r="AY19" s="8"/>
      <c r="AZ19" s="8"/>
    </row>
    <row r="20" spans="1:52" s="3" customFormat="1" ht="47.25" customHeight="1" x14ac:dyDescent="0.25">
      <c r="A20" s="9" t="s">
        <v>29</v>
      </c>
      <c r="B20" s="10">
        <f>IF(S20=0,"",SUBTOTAL(3,$S$7:S20))</f>
        <v>14</v>
      </c>
      <c r="C20" s="74" t="s">
        <v>2676</v>
      </c>
      <c r="D20" s="10" t="s">
        <v>35</v>
      </c>
      <c r="E20" s="22" t="s">
        <v>76</v>
      </c>
      <c r="F20" s="20" t="s">
        <v>76</v>
      </c>
      <c r="G20" s="14">
        <v>1</v>
      </c>
      <c r="H20" s="19">
        <v>3821</v>
      </c>
      <c r="I20" s="23" t="s">
        <v>77</v>
      </c>
      <c r="J20" s="13"/>
      <c r="K20" s="24" t="s">
        <v>1693</v>
      </c>
      <c r="L20" s="13"/>
      <c r="M20" s="13"/>
      <c r="N20" s="13"/>
      <c r="O20" s="13"/>
      <c r="P20" s="13"/>
      <c r="Q20" s="13"/>
      <c r="R20" s="13"/>
      <c r="S20" s="9" t="s">
        <v>53</v>
      </c>
      <c r="T20" s="10">
        <v>3</v>
      </c>
      <c r="U20" s="21">
        <v>8100000</v>
      </c>
      <c r="V20" s="16">
        <v>0</v>
      </c>
      <c r="W20" s="16">
        <v>0</v>
      </c>
      <c r="X20" s="16">
        <v>0</v>
      </c>
      <c r="Y20" s="16">
        <v>0</v>
      </c>
      <c r="Z20" s="16">
        <v>0</v>
      </c>
      <c r="AA20" s="16">
        <v>0</v>
      </c>
      <c r="AB20" s="16">
        <v>0</v>
      </c>
      <c r="AC20" s="16">
        <v>0</v>
      </c>
      <c r="AD20" s="16">
        <v>0</v>
      </c>
      <c r="AE20" s="16">
        <v>0</v>
      </c>
      <c r="AF20" s="16">
        <v>0</v>
      </c>
      <c r="AG20" s="16">
        <v>0</v>
      </c>
      <c r="AH20" s="16">
        <v>20</v>
      </c>
      <c r="AI20" s="16">
        <v>0</v>
      </c>
      <c r="AJ20" s="16">
        <v>0</v>
      </c>
      <c r="AK20" s="16">
        <v>0</v>
      </c>
      <c r="AL20" s="16">
        <v>0</v>
      </c>
      <c r="AM20" s="16">
        <v>0</v>
      </c>
      <c r="AN20" s="16">
        <v>0</v>
      </c>
      <c r="AO20" s="16">
        <v>0</v>
      </c>
      <c r="AP20" s="16">
        <v>0</v>
      </c>
      <c r="AQ20" s="15">
        <f t="shared" si="2"/>
        <v>20</v>
      </c>
      <c r="AR20" s="16">
        <f t="shared" si="3"/>
        <v>0</v>
      </c>
      <c r="AS20" s="17">
        <f t="shared" ref="AS20:AS39" si="4">SUM(V20:AP20)</f>
        <v>20</v>
      </c>
      <c r="AT20" s="18">
        <f t="shared" si="1"/>
        <v>162000000</v>
      </c>
      <c r="AU20" s="13"/>
      <c r="AV20" s="13"/>
      <c r="AW20" s="8"/>
      <c r="AX20" s="8"/>
      <c r="AY20" s="8"/>
      <c r="AZ20" s="8"/>
    </row>
    <row r="21" spans="1:52" s="3" customFormat="1" ht="33.75" customHeight="1" x14ac:dyDescent="0.25">
      <c r="A21" s="9" t="s">
        <v>29</v>
      </c>
      <c r="B21" s="10">
        <f>IF(S21=0,"",SUBTOTAL(3,$S$7:S21))</f>
        <v>15</v>
      </c>
      <c r="C21" s="74" t="s">
        <v>2677</v>
      </c>
      <c r="D21" s="10" t="s">
        <v>39</v>
      </c>
      <c r="E21" s="10" t="s">
        <v>78</v>
      </c>
      <c r="F21" s="10" t="s">
        <v>78</v>
      </c>
      <c r="G21" s="10" t="s">
        <v>79</v>
      </c>
      <c r="H21" s="19">
        <v>3808</v>
      </c>
      <c r="I21" s="20" t="s">
        <v>80</v>
      </c>
      <c r="J21" s="13"/>
      <c r="K21" s="14" t="s">
        <v>1694</v>
      </c>
      <c r="L21" s="13"/>
      <c r="M21" s="13"/>
      <c r="N21" s="13"/>
      <c r="O21" s="13"/>
      <c r="P21" s="13"/>
      <c r="Q21" s="13"/>
      <c r="R21" s="13"/>
      <c r="S21" s="14" t="s">
        <v>47</v>
      </c>
      <c r="T21" s="10" t="s">
        <v>2417</v>
      </c>
      <c r="U21" s="21">
        <v>379000</v>
      </c>
      <c r="V21" s="16">
        <v>0</v>
      </c>
      <c r="W21" s="16">
        <v>0</v>
      </c>
      <c r="X21" s="16">
        <v>0</v>
      </c>
      <c r="Y21" s="16">
        <v>0</v>
      </c>
      <c r="Z21" s="16">
        <v>0</v>
      </c>
      <c r="AA21" s="15">
        <v>1000</v>
      </c>
      <c r="AB21" s="16">
        <v>0</v>
      </c>
      <c r="AC21" s="16">
        <v>0</v>
      </c>
      <c r="AD21" s="16">
        <v>0</v>
      </c>
      <c r="AE21" s="16">
        <v>0</v>
      </c>
      <c r="AF21" s="16">
        <v>0</v>
      </c>
      <c r="AG21" s="16">
        <v>0</v>
      </c>
      <c r="AH21" s="16">
        <v>0</v>
      </c>
      <c r="AI21" s="16">
        <v>0</v>
      </c>
      <c r="AJ21" s="16">
        <v>0</v>
      </c>
      <c r="AK21" s="16">
        <v>0</v>
      </c>
      <c r="AL21" s="16">
        <v>0</v>
      </c>
      <c r="AM21" s="16">
        <v>0</v>
      </c>
      <c r="AN21" s="16">
        <v>0</v>
      </c>
      <c r="AO21" s="16">
        <v>0</v>
      </c>
      <c r="AP21" s="16">
        <v>0</v>
      </c>
      <c r="AQ21" s="15">
        <f t="shared" si="2"/>
        <v>1000</v>
      </c>
      <c r="AR21" s="16">
        <f t="shared" si="3"/>
        <v>0</v>
      </c>
      <c r="AS21" s="17">
        <f t="shared" si="4"/>
        <v>1000</v>
      </c>
      <c r="AT21" s="18">
        <f t="shared" si="1"/>
        <v>379000000</v>
      </c>
      <c r="AU21" s="13"/>
      <c r="AV21" s="13"/>
      <c r="AW21" s="8"/>
      <c r="AX21" s="8"/>
      <c r="AY21" s="8"/>
      <c r="AZ21" s="8"/>
    </row>
    <row r="22" spans="1:52" s="3" customFormat="1" ht="40.5" customHeight="1" x14ac:dyDescent="0.25">
      <c r="A22" s="9" t="s">
        <v>29</v>
      </c>
      <c r="B22" s="10">
        <f>IF(S22=0,"",SUBTOTAL(3,$S$7:S22))</f>
        <v>16</v>
      </c>
      <c r="C22" s="74" t="s">
        <v>2678</v>
      </c>
      <c r="D22" s="10" t="s">
        <v>41</v>
      </c>
      <c r="E22" s="10" t="s">
        <v>49</v>
      </c>
      <c r="F22" s="10" t="s">
        <v>49</v>
      </c>
      <c r="G22" s="10" t="s">
        <v>82</v>
      </c>
      <c r="H22" s="19">
        <v>3822</v>
      </c>
      <c r="I22" s="20" t="s">
        <v>83</v>
      </c>
      <c r="J22" s="13"/>
      <c r="K22" s="14" t="s">
        <v>1695</v>
      </c>
      <c r="L22" s="13"/>
      <c r="M22" s="13"/>
      <c r="N22" s="13"/>
      <c r="O22" s="13"/>
      <c r="P22" s="13"/>
      <c r="Q22" s="13"/>
      <c r="R22" s="13"/>
      <c r="S22" s="14" t="s">
        <v>84</v>
      </c>
      <c r="T22" s="10">
        <v>3</v>
      </c>
      <c r="U22" s="21">
        <v>5000</v>
      </c>
      <c r="V22" s="16">
        <v>0</v>
      </c>
      <c r="W22" s="16">
        <v>0</v>
      </c>
      <c r="X22" s="16">
        <v>0</v>
      </c>
      <c r="Y22" s="16">
        <v>100</v>
      </c>
      <c r="Z22" s="16">
        <v>0</v>
      </c>
      <c r="AA22" s="16">
        <v>0</v>
      </c>
      <c r="AB22" s="16">
        <v>200</v>
      </c>
      <c r="AC22" s="16">
        <v>0</v>
      </c>
      <c r="AD22" s="16">
        <v>0</v>
      </c>
      <c r="AE22" s="16">
        <v>120</v>
      </c>
      <c r="AF22" s="16">
        <v>0</v>
      </c>
      <c r="AG22" s="16">
        <v>0</v>
      </c>
      <c r="AH22" s="16">
        <v>100</v>
      </c>
      <c r="AI22" s="16">
        <v>0</v>
      </c>
      <c r="AJ22" s="16">
        <v>0</v>
      </c>
      <c r="AK22" s="16">
        <v>0</v>
      </c>
      <c r="AL22" s="16">
        <v>0</v>
      </c>
      <c r="AM22" s="16">
        <v>0</v>
      </c>
      <c r="AN22" s="16">
        <v>0</v>
      </c>
      <c r="AO22" s="16">
        <v>0</v>
      </c>
      <c r="AP22" s="16">
        <v>0</v>
      </c>
      <c r="AQ22" s="15">
        <f t="shared" si="2"/>
        <v>520</v>
      </c>
      <c r="AR22" s="16">
        <f t="shared" si="3"/>
        <v>0</v>
      </c>
      <c r="AS22" s="17">
        <f t="shared" si="4"/>
        <v>520</v>
      </c>
      <c r="AT22" s="18">
        <f t="shared" si="1"/>
        <v>2600000</v>
      </c>
      <c r="AU22" s="13"/>
      <c r="AV22" s="13"/>
      <c r="AW22" s="8"/>
      <c r="AX22" s="8"/>
      <c r="AY22" s="8"/>
      <c r="AZ22" s="8"/>
    </row>
    <row r="23" spans="1:52" s="3" customFormat="1" ht="39.75" customHeight="1" x14ac:dyDescent="0.25">
      <c r="A23" s="9" t="s">
        <v>29</v>
      </c>
      <c r="B23" s="10">
        <f>IF(S23=0,"",SUBTOTAL(3,$S$7:S23))</f>
        <v>17</v>
      </c>
      <c r="C23" s="74" t="s">
        <v>2679</v>
      </c>
      <c r="D23" s="10" t="s">
        <v>44</v>
      </c>
      <c r="E23" s="10" t="s">
        <v>52</v>
      </c>
      <c r="F23" s="10" t="s">
        <v>52</v>
      </c>
      <c r="G23" s="10" t="s">
        <v>85</v>
      </c>
      <c r="H23" s="19">
        <v>3822</v>
      </c>
      <c r="I23" s="20" t="s">
        <v>83</v>
      </c>
      <c r="J23" s="13"/>
      <c r="K23" s="14" t="s">
        <v>1695</v>
      </c>
      <c r="L23" s="13"/>
      <c r="M23" s="13"/>
      <c r="N23" s="13"/>
      <c r="O23" s="13"/>
      <c r="P23" s="13"/>
      <c r="Q23" s="13"/>
      <c r="R23" s="13"/>
      <c r="S23" s="14" t="s">
        <v>84</v>
      </c>
      <c r="T23" s="10">
        <v>6</v>
      </c>
      <c r="U23" s="21">
        <v>3560</v>
      </c>
      <c r="V23" s="16">
        <v>0</v>
      </c>
      <c r="W23" s="16">
        <v>200</v>
      </c>
      <c r="X23" s="16">
        <v>0</v>
      </c>
      <c r="Y23" s="16">
        <v>0</v>
      </c>
      <c r="Z23" s="16">
        <v>500</v>
      </c>
      <c r="AA23" s="16">
        <v>0</v>
      </c>
      <c r="AB23" s="16">
        <v>200</v>
      </c>
      <c r="AC23" s="16">
        <v>0</v>
      </c>
      <c r="AD23" s="16">
        <v>0</v>
      </c>
      <c r="AE23" s="16">
        <v>0</v>
      </c>
      <c r="AF23" s="16">
        <v>0</v>
      </c>
      <c r="AG23" s="16">
        <v>0</v>
      </c>
      <c r="AH23" s="16">
        <v>200</v>
      </c>
      <c r="AI23" s="16">
        <v>0</v>
      </c>
      <c r="AJ23" s="16">
        <v>0</v>
      </c>
      <c r="AK23" s="16">
        <v>0</v>
      </c>
      <c r="AL23" s="16">
        <v>0</v>
      </c>
      <c r="AM23" s="16">
        <v>0</v>
      </c>
      <c r="AN23" s="16">
        <v>0</v>
      </c>
      <c r="AO23" s="16">
        <v>0</v>
      </c>
      <c r="AP23" s="16">
        <v>0</v>
      </c>
      <c r="AQ23" s="15">
        <f t="shared" si="2"/>
        <v>1100</v>
      </c>
      <c r="AR23" s="16">
        <f t="shared" si="3"/>
        <v>0</v>
      </c>
      <c r="AS23" s="17">
        <f t="shared" si="4"/>
        <v>1100</v>
      </c>
      <c r="AT23" s="18">
        <f t="shared" si="1"/>
        <v>3916000</v>
      </c>
      <c r="AU23" s="13"/>
      <c r="AV23" s="13"/>
      <c r="AW23" s="8"/>
      <c r="AX23" s="8"/>
      <c r="AY23" s="8"/>
      <c r="AZ23" s="8"/>
    </row>
    <row r="24" spans="1:52" s="3" customFormat="1" ht="37.5" customHeight="1" x14ac:dyDescent="0.25">
      <c r="A24" s="9" t="s">
        <v>29</v>
      </c>
      <c r="B24" s="10">
        <f>IF(S24=0,"",SUBTOTAL(3,$S$7:S24))</f>
        <v>18</v>
      </c>
      <c r="C24" s="74" t="s">
        <v>2680</v>
      </c>
      <c r="D24" s="10" t="s">
        <v>48</v>
      </c>
      <c r="E24" s="10" t="s">
        <v>55</v>
      </c>
      <c r="F24" s="10" t="s">
        <v>55</v>
      </c>
      <c r="G24" s="10" t="s">
        <v>86</v>
      </c>
      <c r="H24" s="19">
        <v>3822</v>
      </c>
      <c r="I24" s="20" t="s">
        <v>87</v>
      </c>
      <c r="J24" s="13"/>
      <c r="K24" s="14" t="s">
        <v>1695</v>
      </c>
      <c r="L24" s="13"/>
      <c r="M24" s="13"/>
      <c r="N24" s="13"/>
      <c r="O24" s="13"/>
      <c r="P24" s="13"/>
      <c r="Q24" s="13"/>
      <c r="R24" s="13"/>
      <c r="S24" s="14" t="s">
        <v>84</v>
      </c>
      <c r="T24" s="10">
        <v>3</v>
      </c>
      <c r="U24" s="21">
        <v>6600</v>
      </c>
      <c r="V24" s="16">
        <v>0</v>
      </c>
      <c r="W24" s="16">
        <v>0</v>
      </c>
      <c r="X24" s="16">
        <v>0</v>
      </c>
      <c r="Y24" s="16">
        <v>0</v>
      </c>
      <c r="Z24" s="16">
        <v>0</v>
      </c>
      <c r="AA24" s="16">
        <v>0</v>
      </c>
      <c r="AB24" s="16">
        <v>400</v>
      </c>
      <c r="AC24" s="16">
        <v>0</v>
      </c>
      <c r="AD24" s="16">
        <v>0</v>
      </c>
      <c r="AE24" s="16">
        <v>240</v>
      </c>
      <c r="AF24" s="16">
        <v>0</v>
      </c>
      <c r="AG24" s="16">
        <v>0</v>
      </c>
      <c r="AH24" s="16">
        <v>100</v>
      </c>
      <c r="AI24" s="16">
        <v>0</v>
      </c>
      <c r="AJ24" s="16">
        <v>0</v>
      </c>
      <c r="AK24" s="16">
        <v>0</v>
      </c>
      <c r="AL24" s="16">
        <v>0</v>
      </c>
      <c r="AM24" s="16">
        <v>0</v>
      </c>
      <c r="AN24" s="16">
        <v>0</v>
      </c>
      <c r="AO24" s="16">
        <v>0</v>
      </c>
      <c r="AP24" s="16">
        <v>0</v>
      </c>
      <c r="AQ24" s="15">
        <f t="shared" si="2"/>
        <v>740</v>
      </c>
      <c r="AR24" s="16">
        <f t="shared" si="3"/>
        <v>0</v>
      </c>
      <c r="AS24" s="17">
        <f t="shared" si="4"/>
        <v>740</v>
      </c>
      <c r="AT24" s="18">
        <f t="shared" si="1"/>
        <v>4884000</v>
      </c>
      <c r="AU24" s="13"/>
      <c r="AV24" s="13"/>
      <c r="AW24" s="8"/>
      <c r="AX24" s="8"/>
      <c r="AY24" s="8"/>
      <c r="AZ24" s="8"/>
    </row>
    <row r="25" spans="1:52" s="3" customFormat="1" ht="37.5" customHeight="1" x14ac:dyDescent="0.25">
      <c r="A25" s="9" t="s">
        <v>29</v>
      </c>
      <c r="B25" s="10">
        <f>IF(S25=0,"",SUBTOTAL(3,$S$7:S25))</f>
        <v>19</v>
      </c>
      <c r="C25" s="74" t="s">
        <v>2681</v>
      </c>
      <c r="D25" s="10" t="s">
        <v>51</v>
      </c>
      <c r="E25" s="10" t="s">
        <v>59</v>
      </c>
      <c r="F25" s="10" t="s">
        <v>59</v>
      </c>
      <c r="G25" s="10" t="s">
        <v>88</v>
      </c>
      <c r="H25" s="19">
        <v>3822</v>
      </c>
      <c r="I25" s="20" t="s">
        <v>87</v>
      </c>
      <c r="J25" s="13"/>
      <c r="K25" s="14" t="s">
        <v>1695</v>
      </c>
      <c r="L25" s="13"/>
      <c r="M25" s="13"/>
      <c r="N25" s="13"/>
      <c r="O25" s="13"/>
      <c r="P25" s="13"/>
      <c r="Q25" s="13"/>
      <c r="R25" s="13"/>
      <c r="S25" s="14" t="s">
        <v>84</v>
      </c>
      <c r="T25" s="10">
        <v>6</v>
      </c>
      <c r="U25" s="21">
        <v>3990</v>
      </c>
      <c r="V25" s="16">
        <v>0</v>
      </c>
      <c r="W25" s="16">
        <v>0</v>
      </c>
      <c r="X25" s="16">
        <v>0</v>
      </c>
      <c r="Y25" s="16">
        <v>0</v>
      </c>
      <c r="Z25" s="16">
        <v>0</v>
      </c>
      <c r="AA25" s="16">
        <v>0</v>
      </c>
      <c r="AB25" s="16">
        <v>200</v>
      </c>
      <c r="AC25" s="16">
        <v>0</v>
      </c>
      <c r="AD25" s="16">
        <v>0</v>
      </c>
      <c r="AE25" s="16">
        <v>0</v>
      </c>
      <c r="AF25" s="16">
        <v>0</v>
      </c>
      <c r="AG25" s="16">
        <v>0</v>
      </c>
      <c r="AH25" s="16">
        <v>100</v>
      </c>
      <c r="AI25" s="16">
        <v>0</v>
      </c>
      <c r="AJ25" s="16">
        <v>0</v>
      </c>
      <c r="AK25" s="16">
        <v>0</v>
      </c>
      <c r="AL25" s="16">
        <v>0</v>
      </c>
      <c r="AM25" s="16">
        <v>0</v>
      </c>
      <c r="AN25" s="16">
        <v>0</v>
      </c>
      <c r="AO25" s="16">
        <v>0</v>
      </c>
      <c r="AP25" s="16">
        <v>0</v>
      </c>
      <c r="AQ25" s="15">
        <f t="shared" si="2"/>
        <v>300</v>
      </c>
      <c r="AR25" s="16">
        <f t="shared" si="3"/>
        <v>0</v>
      </c>
      <c r="AS25" s="17">
        <f t="shared" si="4"/>
        <v>300</v>
      </c>
      <c r="AT25" s="18">
        <f t="shared" si="1"/>
        <v>1197000</v>
      </c>
      <c r="AU25" s="13"/>
      <c r="AV25" s="13"/>
      <c r="AW25" s="8"/>
      <c r="AX25" s="8"/>
      <c r="AY25" s="8"/>
      <c r="AZ25" s="8"/>
    </row>
    <row r="26" spans="1:52" s="3" customFormat="1" ht="48" customHeight="1" x14ac:dyDescent="0.25">
      <c r="A26" s="9" t="s">
        <v>29</v>
      </c>
      <c r="B26" s="10">
        <f>IF(S26=0,"",SUBTOTAL(3,$S$7:S26))</f>
        <v>20</v>
      </c>
      <c r="C26" s="74" t="s">
        <v>2682</v>
      </c>
      <c r="D26" s="10" t="s">
        <v>54</v>
      </c>
      <c r="E26" s="10" t="s">
        <v>62</v>
      </c>
      <c r="F26" s="10" t="s">
        <v>62</v>
      </c>
      <c r="G26" s="10" t="s">
        <v>89</v>
      </c>
      <c r="H26" s="19">
        <v>3822</v>
      </c>
      <c r="I26" s="20" t="s">
        <v>90</v>
      </c>
      <c r="J26" s="13"/>
      <c r="K26" s="14" t="s">
        <v>1696</v>
      </c>
      <c r="L26" s="13"/>
      <c r="M26" s="13"/>
      <c r="N26" s="13"/>
      <c r="O26" s="13"/>
      <c r="P26" s="13"/>
      <c r="Q26" s="13"/>
      <c r="R26" s="13"/>
      <c r="S26" s="14" t="s">
        <v>84</v>
      </c>
      <c r="T26" s="10">
        <v>6</v>
      </c>
      <c r="U26" s="21">
        <v>38850</v>
      </c>
      <c r="V26" s="16">
        <v>0</v>
      </c>
      <c r="W26" s="16">
        <v>1000</v>
      </c>
      <c r="X26" s="16">
        <v>0</v>
      </c>
      <c r="Y26" s="16">
        <v>2500</v>
      </c>
      <c r="Z26" s="16">
        <v>50</v>
      </c>
      <c r="AA26" s="16">
        <v>0</v>
      </c>
      <c r="AB26" s="16">
        <v>100</v>
      </c>
      <c r="AC26" s="16">
        <v>0</v>
      </c>
      <c r="AD26" s="16">
        <v>0</v>
      </c>
      <c r="AE26" s="16">
        <v>0</v>
      </c>
      <c r="AF26" s="16">
        <v>0</v>
      </c>
      <c r="AG26" s="16">
        <v>0</v>
      </c>
      <c r="AH26" s="16">
        <v>300</v>
      </c>
      <c r="AI26" s="16">
        <v>0</v>
      </c>
      <c r="AJ26" s="16">
        <v>0</v>
      </c>
      <c r="AK26" s="16">
        <v>0</v>
      </c>
      <c r="AL26" s="16">
        <v>0</v>
      </c>
      <c r="AM26" s="16">
        <v>0</v>
      </c>
      <c r="AN26" s="16">
        <v>0</v>
      </c>
      <c r="AO26" s="16">
        <v>1000</v>
      </c>
      <c r="AP26" s="16">
        <v>0</v>
      </c>
      <c r="AQ26" s="15">
        <f t="shared" si="2"/>
        <v>4950</v>
      </c>
      <c r="AR26" s="16">
        <f t="shared" si="3"/>
        <v>0</v>
      </c>
      <c r="AS26" s="17">
        <f t="shared" si="4"/>
        <v>4950</v>
      </c>
      <c r="AT26" s="18">
        <f t="shared" si="1"/>
        <v>192307500</v>
      </c>
      <c r="AU26" s="13"/>
      <c r="AV26" s="13"/>
      <c r="AW26" s="8"/>
      <c r="AX26" s="8"/>
      <c r="AY26" s="8"/>
      <c r="AZ26" s="8"/>
    </row>
    <row r="27" spans="1:52" s="3" customFormat="1" ht="60" customHeight="1" x14ac:dyDescent="0.25">
      <c r="A27" s="9" t="s">
        <v>29</v>
      </c>
      <c r="B27" s="10">
        <f>IF(S27=0,"",SUBTOTAL(3,$S$7:S27))</f>
        <v>21</v>
      </c>
      <c r="C27" s="74" t="s">
        <v>2683</v>
      </c>
      <c r="D27" s="10" t="s">
        <v>58</v>
      </c>
      <c r="E27" s="10" t="s">
        <v>65</v>
      </c>
      <c r="F27" s="10" t="s">
        <v>65</v>
      </c>
      <c r="G27" s="10" t="s">
        <v>91</v>
      </c>
      <c r="H27" s="19">
        <v>3822</v>
      </c>
      <c r="I27" s="20" t="s">
        <v>90</v>
      </c>
      <c r="J27" s="13"/>
      <c r="K27" s="14" t="s">
        <v>1697</v>
      </c>
      <c r="L27" s="13"/>
      <c r="M27" s="13"/>
      <c r="N27" s="13"/>
      <c r="O27" s="13"/>
      <c r="P27" s="13"/>
      <c r="Q27" s="13"/>
      <c r="R27" s="13"/>
      <c r="S27" s="14" t="s">
        <v>84</v>
      </c>
      <c r="T27" s="10">
        <v>3</v>
      </c>
      <c r="U27" s="21">
        <v>30000</v>
      </c>
      <c r="V27" s="16">
        <v>0</v>
      </c>
      <c r="W27" s="16">
        <v>0</v>
      </c>
      <c r="X27" s="16">
        <v>0</v>
      </c>
      <c r="Y27" s="16">
        <v>2600</v>
      </c>
      <c r="Z27" s="16">
        <v>0</v>
      </c>
      <c r="AA27" s="16">
        <v>0</v>
      </c>
      <c r="AB27" s="16">
        <v>100</v>
      </c>
      <c r="AC27" s="16">
        <v>0</v>
      </c>
      <c r="AD27" s="16">
        <v>0</v>
      </c>
      <c r="AE27" s="16">
        <v>0</v>
      </c>
      <c r="AF27" s="16">
        <v>0</v>
      </c>
      <c r="AG27" s="16">
        <v>0</v>
      </c>
      <c r="AH27" s="16">
        <v>300</v>
      </c>
      <c r="AI27" s="16">
        <v>0</v>
      </c>
      <c r="AJ27" s="16">
        <v>0</v>
      </c>
      <c r="AK27" s="16">
        <v>0</v>
      </c>
      <c r="AL27" s="16">
        <v>0</v>
      </c>
      <c r="AM27" s="16">
        <v>0</v>
      </c>
      <c r="AN27" s="16">
        <v>0</v>
      </c>
      <c r="AO27" s="16">
        <v>0</v>
      </c>
      <c r="AP27" s="16">
        <v>0</v>
      </c>
      <c r="AQ27" s="15">
        <f t="shared" si="2"/>
        <v>3000</v>
      </c>
      <c r="AR27" s="16">
        <f t="shared" si="3"/>
        <v>0</v>
      </c>
      <c r="AS27" s="17">
        <f t="shared" si="4"/>
        <v>3000</v>
      </c>
      <c r="AT27" s="18">
        <f t="shared" si="1"/>
        <v>90000000</v>
      </c>
      <c r="AU27" s="13"/>
      <c r="AV27" s="13"/>
      <c r="AW27" s="8"/>
      <c r="AX27" s="8"/>
      <c r="AY27" s="8"/>
      <c r="AZ27" s="8"/>
    </row>
    <row r="28" spans="1:52" s="3" customFormat="1" ht="37.5" customHeight="1" x14ac:dyDescent="0.25">
      <c r="A28" s="9" t="s">
        <v>29</v>
      </c>
      <c r="B28" s="10">
        <f>IF(S28=0,"",SUBTOTAL(3,$S$7:S28))</f>
        <v>22</v>
      </c>
      <c r="C28" s="74" t="s">
        <v>2684</v>
      </c>
      <c r="D28" s="10" t="s">
        <v>61</v>
      </c>
      <c r="E28" s="10" t="s">
        <v>70</v>
      </c>
      <c r="F28" s="10" t="s">
        <v>70</v>
      </c>
      <c r="G28" s="10" t="s">
        <v>92</v>
      </c>
      <c r="H28" s="19">
        <v>3822</v>
      </c>
      <c r="I28" s="20" t="s">
        <v>93</v>
      </c>
      <c r="J28" s="13"/>
      <c r="K28" s="14" t="s">
        <v>1698</v>
      </c>
      <c r="L28" s="13"/>
      <c r="M28" s="13"/>
      <c r="N28" s="13"/>
      <c r="O28" s="13"/>
      <c r="P28" s="13"/>
      <c r="Q28" s="13"/>
      <c r="R28" s="13"/>
      <c r="S28" s="14" t="s">
        <v>75</v>
      </c>
      <c r="T28" s="10">
        <v>3</v>
      </c>
      <c r="U28" s="21">
        <v>4320000</v>
      </c>
      <c r="V28" s="16">
        <v>0</v>
      </c>
      <c r="W28" s="16">
        <v>0</v>
      </c>
      <c r="X28" s="16">
        <v>0</v>
      </c>
      <c r="Y28" s="16">
        <v>0</v>
      </c>
      <c r="Z28" s="16">
        <v>0</v>
      </c>
      <c r="AA28" s="15">
        <v>12</v>
      </c>
      <c r="AB28" s="16">
        <v>0</v>
      </c>
      <c r="AC28" s="16">
        <v>0</v>
      </c>
      <c r="AD28" s="16">
        <v>0</v>
      </c>
      <c r="AE28" s="16">
        <v>0</v>
      </c>
      <c r="AF28" s="16">
        <v>0</v>
      </c>
      <c r="AG28" s="16">
        <v>0</v>
      </c>
      <c r="AH28" s="16">
        <v>0</v>
      </c>
      <c r="AI28" s="16">
        <v>0</v>
      </c>
      <c r="AJ28" s="16">
        <v>0</v>
      </c>
      <c r="AK28" s="16">
        <v>0</v>
      </c>
      <c r="AL28" s="16">
        <v>0</v>
      </c>
      <c r="AM28" s="16">
        <v>0</v>
      </c>
      <c r="AN28" s="16">
        <v>0</v>
      </c>
      <c r="AO28" s="16">
        <v>0</v>
      </c>
      <c r="AP28" s="16">
        <v>0</v>
      </c>
      <c r="AQ28" s="15">
        <f t="shared" si="2"/>
        <v>12</v>
      </c>
      <c r="AR28" s="16">
        <f t="shared" si="3"/>
        <v>0</v>
      </c>
      <c r="AS28" s="17">
        <f t="shared" si="4"/>
        <v>12</v>
      </c>
      <c r="AT28" s="18">
        <f t="shared" si="1"/>
        <v>51840000</v>
      </c>
      <c r="AU28" s="13"/>
      <c r="AV28" s="13"/>
      <c r="AW28" s="8"/>
      <c r="AX28" s="8"/>
      <c r="AY28" s="8"/>
      <c r="AZ28" s="8"/>
    </row>
    <row r="29" spans="1:52" s="3" customFormat="1" ht="54" customHeight="1" x14ac:dyDescent="0.25">
      <c r="A29" s="9" t="s">
        <v>29</v>
      </c>
      <c r="B29" s="10">
        <f>IF(S29=0,"",SUBTOTAL(3,$S$7:S29))</f>
        <v>23</v>
      </c>
      <c r="C29" s="74" t="s">
        <v>2685</v>
      </c>
      <c r="D29" s="10" t="s">
        <v>64</v>
      </c>
      <c r="E29" s="10" t="s">
        <v>73</v>
      </c>
      <c r="F29" s="10" t="s">
        <v>73</v>
      </c>
      <c r="G29" s="10" t="s">
        <v>94</v>
      </c>
      <c r="H29" s="19">
        <v>3822</v>
      </c>
      <c r="I29" s="20" t="s">
        <v>95</v>
      </c>
      <c r="J29" s="13"/>
      <c r="K29" s="14" t="s">
        <v>1696</v>
      </c>
      <c r="L29" s="13"/>
      <c r="M29" s="13"/>
      <c r="N29" s="13"/>
      <c r="O29" s="13"/>
      <c r="P29" s="13"/>
      <c r="Q29" s="13"/>
      <c r="R29" s="13"/>
      <c r="S29" s="14" t="s">
        <v>84</v>
      </c>
      <c r="T29" s="10">
        <v>3</v>
      </c>
      <c r="U29" s="21">
        <v>36800</v>
      </c>
      <c r="V29" s="16">
        <v>0</v>
      </c>
      <c r="W29" s="16">
        <v>2000</v>
      </c>
      <c r="X29" s="16">
        <v>0</v>
      </c>
      <c r="Y29" s="16">
        <v>3500</v>
      </c>
      <c r="Z29" s="16">
        <v>100</v>
      </c>
      <c r="AA29" s="16">
        <v>0</v>
      </c>
      <c r="AB29" s="16">
        <v>150</v>
      </c>
      <c r="AC29" s="16">
        <v>300</v>
      </c>
      <c r="AD29" s="16">
        <v>0</v>
      </c>
      <c r="AE29" s="16">
        <v>0</v>
      </c>
      <c r="AF29" s="16">
        <v>800</v>
      </c>
      <c r="AG29" s="16">
        <v>0</v>
      </c>
      <c r="AH29" s="16">
        <v>6000</v>
      </c>
      <c r="AI29" s="16">
        <v>100</v>
      </c>
      <c r="AJ29" s="16">
        <v>0</v>
      </c>
      <c r="AK29" s="16">
        <v>400</v>
      </c>
      <c r="AL29" s="16">
        <v>0</v>
      </c>
      <c r="AM29" s="16">
        <v>100</v>
      </c>
      <c r="AN29" s="16">
        <v>0</v>
      </c>
      <c r="AO29" s="16">
        <v>0</v>
      </c>
      <c r="AP29" s="16">
        <v>0</v>
      </c>
      <c r="AQ29" s="15">
        <f t="shared" si="2"/>
        <v>13450</v>
      </c>
      <c r="AR29" s="16">
        <f t="shared" si="3"/>
        <v>0</v>
      </c>
      <c r="AS29" s="17">
        <f t="shared" si="4"/>
        <v>13450</v>
      </c>
      <c r="AT29" s="18">
        <f t="shared" si="1"/>
        <v>494960000</v>
      </c>
      <c r="AU29" s="13"/>
      <c r="AV29" s="13"/>
      <c r="AW29" s="8"/>
      <c r="AX29" s="8"/>
      <c r="AY29" s="8"/>
      <c r="AZ29" s="8"/>
    </row>
    <row r="30" spans="1:52" s="3" customFormat="1" ht="65.25" customHeight="1" x14ac:dyDescent="0.25">
      <c r="A30" s="9" t="s">
        <v>29</v>
      </c>
      <c r="B30" s="10">
        <f>IF(S30=0,"",SUBTOTAL(3,$S$7:S30))</f>
        <v>24</v>
      </c>
      <c r="C30" s="74" t="s">
        <v>2686</v>
      </c>
      <c r="D30" s="10" t="s">
        <v>69</v>
      </c>
      <c r="E30" s="10" t="s">
        <v>96</v>
      </c>
      <c r="F30" s="10" t="s">
        <v>96</v>
      </c>
      <c r="G30" s="10" t="s">
        <v>97</v>
      </c>
      <c r="H30" s="19">
        <v>3822</v>
      </c>
      <c r="I30" s="20" t="s">
        <v>95</v>
      </c>
      <c r="J30" s="13"/>
      <c r="K30" s="14" t="s">
        <v>1700</v>
      </c>
      <c r="L30" s="13"/>
      <c r="M30" s="13"/>
      <c r="N30" s="13"/>
      <c r="O30" s="13"/>
      <c r="P30" s="13"/>
      <c r="Q30" s="13"/>
      <c r="R30" s="13"/>
      <c r="S30" s="14" t="s">
        <v>84</v>
      </c>
      <c r="T30" s="10">
        <v>6</v>
      </c>
      <c r="U30" s="21">
        <v>45000</v>
      </c>
      <c r="V30" s="16">
        <v>0</v>
      </c>
      <c r="W30" s="16">
        <v>1600</v>
      </c>
      <c r="X30" s="16">
        <v>0</v>
      </c>
      <c r="Y30" s="16">
        <v>0</v>
      </c>
      <c r="Z30" s="16">
        <v>0</v>
      </c>
      <c r="AA30" s="16">
        <v>0</v>
      </c>
      <c r="AB30" s="16">
        <v>200</v>
      </c>
      <c r="AC30" s="16">
        <v>0</v>
      </c>
      <c r="AD30" s="16">
        <v>0</v>
      </c>
      <c r="AE30" s="16">
        <v>2520</v>
      </c>
      <c r="AF30" s="16">
        <v>0</v>
      </c>
      <c r="AG30" s="16">
        <v>0</v>
      </c>
      <c r="AH30" s="16">
        <v>6000</v>
      </c>
      <c r="AI30" s="16">
        <v>100</v>
      </c>
      <c r="AJ30" s="16">
        <v>0</v>
      </c>
      <c r="AK30" s="16">
        <v>400</v>
      </c>
      <c r="AL30" s="16">
        <v>0</v>
      </c>
      <c r="AM30" s="16">
        <v>100</v>
      </c>
      <c r="AN30" s="16">
        <v>0</v>
      </c>
      <c r="AO30" s="16">
        <v>0</v>
      </c>
      <c r="AP30" s="16">
        <v>0</v>
      </c>
      <c r="AQ30" s="15">
        <f t="shared" si="2"/>
        <v>10920</v>
      </c>
      <c r="AR30" s="16">
        <f t="shared" si="3"/>
        <v>0</v>
      </c>
      <c r="AS30" s="17">
        <f t="shared" si="4"/>
        <v>10920</v>
      </c>
      <c r="AT30" s="18">
        <f t="shared" si="1"/>
        <v>491400000</v>
      </c>
      <c r="AU30" s="13"/>
      <c r="AV30" s="13"/>
      <c r="AW30" s="8"/>
      <c r="AX30" s="8"/>
      <c r="AY30" s="8"/>
      <c r="AZ30" s="8"/>
    </row>
    <row r="31" spans="1:52" s="3" customFormat="1" ht="80.25" customHeight="1" x14ac:dyDescent="0.25">
      <c r="A31" s="9" t="s">
        <v>29</v>
      </c>
      <c r="B31" s="10">
        <f>IF(S31=0,"",SUBTOTAL(3,$S$7:S31))</f>
        <v>25</v>
      </c>
      <c r="C31" s="74" t="s">
        <v>2687</v>
      </c>
      <c r="D31" s="10" t="s">
        <v>72</v>
      </c>
      <c r="E31" s="10" t="s">
        <v>98</v>
      </c>
      <c r="F31" s="10" t="s">
        <v>98</v>
      </c>
      <c r="G31" s="10" t="s">
        <v>99</v>
      </c>
      <c r="H31" s="19">
        <v>3822</v>
      </c>
      <c r="I31" s="20" t="s">
        <v>100</v>
      </c>
      <c r="J31" s="13"/>
      <c r="K31" s="14" t="s">
        <v>101</v>
      </c>
      <c r="L31" s="13"/>
      <c r="M31" s="13"/>
      <c r="N31" s="13"/>
      <c r="O31" s="13"/>
      <c r="P31" s="13"/>
      <c r="Q31" s="13"/>
      <c r="R31" s="13"/>
      <c r="S31" s="14" t="s">
        <v>84</v>
      </c>
      <c r="T31" s="10">
        <v>4</v>
      </c>
      <c r="U31" s="21">
        <v>67305</v>
      </c>
      <c r="V31" s="16">
        <v>0</v>
      </c>
      <c r="W31" s="16">
        <v>0</v>
      </c>
      <c r="X31" s="16">
        <v>0</v>
      </c>
      <c r="Y31" s="16">
        <v>4000</v>
      </c>
      <c r="Z31" s="16">
        <v>0</v>
      </c>
      <c r="AA31" s="16">
        <v>0</v>
      </c>
      <c r="AB31" s="16">
        <v>100</v>
      </c>
      <c r="AC31" s="16">
        <v>300</v>
      </c>
      <c r="AD31" s="16">
        <v>0</v>
      </c>
      <c r="AE31" s="16">
        <v>0</v>
      </c>
      <c r="AF31" s="16">
        <v>0</v>
      </c>
      <c r="AG31" s="16">
        <v>0</v>
      </c>
      <c r="AH31" s="16">
        <v>0</v>
      </c>
      <c r="AI31" s="16">
        <v>0</v>
      </c>
      <c r="AJ31" s="16">
        <v>0</v>
      </c>
      <c r="AK31" s="16">
        <v>0</v>
      </c>
      <c r="AL31" s="16">
        <v>0</v>
      </c>
      <c r="AM31" s="16">
        <v>0</v>
      </c>
      <c r="AN31" s="16">
        <v>0</v>
      </c>
      <c r="AO31" s="16">
        <v>0</v>
      </c>
      <c r="AP31" s="16">
        <v>0</v>
      </c>
      <c r="AQ31" s="15">
        <f t="shared" si="2"/>
        <v>4400</v>
      </c>
      <c r="AR31" s="16">
        <f t="shared" si="3"/>
        <v>0</v>
      </c>
      <c r="AS31" s="17">
        <f t="shared" si="4"/>
        <v>4400</v>
      </c>
      <c r="AT31" s="18">
        <f t="shared" si="1"/>
        <v>296142000</v>
      </c>
      <c r="AU31" s="13"/>
      <c r="AV31" s="13"/>
      <c r="AW31" s="8"/>
      <c r="AX31" s="8"/>
      <c r="AY31" s="8"/>
      <c r="AZ31" s="8"/>
    </row>
    <row r="32" spans="1:52" s="3" customFormat="1" ht="47.25" customHeight="1" x14ac:dyDescent="0.25">
      <c r="A32" s="9" t="s">
        <v>29</v>
      </c>
      <c r="B32" s="10">
        <f>IF(S32=0,"",SUBTOTAL(3,$S$7:S32))</f>
        <v>26</v>
      </c>
      <c r="C32" s="74" t="s">
        <v>2688</v>
      </c>
      <c r="D32" s="10" t="s">
        <v>76</v>
      </c>
      <c r="E32" s="10" t="s">
        <v>102</v>
      </c>
      <c r="F32" s="10" t="s">
        <v>102</v>
      </c>
      <c r="G32" s="10" t="s">
        <v>103</v>
      </c>
      <c r="H32" s="19">
        <v>3822</v>
      </c>
      <c r="I32" s="20" t="s">
        <v>104</v>
      </c>
      <c r="J32" s="13"/>
      <c r="K32" s="14" t="s">
        <v>1696</v>
      </c>
      <c r="L32" s="13"/>
      <c r="M32" s="13"/>
      <c r="N32" s="13"/>
      <c r="O32" s="13"/>
      <c r="P32" s="13"/>
      <c r="Q32" s="13"/>
      <c r="R32" s="13"/>
      <c r="S32" s="14" t="s">
        <v>84</v>
      </c>
      <c r="T32" s="10">
        <v>4</v>
      </c>
      <c r="U32" s="21">
        <v>55000</v>
      </c>
      <c r="V32" s="16">
        <v>0</v>
      </c>
      <c r="W32" s="16">
        <v>0</v>
      </c>
      <c r="X32" s="16">
        <v>0</v>
      </c>
      <c r="Y32" s="16">
        <v>0</v>
      </c>
      <c r="Z32" s="16">
        <v>0</v>
      </c>
      <c r="AA32" s="16">
        <v>0</v>
      </c>
      <c r="AB32" s="16">
        <v>0</v>
      </c>
      <c r="AC32" s="16">
        <v>0</v>
      </c>
      <c r="AD32" s="16">
        <v>0</v>
      </c>
      <c r="AE32" s="16">
        <v>0</v>
      </c>
      <c r="AF32" s="16">
        <v>0</v>
      </c>
      <c r="AG32" s="16">
        <v>0</v>
      </c>
      <c r="AH32" s="16">
        <v>200</v>
      </c>
      <c r="AI32" s="16">
        <v>0</v>
      </c>
      <c r="AJ32" s="16">
        <v>0</v>
      </c>
      <c r="AK32" s="16">
        <v>0</v>
      </c>
      <c r="AL32" s="16">
        <v>0</v>
      </c>
      <c r="AM32" s="16">
        <v>0</v>
      </c>
      <c r="AN32" s="16">
        <v>0</v>
      </c>
      <c r="AO32" s="16">
        <v>0</v>
      </c>
      <c r="AP32" s="16">
        <v>0</v>
      </c>
      <c r="AQ32" s="15">
        <f t="shared" si="2"/>
        <v>200</v>
      </c>
      <c r="AR32" s="16">
        <f t="shared" si="3"/>
        <v>0</v>
      </c>
      <c r="AS32" s="17">
        <f t="shared" si="4"/>
        <v>200</v>
      </c>
      <c r="AT32" s="18">
        <f t="shared" si="1"/>
        <v>11000000</v>
      </c>
      <c r="AU32" s="13"/>
      <c r="AV32" s="13"/>
      <c r="AW32" s="8"/>
      <c r="AX32" s="8"/>
      <c r="AY32" s="8"/>
      <c r="AZ32" s="8"/>
    </row>
    <row r="33" spans="1:52" s="3" customFormat="1" ht="49.5" customHeight="1" x14ac:dyDescent="0.25">
      <c r="A33" s="9" t="s">
        <v>29</v>
      </c>
      <c r="B33" s="10">
        <f>IF(S33=0,"",SUBTOTAL(3,$S$7:S33))</f>
        <v>27</v>
      </c>
      <c r="C33" s="74" t="s">
        <v>2689</v>
      </c>
      <c r="D33" s="10" t="s">
        <v>2454</v>
      </c>
      <c r="E33" s="10" t="s">
        <v>105</v>
      </c>
      <c r="F33" s="10" t="s">
        <v>105</v>
      </c>
      <c r="G33" s="10" t="s">
        <v>106</v>
      </c>
      <c r="H33" s="19">
        <v>3822</v>
      </c>
      <c r="I33" s="20" t="s">
        <v>107</v>
      </c>
      <c r="J33" s="13"/>
      <c r="K33" s="14" t="s">
        <v>1696</v>
      </c>
      <c r="L33" s="13"/>
      <c r="M33" s="13"/>
      <c r="N33" s="13"/>
      <c r="O33" s="13"/>
      <c r="P33" s="13"/>
      <c r="Q33" s="13"/>
      <c r="R33" s="13"/>
      <c r="S33" s="14" t="s">
        <v>84</v>
      </c>
      <c r="T33" s="10">
        <v>4</v>
      </c>
      <c r="U33" s="21">
        <v>101430</v>
      </c>
      <c r="V33" s="16">
        <v>0</v>
      </c>
      <c r="W33" s="16">
        <v>0</v>
      </c>
      <c r="X33" s="16">
        <v>0</v>
      </c>
      <c r="Y33" s="16">
        <v>0</v>
      </c>
      <c r="Z33" s="16">
        <v>0</v>
      </c>
      <c r="AA33" s="16">
        <v>0</v>
      </c>
      <c r="AB33" s="16">
        <v>0</v>
      </c>
      <c r="AC33" s="16">
        <v>0</v>
      </c>
      <c r="AD33" s="16">
        <v>0</v>
      </c>
      <c r="AE33" s="16">
        <v>0</v>
      </c>
      <c r="AF33" s="16">
        <v>0</v>
      </c>
      <c r="AG33" s="16">
        <v>0</v>
      </c>
      <c r="AH33" s="16">
        <v>200</v>
      </c>
      <c r="AI33" s="16">
        <v>0</v>
      </c>
      <c r="AJ33" s="16">
        <v>0</v>
      </c>
      <c r="AK33" s="16">
        <v>0</v>
      </c>
      <c r="AL33" s="16">
        <v>0</v>
      </c>
      <c r="AM33" s="16">
        <v>0</v>
      </c>
      <c r="AN33" s="16">
        <v>0</v>
      </c>
      <c r="AO33" s="16">
        <v>0</v>
      </c>
      <c r="AP33" s="16">
        <v>0</v>
      </c>
      <c r="AQ33" s="15">
        <f t="shared" si="2"/>
        <v>200</v>
      </c>
      <c r="AR33" s="16">
        <f t="shared" si="3"/>
        <v>0</v>
      </c>
      <c r="AS33" s="17">
        <f t="shared" si="4"/>
        <v>200</v>
      </c>
      <c r="AT33" s="18">
        <f t="shared" si="1"/>
        <v>20286000</v>
      </c>
      <c r="AU33" s="13"/>
      <c r="AV33" s="13"/>
      <c r="AW33" s="8"/>
      <c r="AX33" s="8"/>
      <c r="AY33" s="8"/>
      <c r="AZ33" s="8"/>
    </row>
    <row r="34" spans="1:52" s="3" customFormat="1" ht="49.5" customHeight="1" x14ac:dyDescent="0.25">
      <c r="A34" s="9" t="s">
        <v>29</v>
      </c>
      <c r="B34" s="10">
        <f>IF(S34=0,"",SUBTOTAL(3,$S$7:S34))</f>
        <v>28</v>
      </c>
      <c r="C34" s="74" t="s">
        <v>2690</v>
      </c>
      <c r="D34" s="10" t="s">
        <v>1661</v>
      </c>
      <c r="E34" s="10" t="s">
        <v>108</v>
      </c>
      <c r="F34" s="10" t="s">
        <v>108</v>
      </c>
      <c r="G34" s="10" t="s">
        <v>109</v>
      </c>
      <c r="H34" s="19">
        <v>3822</v>
      </c>
      <c r="I34" s="20" t="s">
        <v>110</v>
      </c>
      <c r="J34" s="13"/>
      <c r="K34" s="14" t="s">
        <v>1701</v>
      </c>
      <c r="L34" s="13"/>
      <c r="M34" s="13"/>
      <c r="N34" s="13"/>
      <c r="O34" s="13"/>
      <c r="P34" s="13"/>
      <c r="Q34" s="13"/>
      <c r="R34" s="13"/>
      <c r="S34" s="14" t="s">
        <v>84</v>
      </c>
      <c r="T34" s="10">
        <v>6</v>
      </c>
      <c r="U34" s="21">
        <v>8925</v>
      </c>
      <c r="V34" s="16">
        <v>0</v>
      </c>
      <c r="W34" s="16">
        <v>0</v>
      </c>
      <c r="X34" s="16">
        <v>0</v>
      </c>
      <c r="Y34" s="16">
        <v>0</v>
      </c>
      <c r="Z34" s="16">
        <v>0</v>
      </c>
      <c r="AA34" s="16">
        <v>0</v>
      </c>
      <c r="AB34" s="16">
        <v>150</v>
      </c>
      <c r="AC34" s="16">
        <v>0</v>
      </c>
      <c r="AD34" s="16">
        <v>0</v>
      </c>
      <c r="AE34" s="16">
        <v>30</v>
      </c>
      <c r="AF34" s="16">
        <v>0</v>
      </c>
      <c r="AG34" s="16">
        <v>0</v>
      </c>
      <c r="AH34" s="16">
        <v>0</v>
      </c>
      <c r="AI34" s="16">
        <v>0</v>
      </c>
      <c r="AJ34" s="16">
        <v>0</v>
      </c>
      <c r="AK34" s="16">
        <v>0</v>
      </c>
      <c r="AL34" s="16">
        <v>0</v>
      </c>
      <c r="AM34" s="16">
        <v>0</v>
      </c>
      <c r="AN34" s="16">
        <v>0</v>
      </c>
      <c r="AO34" s="16">
        <v>0</v>
      </c>
      <c r="AP34" s="16">
        <v>0</v>
      </c>
      <c r="AQ34" s="15">
        <f t="shared" si="2"/>
        <v>180</v>
      </c>
      <c r="AR34" s="16">
        <f t="shared" si="3"/>
        <v>0</v>
      </c>
      <c r="AS34" s="17">
        <f t="shared" si="4"/>
        <v>180</v>
      </c>
      <c r="AT34" s="18">
        <f t="shared" si="1"/>
        <v>1606500</v>
      </c>
      <c r="AU34" s="13"/>
      <c r="AV34" s="13"/>
      <c r="AW34" s="8"/>
      <c r="AX34" s="8"/>
      <c r="AY34" s="8"/>
      <c r="AZ34" s="8"/>
    </row>
    <row r="35" spans="1:52" s="3" customFormat="1" ht="51" customHeight="1" x14ac:dyDescent="0.25">
      <c r="A35" s="9" t="s">
        <v>29</v>
      </c>
      <c r="B35" s="10">
        <f>IF(S35=0,"",SUBTOTAL(3,$S$7:S35))</f>
        <v>29</v>
      </c>
      <c r="C35" s="74" t="s">
        <v>2691</v>
      </c>
      <c r="D35" s="10" t="s">
        <v>2591</v>
      </c>
      <c r="E35" s="10" t="s">
        <v>79</v>
      </c>
      <c r="F35" s="10" t="s">
        <v>79</v>
      </c>
      <c r="G35" s="10" t="s">
        <v>112</v>
      </c>
      <c r="H35" s="19">
        <v>3822</v>
      </c>
      <c r="I35" s="20" t="s">
        <v>113</v>
      </c>
      <c r="J35" s="13"/>
      <c r="K35" s="14" t="s">
        <v>1702</v>
      </c>
      <c r="L35" s="13"/>
      <c r="M35" s="13"/>
      <c r="N35" s="13"/>
      <c r="O35" s="13"/>
      <c r="P35" s="13"/>
      <c r="Q35" s="13"/>
      <c r="R35" s="13"/>
      <c r="S35" s="14" t="s">
        <v>84</v>
      </c>
      <c r="T35" s="10">
        <v>3</v>
      </c>
      <c r="U35" s="21">
        <v>15000</v>
      </c>
      <c r="V35" s="16">
        <v>0</v>
      </c>
      <c r="W35" s="16">
        <v>0</v>
      </c>
      <c r="X35" s="16">
        <v>0</v>
      </c>
      <c r="Y35" s="16">
        <v>500</v>
      </c>
      <c r="Z35" s="16">
        <v>0</v>
      </c>
      <c r="AA35" s="16">
        <v>0</v>
      </c>
      <c r="AB35" s="16">
        <v>1000</v>
      </c>
      <c r="AC35" s="16">
        <v>0</v>
      </c>
      <c r="AD35" s="16">
        <v>0</v>
      </c>
      <c r="AE35" s="16">
        <v>0</v>
      </c>
      <c r="AF35" s="16">
        <v>0</v>
      </c>
      <c r="AG35" s="16">
        <v>1000</v>
      </c>
      <c r="AH35" s="16">
        <v>100</v>
      </c>
      <c r="AI35" s="16">
        <v>0</v>
      </c>
      <c r="AJ35" s="16">
        <v>0</v>
      </c>
      <c r="AK35" s="16">
        <v>0</v>
      </c>
      <c r="AL35" s="16">
        <v>0</v>
      </c>
      <c r="AM35" s="16">
        <v>0</v>
      </c>
      <c r="AN35" s="16">
        <v>0</v>
      </c>
      <c r="AO35" s="16">
        <v>600</v>
      </c>
      <c r="AP35" s="16">
        <v>0</v>
      </c>
      <c r="AQ35" s="15">
        <f t="shared" si="2"/>
        <v>3200</v>
      </c>
      <c r="AR35" s="16">
        <f t="shared" si="3"/>
        <v>0</v>
      </c>
      <c r="AS35" s="17">
        <f t="shared" si="4"/>
        <v>3200</v>
      </c>
      <c r="AT35" s="18">
        <f t="shared" si="1"/>
        <v>48000000</v>
      </c>
      <c r="AU35" s="13"/>
      <c r="AV35" s="13"/>
      <c r="AW35" s="8"/>
      <c r="AX35" s="8"/>
      <c r="AY35" s="8"/>
      <c r="AZ35" s="8"/>
    </row>
    <row r="36" spans="1:52" s="3" customFormat="1" ht="55.5" customHeight="1" x14ac:dyDescent="0.25">
      <c r="A36" s="9" t="s">
        <v>29</v>
      </c>
      <c r="B36" s="10">
        <f>IF(S36=0,"",SUBTOTAL(3,$S$7:S36))</f>
        <v>30</v>
      </c>
      <c r="C36" s="74" t="s">
        <v>2692</v>
      </c>
      <c r="D36" s="10" t="s">
        <v>2592</v>
      </c>
      <c r="E36" s="10" t="s">
        <v>114</v>
      </c>
      <c r="F36" s="10" t="s">
        <v>114</v>
      </c>
      <c r="G36" s="10" t="s">
        <v>115</v>
      </c>
      <c r="H36" s="19">
        <v>3822</v>
      </c>
      <c r="I36" s="20" t="s">
        <v>116</v>
      </c>
      <c r="J36" s="13"/>
      <c r="K36" s="14" t="s">
        <v>1703</v>
      </c>
      <c r="L36" s="13"/>
      <c r="M36" s="13"/>
      <c r="N36" s="13"/>
      <c r="O36" s="13"/>
      <c r="P36" s="13"/>
      <c r="Q36" s="13"/>
      <c r="R36" s="13"/>
      <c r="S36" s="14" t="s">
        <v>84</v>
      </c>
      <c r="T36" s="10">
        <v>5</v>
      </c>
      <c r="U36" s="21">
        <v>12500</v>
      </c>
      <c r="V36" s="16">
        <v>0</v>
      </c>
      <c r="W36" s="16">
        <v>2600</v>
      </c>
      <c r="X36" s="16">
        <v>0</v>
      </c>
      <c r="Y36" s="16">
        <v>8040</v>
      </c>
      <c r="Z36" s="16">
        <v>300</v>
      </c>
      <c r="AA36" s="15">
        <v>1000</v>
      </c>
      <c r="AB36" s="16">
        <v>1000</v>
      </c>
      <c r="AC36" s="16">
        <v>0</v>
      </c>
      <c r="AD36" s="16">
        <v>100</v>
      </c>
      <c r="AE36" s="16">
        <v>468</v>
      </c>
      <c r="AF36" s="16">
        <v>200</v>
      </c>
      <c r="AG36" s="16">
        <v>0</v>
      </c>
      <c r="AH36" s="16">
        <v>0</v>
      </c>
      <c r="AI36" s="16">
        <v>300</v>
      </c>
      <c r="AJ36" s="16">
        <v>0</v>
      </c>
      <c r="AK36" s="16">
        <v>600</v>
      </c>
      <c r="AL36" s="16">
        <v>0</v>
      </c>
      <c r="AM36" s="16">
        <v>300</v>
      </c>
      <c r="AN36" s="16">
        <v>0</v>
      </c>
      <c r="AO36" s="16">
        <v>0</v>
      </c>
      <c r="AP36" s="16">
        <v>0</v>
      </c>
      <c r="AQ36" s="15">
        <f t="shared" si="2"/>
        <v>14908</v>
      </c>
      <c r="AR36" s="16">
        <f t="shared" si="3"/>
        <v>0</v>
      </c>
      <c r="AS36" s="17">
        <f t="shared" si="4"/>
        <v>14908</v>
      </c>
      <c r="AT36" s="18">
        <f t="shared" si="1"/>
        <v>186350000</v>
      </c>
      <c r="AU36" s="13"/>
      <c r="AV36" s="13"/>
      <c r="AW36" s="8"/>
      <c r="AX36" s="8"/>
      <c r="AY36" s="8"/>
      <c r="AZ36" s="8"/>
    </row>
    <row r="37" spans="1:52" s="3" customFormat="1" ht="48" customHeight="1" x14ac:dyDescent="0.25">
      <c r="A37" s="9" t="s">
        <v>29</v>
      </c>
      <c r="B37" s="10">
        <f>IF(S37=0,"",SUBTOTAL(3,$S$7:S37))</f>
        <v>31</v>
      </c>
      <c r="C37" s="74" t="s">
        <v>2693</v>
      </c>
      <c r="D37" s="10" t="s">
        <v>2593</v>
      </c>
      <c r="E37" s="10" t="s">
        <v>117</v>
      </c>
      <c r="F37" s="10" t="s">
        <v>117</v>
      </c>
      <c r="G37" s="10" t="s">
        <v>118</v>
      </c>
      <c r="H37" s="19">
        <v>3822</v>
      </c>
      <c r="I37" s="20" t="s">
        <v>116</v>
      </c>
      <c r="J37" s="13"/>
      <c r="K37" s="14" t="s">
        <v>1703</v>
      </c>
      <c r="L37" s="13"/>
      <c r="M37" s="13"/>
      <c r="N37" s="13"/>
      <c r="O37" s="13"/>
      <c r="P37" s="13"/>
      <c r="Q37" s="13"/>
      <c r="R37" s="13"/>
      <c r="S37" s="14" t="s">
        <v>84</v>
      </c>
      <c r="T37" s="10">
        <v>6</v>
      </c>
      <c r="U37" s="21">
        <v>5850</v>
      </c>
      <c r="V37" s="16">
        <v>0</v>
      </c>
      <c r="W37" s="16">
        <v>0</v>
      </c>
      <c r="X37" s="16">
        <v>0</v>
      </c>
      <c r="Y37" s="16">
        <v>0</v>
      </c>
      <c r="Z37" s="16">
        <v>0</v>
      </c>
      <c r="AA37" s="16">
        <v>0</v>
      </c>
      <c r="AB37" s="16">
        <v>1000</v>
      </c>
      <c r="AC37" s="16">
        <v>0</v>
      </c>
      <c r="AD37" s="16">
        <v>0</v>
      </c>
      <c r="AE37" s="16">
        <v>0</v>
      </c>
      <c r="AF37" s="16">
        <v>0</v>
      </c>
      <c r="AG37" s="16">
        <v>0</v>
      </c>
      <c r="AH37" s="16">
        <v>100</v>
      </c>
      <c r="AI37" s="16">
        <v>300</v>
      </c>
      <c r="AJ37" s="16">
        <v>0</v>
      </c>
      <c r="AK37" s="16">
        <v>0</v>
      </c>
      <c r="AL37" s="16">
        <v>150</v>
      </c>
      <c r="AM37" s="16">
        <v>0</v>
      </c>
      <c r="AN37" s="16">
        <v>0</v>
      </c>
      <c r="AO37" s="16">
        <v>0</v>
      </c>
      <c r="AP37" s="16">
        <v>0</v>
      </c>
      <c r="AQ37" s="15">
        <f t="shared" si="2"/>
        <v>1550</v>
      </c>
      <c r="AR37" s="16">
        <f t="shared" si="3"/>
        <v>0</v>
      </c>
      <c r="AS37" s="17">
        <f t="shared" si="4"/>
        <v>1550</v>
      </c>
      <c r="AT37" s="18">
        <f t="shared" si="1"/>
        <v>9067500</v>
      </c>
      <c r="AU37" s="13"/>
      <c r="AV37" s="13"/>
      <c r="AW37" s="8"/>
      <c r="AX37" s="8"/>
      <c r="AY37" s="8"/>
      <c r="AZ37" s="8"/>
    </row>
    <row r="38" spans="1:52" s="3" customFormat="1" ht="48.75" customHeight="1" x14ac:dyDescent="0.25">
      <c r="A38" s="9" t="s">
        <v>29</v>
      </c>
      <c r="B38" s="10">
        <f>IF(S38=0,"",SUBTOTAL(3,$S$7:S38))</f>
        <v>32</v>
      </c>
      <c r="C38" s="74" t="s">
        <v>2694</v>
      </c>
      <c r="D38" s="10" t="s">
        <v>1664</v>
      </c>
      <c r="E38" s="10" t="s">
        <v>85</v>
      </c>
      <c r="F38" s="10" t="s">
        <v>85</v>
      </c>
      <c r="G38" s="10" t="s">
        <v>119</v>
      </c>
      <c r="H38" s="19">
        <v>3822</v>
      </c>
      <c r="I38" s="20" t="s">
        <v>120</v>
      </c>
      <c r="J38" s="13"/>
      <c r="K38" s="14" t="s">
        <v>1704</v>
      </c>
      <c r="L38" s="13"/>
      <c r="M38" s="13"/>
      <c r="N38" s="13"/>
      <c r="O38" s="13"/>
      <c r="P38" s="13"/>
      <c r="Q38" s="13"/>
      <c r="R38" s="13"/>
      <c r="S38" s="14" t="s">
        <v>84</v>
      </c>
      <c r="T38" s="10">
        <v>4</v>
      </c>
      <c r="U38" s="21">
        <v>25305</v>
      </c>
      <c r="V38" s="16">
        <v>0</v>
      </c>
      <c r="W38" s="16">
        <v>0</v>
      </c>
      <c r="X38" s="16">
        <v>0</v>
      </c>
      <c r="Y38" s="16">
        <v>120</v>
      </c>
      <c r="Z38" s="16">
        <v>100</v>
      </c>
      <c r="AA38" s="16">
        <v>0</v>
      </c>
      <c r="AB38" s="16">
        <v>50</v>
      </c>
      <c r="AC38" s="16">
        <v>0</v>
      </c>
      <c r="AD38" s="16">
        <v>0</v>
      </c>
      <c r="AE38" s="16">
        <v>44</v>
      </c>
      <c r="AF38" s="16">
        <v>0</v>
      </c>
      <c r="AG38" s="16">
        <v>1000</v>
      </c>
      <c r="AH38" s="16">
        <v>0</v>
      </c>
      <c r="AI38" s="16">
        <v>100</v>
      </c>
      <c r="AJ38" s="16">
        <v>0</v>
      </c>
      <c r="AK38" s="16">
        <v>0</v>
      </c>
      <c r="AL38" s="16">
        <v>0</v>
      </c>
      <c r="AM38" s="16">
        <v>0</v>
      </c>
      <c r="AN38" s="16">
        <v>0</v>
      </c>
      <c r="AO38" s="16">
        <v>0</v>
      </c>
      <c r="AP38" s="16">
        <v>0</v>
      </c>
      <c r="AQ38" s="15">
        <f t="shared" si="2"/>
        <v>1414</v>
      </c>
      <c r="AR38" s="16">
        <f t="shared" si="3"/>
        <v>0</v>
      </c>
      <c r="AS38" s="17">
        <f t="shared" si="4"/>
        <v>1414</v>
      </c>
      <c r="AT38" s="18">
        <f t="shared" si="1"/>
        <v>35781270</v>
      </c>
      <c r="AU38" s="13"/>
      <c r="AV38" s="13"/>
      <c r="AW38" s="8"/>
      <c r="AX38" s="8"/>
      <c r="AY38" s="8"/>
      <c r="AZ38" s="8"/>
    </row>
    <row r="39" spans="1:52" s="3" customFormat="1" ht="33.75" customHeight="1" x14ac:dyDescent="0.25">
      <c r="A39" s="9" t="s">
        <v>29</v>
      </c>
      <c r="B39" s="10">
        <f>IF(S39=0,"",SUBTOTAL(3,$S$7:S39))</f>
        <v>33</v>
      </c>
      <c r="C39" s="74" t="s">
        <v>2695</v>
      </c>
      <c r="D39" s="10" t="s">
        <v>78</v>
      </c>
      <c r="E39" s="10" t="s">
        <v>86</v>
      </c>
      <c r="F39" s="10" t="s">
        <v>86</v>
      </c>
      <c r="G39" s="10" t="s">
        <v>122</v>
      </c>
      <c r="H39" s="19">
        <v>3822</v>
      </c>
      <c r="I39" s="20" t="s">
        <v>120</v>
      </c>
      <c r="J39" s="13"/>
      <c r="K39" s="14" t="s">
        <v>1705</v>
      </c>
      <c r="L39" s="13"/>
      <c r="M39" s="13"/>
      <c r="N39" s="13"/>
      <c r="O39" s="13"/>
      <c r="P39" s="13"/>
      <c r="Q39" s="13"/>
      <c r="R39" s="13"/>
      <c r="S39" s="14" t="s">
        <v>84</v>
      </c>
      <c r="T39" s="10">
        <v>6</v>
      </c>
      <c r="U39" s="21">
        <v>9900</v>
      </c>
      <c r="V39" s="16">
        <v>0</v>
      </c>
      <c r="W39" s="16">
        <v>0</v>
      </c>
      <c r="X39" s="16">
        <v>0</v>
      </c>
      <c r="Y39" s="16">
        <v>0</v>
      </c>
      <c r="Z39" s="16">
        <v>0</v>
      </c>
      <c r="AA39" s="16">
        <v>0</v>
      </c>
      <c r="AB39" s="16">
        <v>50</v>
      </c>
      <c r="AC39" s="16">
        <v>0</v>
      </c>
      <c r="AD39" s="16">
        <v>0</v>
      </c>
      <c r="AE39" s="16">
        <v>0</v>
      </c>
      <c r="AF39" s="16">
        <v>0</v>
      </c>
      <c r="AG39" s="16">
        <v>0</v>
      </c>
      <c r="AH39" s="16">
        <v>0</v>
      </c>
      <c r="AI39" s="16">
        <v>100</v>
      </c>
      <c r="AJ39" s="16">
        <v>0</v>
      </c>
      <c r="AK39" s="16">
        <v>0</v>
      </c>
      <c r="AL39" s="16">
        <v>0</v>
      </c>
      <c r="AM39" s="16">
        <v>0</v>
      </c>
      <c r="AN39" s="16">
        <v>0</v>
      </c>
      <c r="AO39" s="16">
        <v>0</v>
      </c>
      <c r="AP39" s="16">
        <v>0</v>
      </c>
      <c r="AQ39" s="15">
        <f t="shared" si="2"/>
        <v>150</v>
      </c>
      <c r="AR39" s="16">
        <f t="shared" si="3"/>
        <v>0</v>
      </c>
      <c r="AS39" s="17">
        <f t="shared" si="4"/>
        <v>150</v>
      </c>
      <c r="AT39" s="18">
        <f t="shared" si="1"/>
        <v>1485000</v>
      </c>
      <c r="AU39" s="13"/>
      <c r="AV39" s="13"/>
      <c r="AW39" s="8"/>
      <c r="AX39" s="8"/>
      <c r="AY39" s="8"/>
      <c r="AZ39" s="8"/>
    </row>
    <row r="40" spans="1:52" s="3" customFormat="1" ht="43.5" customHeight="1" x14ac:dyDescent="0.25">
      <c r="A40" s="9" t="s">
        <v>29</v>
      </c>
      <c r="B40" s="10">
        <f>IF(S40=0,"",SUBTOTAL(3,$S$7:S40))</f>
        <v>34</v>
      </c>
      <c r="C40" s="74" t="s">
        <v>2696</v>
      </c>
      <c r="D40" s="10" t="s">
        <v>2594</v>
      </c>
      <c r="E40" s="10" t="s">
        <v>88</v>
      </c>
      <c r="F40" s="10" t="s">
        <v>88</v>
      </c>
      <c r="G40" s="10" t="s">
        <v>123</v>
      </c>
      <c r="H40" s="19">
        <v>3822</v>
      </c>
      <c r="I40" s="20" t="s">
        <v>124</v>
      </c>
      <c r="J40" s="13"/>
      <c r="K40" s="14" t="s">
        <v>1706</v>
      </c>
      <c r="L40" s="13"/>
      <c r="M40" s="13"/>
      <c r="N40" s="13"/>
      <c r="O40" s="13"/>
      <c r="P40" s="13"/>
      <c r="Q40" s="13"/>
      <c r="R40" s="13"/>
      <c r="S40" s="14" t="s">
        <v>84</v>
      </c>
      <c r="T40" s="10">
        <v>3</v>
      </c>
      <c r="U40" s="21">
        <v>34500</v>
      </c>
      <c r="V40" s="16">
        <v>0</v>
      </c>
      <c r="W40" s="16">
        <v>0</v>
      </c>
      <c r="X40" s="16">
        <v>0</v>
      </c>
      <c r="Y40" s="16">
        <v>0</v>
      </c>
      <c r="Z40" s="16">
        <v>0</v>
      </c>
      <c r="AA40" s="16">
        <v>0</v>
      </c>
      <c r="AB40" s="16">
        <v>0</v>
      </c>
      <c r="AC40" s="16">
        <v>0</v>
      </c>
      <c r="AD40" s="16">
        <v>0</v>
      </c>
      <c r="AE40" s="16">
        <v>0</v>
      </c>
      <c r="AF40" s="16">
        <v>0</v>
      </c>
      <c r="AG40" s="16">
        <v>0</v>
      </c>
      <c r="AH40" s="16">
        <v>200</v>
      </c>
      <c r="AI40" s="16">
        <v>0</v>
      </c>
      <c r="AJ40" s="16">
        <v>0</v>
      </c>
      <c r="AK40" s="16">
        <v>0</v>
      </c>
      <c r="AL40" s="16">
        <v>0</v>
      </c>
      <c r="AM40" s="16">
        <v>0</v>
      </c>
      <c r="AN40" s="16">
        <v>0</v>
      </c>
      <c r="AO40" s="16">
        <v>0</v>
      </c>
      <c r="AP40" s="16">
        <v>0</v>
      </c>
      <c r="AQ40" s="15">
        <f t="shared" si="2"/>
        <v>200</v>
      </c>
      <c r="AR40" s="16">
        <f t="shared" si="3"/>
        <v>0</v>
      </c>
      <c r="AS40" s="17">
        <f>SUM(V40:AP40)</f>
        <v>200</v>
      </c>
      <c r="AT40" s="18">
        <f t="shared" si="1"/>
        <v>6900000</v>
      </c>
      <c r="AU40" s="13"/>
      <c r="AV40" s="13"/>
      <c r="AW40" s="8"/>
      <c r="AX40" s="8"/>
      <c r="AY40" s="8"/>
      <c r="AZ40" s="8"/>
    </row>
    <row r="41" spans="1:52" s="3" customFormat="1" ht="77.25" customHeight="1" x14ac:dyDescent="0.25">
      <c r="A41" s="9" t="s">
        <v>29</v>
      </c>
      <c r="B41" s="10">
        <f>IF(S41=0,"",SUBTOTAL(3,$S$7:S41))</f>
        <v>35</v>
      </c>
      <c r="C41" s="74" t="s">
        <v>2697</v>
      </c>
      <c r="D41" s="10" t="s">
        <v>2556</v>
      </c>
      <c r="E41" s="10" t="s">
        <v>89</v>
      </c>
      <c r="F41" s="10" t="s">
        <v>89</v>
      </c>
      <c r="G41" s="10" t="s">
        <v>125</v>
      </c>
      <c r="H41" s="19">
        <v>3822</v>
      </c>
      <c r="I41" s="20" t="s">
        <v>126</v>
      </c>
      <c r="J41" s="13"/>
      <c r="K41" s="14" t="s">
        <v>1707</v>
      </c>
      <c r="L41" s="13"/>
      <c r="M41" s="13"/>
      <c r="N41" s="13"/>
      <c r="O41" s="13"/>
      <c r="P41" s="13"/>
      <c r="Q41" s="13"/>
      <c r="R41" s="13"/>
      <c r="S41" s="14" t="s">
        <v>84</v>
      </c>
      <c r="T41" s="10">
        <v>4</v>
      </c>
      <c r="U41" s="21">
        <v>25011</v>
      </c>
      <c r="V41" s="16">
        <v>0</v>
      </c>
      <c r="W41" s="16">
        <v>0</v>
      </c>
      <c r="X41" s="16">
        <v>0</v>
      </c>
      <c r="Y41" s="16">
        <v>90</v>
      </c>
      <c r="Z41" s="16">
        <v>200</v>
      </c>
      <c r="AA41" s="16">
        <v>0</v>
      </c>
      <c r="AB41" s="16">
        <v>500</v>
      </c>
      <c r="AC41" s="16">
        <v>0</v>
      </c>
      <c r="AD41" s="16">
        <v>0</v>
      </c>
      <c r="AE41" s="16">
        <v>0</v>
      </c>
      <c r="AF41" s="16">
        <v>0</v>
      </c>
      <c r="AG41" s="16">
        <v>0</v>
      </c>
      <c r="AH41" s="16">
        <v>100</v>
      </c>
      <c r="AI41" s="16">
        <v>100</v>
      </c>
      <c r="AJ41" s="16">
        <v>0</v>
      </c>
      <c r="AK41" s="16">
        <v>0</v>
      </c>
      <c r="AL41" s="16">
        <v>0</v>
      </c>
      <c r="AM41" s="16">
        <v>0</v>
      </c>
      <c r="AN41" s="16">
        <v>0</v>
      </c>
      <c r="AO41" s="16">
        <v>0</v>
      </c>
      <c r="AP41" s="16">
        <v>0</v>
      </c>
      <c r="AQ41" s="15">
        <f t="shared" si="2"/>
        <v>990</v>
      </c>
      <c r="AR41" s="16">
        <f t="shared" si="3"/>
        <v>0</v>
      </c>
      <c r="AS41" s="17">
        <f t="shared" ref="AS41:AS49" si="5">SUM(V41:AP41)</f>
        <v>990</v>
      </c>
      <c r="AT41" s="18">
        <f t="shared" si="1"/>
        <v>24760890</v>
      </c>
      <c r="AU41" s="13"/>
      <c r="AV41" s="13"/>
      <c r="AW41" s="8"/>
      <c r="AX41" s="8"/>
      <c r="AY41" s="8"/>
      <c r="AZ41" s="8"/>
    </row>
    <row r="42" spans="1:52" s="3" customFormat="1" ht="76.5" customHeight="1" x14ac:dyDescent="0.25">
      <c r="A42" s="9" t="s">
        <v>29</v>
      </c>
      <c r="B42" s="10">
        <f>IF(S42=0,"",SUBTOTAL(3,$S$7:S42))</f>
        <v>36</v>
      </c>
      <c r="C42" s="74" t="s">
        <v>2698</v>
      </c>
      <c r="D42" s="10" t="s">
        <v>2595</v>
      </c>
      <c r="E42" s="10" t="s">
        <v>91</v>
      </c>
      <c r="F42" s="10" t="s">
        <v>91</v>
      </c>
      <c r="G42" s="10" t="s">
        <v>127</v>
      </c>
      <c r="H42" s="19">
        <v>3822</v>
      </c>
      <c r="I42" s="20" t="s">
        <v>126</v>
      </c>
      <c r="J42" s="13"/>
      <c r="K42" s="14" t="s">
        <v>1708</v>
      </c>
      <c r="L42" s="13"/>
      <c r="M42" s="13"/>
      <c r="N42" s="13"/>
      <c r="O42" s="13"/>
      <c r="P42" s="13"/>
      <c r="Q42" s="13"/>
      <c r="R42" s="13"/>
      <c r="S42" s="14" t="s">
        <v>84</v>
      </c>
      <c r="T42" s="10">
        <v>6</v>
      </c>
      <c r="U42" s="21">
        <v>15200</v>
      </c>
      <c r="V42" s="16">
        <v>0</v>
      </c>
      <c r="W42" s="16">
        <v>0</v>
      </c>
      <c r="X42" s="16">
        <v>0</v>
      </c>
      <c r="Y42" s="16">
        <v>0</v>
      </c>
      <c r="Z42" s="16">
        <v>0</v>
      </c>
      <c r="AA42" s="15">
        <v>7000</v>
      </c>
      <c r="AB42" s="16">
        <v>1000</v>
      </c>
      <c r="AC42" s="16">
        <v>0</v>
      </c>
      <c r="AD42" s="16">
        <v>0</v>
      </c>
      <c r="AE42" s="16">
        <v>0</v>
      </c>
      <c r="AF42" s="16">
        <v>0</v>
      </c>
      <c r="AG42" s="16">
        <v>0</v>
      </c>
      <c r="AH42" s="16">
        <v>0</v>
      </c>
      <c r="AI42" s="16">
        <v>100</v>
      </c>
      <c r="AJ42" s="16">
        <v>0</v>
      </c>
      <c r="AK42" s="16">
        <v>0</v>
      </c>
      <c r="AL42" s="16">
        <v>0</v>
      </c>
      <c r="AM42" s="16">
        <v>0</v>
      </c>
      <c r="AN42" s="16">
        <v>0</v>
      </c>
      <c r="AO42" s="16">
        <v>0</v>
      </c>
      <c r="AP42" s="16">
        <v>0</v>
      </c>
      <c r="AQ42" s="15">
        <f t="shared" si="2"/>
        <v>8100</v>
      </c>
      <c r="AR42" s="16">
        <f t="shared" si="3"/>
        <v>0</v>
      </c>
      <c r="AS42" s="17">
        <f t="shared" si="5"/>
        <v>8100</v>
      </c>
      <c r="AT42" s="18">
        <f t="shared" si="1"/>
        <v>123120000</v>
      </c>
      <c r="AU42" s="13"/>
      <c r="AV42" s="13"/>
      <c r="AW42" s="8"/>
      <c r="AX42" s="8"/>
      <c r="AY42" s="8"/>
      <c r="AZ42" s="8"/>
    </row>
    <row r="43" spans="1:52" s="3" customFormat="1" ht="52.5" customHeight="1" x14ac:dyDescent="0.25">
      <c r="A43" s="9" t="s">
        <v>29</v>
      </c>
      <c r="B43" s="10">
        <f>IF(S43=0,"",SUBTOTAL(3,$S$7:S43))</f>
        <v>37</v>
      </c>
      <c r="C43" s="74" t="s">
        <v>2699</v>
      </c>
      <c r="D43" s="10" t="s">
        <v>1630</v>
      </c>
      <c r="E43" s="10" t="s">
        <v>92</v>
      </c>
      <c r="F43" s="10" t="s">
        <v>92</v>
      </c>
      <c r="G43" s="10" t="s">
        <v>128</v>
      </c>
      <c r="H43" s="19">
        <v>3822</v>
      </c>
      <c r="I43" s="20" t="s">
        <v>129</v>
      </c>
      <c r="J43" s="13"/>
      <c r="K43" s="14" t="s">
        <v>1709</v>
      </c>
      <c r="L43" s="13"/>
      <c r="M43" s="13"/>
      <c r="N43" s="13"/>
      <c r="O43" s="13"/>
      <c r="P43" s="13"/>
      <c r="Q43" s="13"/>
      <c r="R43" s="13"/>
      <c r="S43" s="14" t="s">
        <v>84</v>
      </c>
      <c r="T43" s="10">
        <v>4</v>
      </c>
      <c r="U43" s="21">
        <v>31880</v>
      </c>
      <c r="V43" s="16">
        <v>0</v>
      </c>
      <c r="W43" s="16">
        <v>0</v>
      </c>
      <c r="X43" s="16">
        <v>500</v>
      </c>
      <c r="Y43" s="16">
        <v>0</v>
      </c>
      <c r="Z43" s="16">
        <v>0</v>
      </c>
      <c r="AA43" s="16">
        <v>0</v>
      </c>
      <c r="AB43" s="16">
        <v>1000</v>
      </c>
      <c r="AC43" s="16">
        <v>0</v>
      </c>
      <c r="AD43" s="16">
        <v>0</v>
      </c>
      <c r="AE43" s="16">
        <v>0</v>
      </c>
      <c r="AF43" s="16">
        <v>0</v>
      </c>
      <c r="AG43" s="16">
        <v>0</v>
      </c>
      <c r="AH43" s="16">
        <v>100</v>
      </c>
      <c r="AI43" s="16">
        <v>0</v>
      </c>
      <c r="AJ43" s="16">
        <v>0</v>
      </c>
      <c r="AK43" s="16">
        <v>300</v>
      </c>
      <c r="AL43" s="16">
        <v>100</v>
      </c>
      <c r="AM43" s="16">
        <v>0</v>
      </c>
      <c r="AN43" s="16">
        <v>0</v>
      </c>
      <c r="AO43" s="16">
        <v>0</v>
      </c>
      <c r="AP43" s="16">
        <v>0</v>
      </c>
      <c r="AQ43" s="15">
        <f t="shared" si="2"/>
        <v>2000</v>
      </c>
      <c r="AR43" s="16">
        <f t="shared" si="3"/>
        <v>0</v>
      </c>
      <c r="AS43" s="17">
        <f t="shared" si="5"/>
        <v>2000</v>
      </c>
      <c r="AT43" s="18">
        <f t="shared" si="1"/>
        <v>63760000</v>
      </c>
      <c r="AU43" s="13"/>
      <c r="AV43" s="13"/>
      <c r="AW43" s="8"/>
      <c r="AX43" s="8"/>
      <c r="AY43" s="8"/>
      <c r="AZ43" s="8"/>
    </row>
    <row r="44" spans="1:52" s="3" customFormat="1" ht="37.5" customHeight="1" x14ac:dyDescent="0.25">
      <c r="A44" s="9" t="s">
        <v>29</v>
      </c>
      <c r="B44" s="10">
        <f>IF(S44=0,"",SUBTOTAL(3,$S$7:S44))</f>
        <v>38</v>
      </c>
      <c r="C44" s="74" t="s">
        <v>2700</v>
      </c>
      <c r="D44" s="10" t="s">
        <v>2596</v>
      </c>
      <c r="E44" s="10" t="s">
        <v>94</v>
      </c>
      <c r="F44" s="10" t="s">
        <v>94</v>
      </c>
      <c r="G44" s="10" t="s">
        <v>130</v>
      </c>
      <c r="H44" s="19">
        <v>3822</v>
      </c>
      <c r="I44" s="20" t="s">
        <v>131</v>
      </c>
      <c r="J44" s="13"/>
      <c r="K44" s="14" t="s">
        <v>1710</v>
      </c>
      <c r="L44" s="13"/>
      <c r="M44" s="13"/>
      <c r="N44" s="13"/>
      <c r="O44" s="13"/>
      <c r="P44" s="13"/>
      <c r="Q44" s="13"/>
      <c r="R44" s="13"/>
      <c r="S44" s="14" t="s">
        <v>84</v>
      </c>
      <c r="T44" s="10">
        <v>3</v>
      </c>
      <c r="U44" s="21">
        <v>4680</v>
      </c>
      <c r="V44" s="16">
        <v>0</v>
      </c>
      <c r="W44" s="16">
        <v>0</v>
      </c>
      <c r="X44" s="16">
        <v>0</v>
      </c>
      <c r="Y44" s="16">
        <v>100</v>
      </c>
      <c r="Z44" s="16">
        <v>0</v>
      </c>
      <c r="AA44" s="16">
        <v>0</v>
      </c>
      <c r="AB44" s="16">
        <v>0</v>
      </c>
      <c r="AC44" s="16">
        <v>0</v>
      </c>
      <c r="AD44" s="16">
        <v>0</v>
      </c>
      <c r="AE44" s="16">
        <v>0</v>
      </c>
      <c r="AF44" s="16">
        <v>0</v>
      </c>
      <c r="AG44" s="16">
        <v>0</v>
      </c>
      <c r="AH44" s="16">
        <v>200</v>
      </c>
      <c r="AI44" s="16">
        <v>0</v>
      </c>
      <c r="AJ44" s="16">
        <v>0</v>
      </c>
      <c r="AK44" s="16">
        <v>0</v>
      </c>
      <c r="AL44" s="16">
        <v>0</v>
      </c>
      <c r="AM44" s="16">
        <v>0</v>
      </c>
      <c r="AN44" s="16">
        <v>0</v>
      </c>
      <c r="AO44" s="16">
        <v>0</v>
      </c>
      <c r="AP44" s="16">
        <v>0</v>
      </c>
      <c r="AQ44" s="15">
        <f t="shared" si="2"/>
        <v>300</v>
      </c>
      <c r="AR44" s="16">
        <f t="shared" si="3"/>
        <v>0</v>
      </c>
      <c r="AS44" s="17">
        <f t="shared" si="5"/>
        <v>300</v>
      </c>
      <c r="AT44" s="18">
        <f t="shared" si="1"/>
        <v>1404000</v>
      </c>
      <c r="AU44" s="13"/>
      <c r="AV44" s="13"/>
      <c r="AW44" s="8"/>
      <c r="AX44" s="8"/>
      <c r="AY44" s="8"/>
      <c r="AZ44" s="8"/>
    </row>
    <row r="45" spans="1:52" s="3" customFormat="1" ht="38.25" customHeight="1" x14ac:dyDescent="0.25">
      <c r="A45" s="9" t="s">
        <v>29</v>
      </c>
      <c r="B45" s="10">
        <f>IF(S45=0,"",SUBTOTAL(3,$S$7:S45))</f>
        <v>39</v>
      </c>
      <c r="C45" s="74" t="s">
        <v>2701</v>
      </c>
      <c r="D45" s="10" t="s">
        <v>2597</v>
      </c>
      <c r="E45" s="10" t="s">
        <v>97</v>
      </c>
      <c r="F45" s="10" t="s">
        <v>97</v>
      </c>
      <c r="G45" s="10" t="s">
        <v>132</v>
      </c>
      <c r="H45" s="19">
        <v>3822</v>
      </c>
      <c r="I45" s="20" t="s">
        <v>133</v>
      </c>
      <c r="J45" s="13"/>
      <c r="K45" s="14" t="s">
        <v>1711</v>
      </c>
      <c r="L45" s="13"/>
      <c r="M45" s="13"/>
      <c r="N45" s="13"/>
      <c r="O45" s="13"/>
      <c r="P45" s="13"/>
      <c r="Q45" s="13"/>
      <c r="R45" s="13"/>
      <c r="S45" s="14" t="s">
        <v>84</v>
      </c>
      <c r="T45" s="10">
        <v>3</v>
      </c>
      <c r="U45" s="21">
        <v>6300</v>
      </c>
      <c r="V45" s="16">
        <v>0</v>
      </c>
      <c r="W45" s="16">
        <v>0</v>
      </c>
      <c r="X45" s="16">
        <v>0</v>
      </c>
      <c r="Y45" s="16">
        <v>300</v>
      </c>
      <c r="Z45" s="16">
        <v>0</v>
      </c>
      <c r="AA45" s="15">
        <v>300</v>
      </c>
      <c r="AB45" s="16">
        <v>0</v>
      </c>
      <c r="AC45" s="16">
        <v>0</v>
      </c>
      <c r="AD45" s="16">
        <v>0</v>
      </c>
      <c r="AE45" s="16">
        <v>0</v>
      </c>
      <c r="AF45" s="16">
        <v>0</v>
      </c>
      <c r="AG45" s="16">
        <v>0</v>
      </c>
      <c r="AH45" s="16">
        <v>0</v>
      </c>
      <c r="AI45" s="16">
        <v>0</v>
      </c>
      <c r="AJ45" s="16">
        <v>0</v>
      </c>
      <c r="AK45" s="16">
        <v>0</v>
      </c>
      <c r="AL45" s="16">
        <v>0</v>
      </c>
      <c r="AM45" s="16">
        <v>0</v>
      </c>
      <c r="AN45" s="16">
        <v>0</v>
      </c>
      <c r="AO45" s="16">
        <v>0</v>
      </c>
      <c r="AP45" s="16">
        <v>0</v>
      </c>
      <c r="AQ45" s="15">
        <f t="shared" si="2"/>
        <v>600</v>
      </c>
      <c r="AR45" s="16">
        <f t="shared" si="3"/>
        <v>0</v>
      </c>
      <c r="AS45" s="17">
        <f t="shared" si="5"/>
        <v>600</v>
      </c>
      <c r="AT45" s="18">
        <f t="shared" si="1"/>
        <v>3780000</v>
      </c>
      <c r="AU45" s="13"/>
      <c r="AV45" s="13"/>
      <c r="AW45" s="8"/>
      <c r="AX45" s="8"/>
      <c r="AY45" s="8"/>
      <c r="AZ45" s="8"/>
    </row>
    <row r="46" spans="1:52" s="3" customFormat="1" ht="52.5" customHeight="1" x14ac:dyDescent="0.25">
      <c r="A46" s="9" t="s">
        <v>29</v>
      </c>
      <c r="B46" s="10">
        <f>IF(S46=0,"",SUBTOTAL(3,$S$7:S46))</f>
        <v>40</v>
      </c>
      <c r="C46" s="74" t="s">
        <v>2702</v>
      </c>
      <c r="D46" s="10" t="s">
        <v>2598</v>
      </c>
      <c r="E46" s="10" t="s">
        <v>99</v>
      </c>
      <c r="F46" s="10" t="s">
        <v>99</v>
      </c>
      <c r="G46" s="10" t="s">
        <v>134</v>
      </c>
      <c r="H46" s="19">
        <v>3822</v>
      </c>
      <c r="I46" s="20" t="s">
        <v>135</v>
      </c>
      <c r="J46" s="13"/>
      <c r="K46" s="14" t="s">
        <v>136</v>
      </c>
      <c r="L46" s="13"/>
      <c r="M46" s="13"/>
      <c r="N46" s="13"/>
      <c r="O46" s="13"/>
      <c r="P46" s="13"/>
      <c r="Q46" s="13"/>
      <c r="R46" s="13"/>
      <c r="S46" s="14" t="s">
        <v>84</v>
      </c>
      <c r="T46" s="10">
        <v>6</v>
      </c>
      <c r="U46" s="21">
        <v>8500</v>
      </c>
      <c r="V46" s="16">
        <v>0</v>
      </c>
      <c r="W46" s="16">
        <v>0</v>
      </c>
      <c r="X46" s="16">
        <v>0</v>
      </c>
      <c r="Y46" s="16">
        <v>0</v>
      </c>
      <c r="Z46" s="16">
        <v>0</v>
      </c>
      <c r="AA46" s="15">
        <v>100</v>
      </c>
      <c r="AB46" s="16">
        <v>0</v>
      </c>
      <c r="AC46" s="16">
        <v>0</v>
      </c>
      <c r="AD46" s="16">
        <v>0</v>
      </c>
      <c r="AE46" s="16">
        <v>0</v>
      </c>
      <c r="AF46" s="16">
        <v>0</v>
      </c>
      <c r="AG46" s="16">
        <v>0</v>
      </c>
      <c r="AH46" s="16">
        <v>0</v>
      </c>
      <c r="AI46" s="16">
        <v>0</v>
      </c>
      <c r="AJ46" s="16">
        <v>0</v>
      </c>
      <c r="AK46" s="16">
        <v>0</v>
      </c>
      <c r="AL46" s="16">
        <v>0</v>
      </c>
      <c r="AM46" s="16">
        <v>0</v>
      </c>
      <c r="AN46" s="16">
        <v>0</v>
      </c>
      <c r="AO46" s="16">
        <v>0</v>
      </c>
      <c r="AP46" s="16">
        <v>0</v>
      </c>
      <c r="AQ46" s="15">
        <f t="shared" si="2"/>
        <v>100</v>
      </c>
      <c r="AR46" s="16">
        <f t="shared" si="3"/>
        <v>0</v>
      </c>
      <c r="AS46" s="17">
        <f t="shared" si="5"/>
        <v>100</v>
      </c>
      <c r="AT46" s="18">
        <f t="shared" si="1"/>
        <v>850000</v>
      </c>
      <c r="AU46" s="13"/>
      <c r="AV46" s="13"/>
      <c r="AW46" s="8"/>
      <c r="AX46" s="8"/>
      <c r="AY46" s="8"/>
      <c r="AZ46" s="8"/>
    </row>
    <row r="47" spans="1:52" s="3" customFormat="1" ht="54" customHeight="1" x14ac:dyDescent="0.25">
      <c r="A47" s="9" t="s">
        <v>29</v>
      </c>
      <c r="B47" s="10">
        <f>IF(S47=0,"",SUBTOTAL(3,$S$7:S47))</f>
        <v>41</v>
      </c>
      <c r="C47" s="74" t="s">
        <v>2703</v>
      </c>
      <c r="D47" s="10" t="s">
        <v>2599</v>
      </c>
      <c r="E47" s="10" t="s">
        <v>103</v>
      </c>
      <c r="F47" s="10" t="s">
        <v>103</v>
      </c>
      <c r="G47" s="10" t="s">
        <v>137</v>
      </c>
      <c r="H47" s="19">
        <v>3822</v>
      </c>
      <c r="I47" s="20" t="s">
        <v>138</v>
      </c>
      <c r="J47" s="13"/>
      <c r="K47" s="14" t="s">
        <v>1712</v>
      </c>
      <c r="L47" s="13"/>
      <c r="M47" s="13"/>
      <c r="N47" s="13"/>
      <c r="O47" s="13"/>
      <c r="P47" s="13"/>
      <c r="Q47" s="13"/>
      <c r="R47" s="13"/>
      <c r="S47" s="14" t="s">
        <v>84</v>
      </c>
      <c r="T47" s="10">
        <v>5</v>
      </c>
      <c r="U47" s="21">
        <v>10000</v>
      </c>
      <c r="V47" s="16">
        <v>0</v>
      </c>
      <c r="W47" s="16">
        <v>1400</v>
      </c>
      <c r="X47" s="16">
        <v>0</v>
      </c>
      <c r="Y47" s="16">
        <v>4500</v>
      </c>
      <c r="Z47" s="16">
        <v>500</v>
      </c>
      <c r="AA47" s="16">
        <v>0</v>
      </c>
      <c r="AB47" s="16">
        <v>0</v>
      </c>
      <c r="AC47" s="16">
        <v>0</v>
      </c>
      <c r="AD47" s="16">
        <v>0</v>
      </c>
      <c r="AE47" s="16">
        <v>378</v>
      </c>
      <c r="AF47" s="16">
        <v>300</v>
      </c>
      <c r="AG47" s="16">
        <v>0</v>
      </c>
      <c r="AH47" s="16">
        <v>0</v>
      </c>
      <c r="AI47" s="16">
        <v>0</v>
      </c>
      <c r="AJ47" s="16">
        <v>0</v>
      </c>
      <c r="AK47" s="16">
        <v>500</v>
      </c>
      <c r="AL47" s="16">
        <v>0</v>
      </c>
      <c r="AM47" s="16">
        <v>0</v>
      </c>
      <c r="AN47" s="16">
        <v>0</v>
      </c>
      <c r="AO47" s="16">
        <v>100</v>
      </c>
      <c r="AP47" s="16">
        <v>0</v>
      </c>
      <c r="AQ47" s="15">
        <f t="shared" si="2"/>
        <v>7678</v>
      </c>
      <c r="AR47" s="16">
        <f t="shared" si="3"/>
        <v>0</v>
      </c>
      <c r="AS47" s="17">
        <f t="shared" si="5"/>
        <v>7678</v>
      </c>
      <c r="AT47" s="18">
        <f t="shared" si="1"/>
        <v>76780000</v>
      </c>
      <c r="AU47" s="13"/>
      <c r="AV47" s="13"/>
      <c r="AW47" s="8"/>
      <c r="AX47" s="8"/>
      <c r="AY47" s="8"/>
      <c r="AZ47" s="8"/>
    </row>
    <row r="48" spans="1:52" s="3" customFormat="1" ht="33" customHeight="1" x14ac:dyDescent="0.25">
      <c r="A48" s="9" t="s">
        <v>29</v>
      </c>
      <c r="B48" s="10">
        <f>IF(S48=0,"",SUBTOTAL(3,$S$7:S48))</f>
        <v>42</v>
      </c>
      <c r="C48" s="74" t="s">
        <v>2704</v>
      </c>
      <c r="D48" s="10" t="s">
        <v>2600</v>
      </c>
      <c r="E48" s="10" t="s">
        <v>106</v>
      </c>
      <c r="F48" s="10" t="s">
        <v>106</v>
      </c>
      <c r="G48" s="25">
        <v>6</v>
      </c>
      <c r="H48" s="19">
        <v>3822</v>
      </c>
      <c r="I48" s="26" t="s">
        <v>139</v>
      </c>
      <c r="J48" s="13"/>
      <c r="K48" s="24" t="s">
        <v>1713</v>
      </c>
      <c r="L48" s="13"/>
      <c r="M48" s="13"/>
      <c r="N48" s="13"/>
      <c r="O48" s="13"/>
      <c r="P48" s="13"/>
      <c r="Q48" s="13"/>
      <c r="R48" s="13"/>
      <c r="S48" s="27" t="s">
        <v>84</v>
      </c>
      <c r="T48" s="10">
        <v>6</v>
      </c>
      <c r="U48" s="21">
        <v>12000</v>
      </c>
      <c r="V48" s="16">
        <v>0</v>
      </c>
      <c r="W48" s="16">
        <v>0</v>
      </c>
      <c r="X48" s="16">
        <v>0</v>
      </c>
      <c r="Y48" s="16">
        <v>0</v>
      </c>
      <c r="Z48" s="16">
        <v>0</v>
      </c>
      <c r="AA48" s="16">
        <v>0</v>
      </c>
      <c r="AB48" s="16">
        <v>0</v>
      </c>
      <c r="AC48" s="16">
        <v>0</v>
      </c>
      <c r="AD48" s="16">
        <v>0</v>
      </c>
      <c r="AE48" s="16">
        <v>0</v>
      </c>
      <c r="AF48" s="16">
        <v>0</v>
      </c>
      <c r="AG48" s="16">
        <v>0</v>
      </c>
      <c r="AH48" s="16">
        <v>100</v>
      </c>
      <c r="AI48" s="16">
        <v>0</v>
      </c>
      <c r="AJ48" s="16">
        <v>0</v>
      </c>
      <c r="AK48" s="16">
        <v>0</v>
      </c>
      <c r="AL48" s="16">
        <v>0</v>
      </c>
      <c r="AM48" s="16">
        <v>0</v>
      </c>
      <c r="AN48" s="16">
        <v>0</v>
      </c>
      <c r="AO48" s="16">
        <v>200</v>
      </c>
      <c r="AP48" s="16">
        <v>0</v>
      </c>
      <c r="AQ48" s="15">
        <f t="shared" si="2"/>
        <v>300</v>
      </c>
      <c r="AR48" s="16">
        <f t="shared" si="3"/>
        <v>0</v>
      </c>
      <c r="AS48" s="17">
        <f t="shared" si="5"/>
        <v>300</v>
      </c>
      <c r="AT48" s="18">
        <f t="shared" si="1"/>
        <v>3600000</v>
      </c>
      <c r="AU48" s="13"/>
      <c r="AV48" s="13"/>
      <c r="AW48" s="8"/>
      <c r="AX48" s="8"/>
      <c r="AY48" s="8"/>
      <c r="AZ48" s="8"/>
    </row>
    <row r="49" spans="1:52" s="3" customFormat="1" ht="60" customHeight="1" x14ac:dyDescent="0.25">
      <c r="A49" s="9" t="s">
        <v>29</v>
      </c>
      <c r="B49" s="10">
        <f>IF(S49=0,"",SUBTOTAL(3,$S$7:S49))</f>
        <v>43</v>
      </c>
      <c r="C49" s="74" t="s">
        <v>2705</v>
      </c>
      <c r="D49" s="10" t="s">
        <v>2601</v>
      </c>
      <c r="E49" s="10" t="s">
        <v>109</v>
      </c>
      <c r="F49" s="10" t="s">
        <v>109</v>
      </c>
      <c r="G49" s="28">
        <v>7</v>
      </c>
      <c r="H49" s="19">
        <v>3822</v>
      </c>
      <c r="I49" s="26" t="s">
        <v>140</v>
      </c>
      <c r="J49" s="13"/>
      <c r="K49" s="24" t="s">
        <v>1714</v>
      </c>
      <c r="L49" s="13"/>
      <c r="M49" s="13"/>
      <c r="N49" s="13"/>
      <c r="O49" s="13"/>
      <c r="P49" s="13"/>
      <c r="Q49" s="13"/>
      <c r="R49" s="13"/>
      <c r="S49" s="27" t="s">
        <v>84</v>
      </c>
      <c r="T49" s="10">
        <v>6</v>
      </c>
      <c r="U49" s="21">
        <v>98070</v>
      </c>
      <c r="V49" s="16">
        <v>0</v>
      </c>
      <c r="W49" s="16">
        <v>0</v>
      </c>
      <c r="X49" s="16">
        <v>0</v>
      </c>
      <c r="Y49" s="16">
        <v>0</v>
      </c>
      <c r="Z49" s="16">
        <v>0</v>
      </c>
      <c r="AA49" s="16">
        <v>0</v>
      </c>
      <c r="AB49" s="16">
        <v>0</v>
      </c>
      <c r="AC49" s="16">
        <v>0</v>
      </c>
      <c r="AD49" s="16">
        <v>0</v>
      </c>
      <c r="AE49" s="16">
        <v>0</v>
      </c>
      <c r="AF49" s="16">
        <v>0</v>
      </c>
      <c r="AG49" s="16">
        <v>0</v>
      </c>
      <c r="AH49" s="16">
        <v>30</v>
      </c>
      <c r="AI49" s="16">
        <v>0</v>
      </c>
      <c r="AJ49" s="16">
        <v>0</v>
      </c>
      <c r="AK49" s="16">
        <v>0</v>
      </c>
      <c r="AL49" s="16">
        <v>0</v>
      </c>
      <c r="AM49" s="16">
        <v>0</v>
      </c>
      <c r="AN49" s="16">
        <v>0</v>
      </c>
      <c r="AO49" s="16">
        <v>0</v>
      </c>
      <c r="AP49" s="16">
        <v>0</v>
      </c>
      <c r="AQ49" s="15">
        <f t="shared" si="2"/>
        <v>30</v>
      </c>
      <c r="AR49" s="16">
        <f t="shared" si="3"/>
        <v>0</v>
      </c>
      <c r="AS49" s="17">
        <f t="shared" si="5"/>
        <v>30</v>
      </c>
      <c r="AT49" s="18">
        <f t="shared" si="1"/>
        <v>2942100</v>
      </c>
      <c r="AU49" s="13"/>
      <c r="AV49" s="13"/>
      <c r="AW49" s="8"/>
      <c r="AX49" s="8"/>
      <c r="AY49" s="8"/>
      <c r="AZ49" s="8"/>
    </row>
    <row r="50" spans="1:52" s="3" customFormat="1" ht="38.25" customHeight="1" x14ac:dyDescent="0.25">
      <c r="A50" s="9" t="s">
        <v>29</v>
      </c>
      <c r="B50" s="10">
        <f>IF(S50=0,"",SUBTOTAL(3,$S$7:S50))</f>
        <v>44</v>
      </c>
      <c r="C50" s="74" t="s">
        <v>2706</v>
      </c>
      <c r="D50" s="10" t="s">
        <v>2553</v>
      </c>
      <c r="E50" s="10" t="s">
        <v>141</v>
      </c>
      <c r="F50" s="10" t="s">
        <v>141</v>
      </c>
      <c r="G50" s="25">
        <v>8</v>
      </c>
      <c r="H50" s="19">
        <v>3822</v>
      </c>
      <c r="I50" s="29" t="s">
        <v>142</v>
      </c>
      <c r="J50" s="13"/>
      <c r="K50" s="27" t="s">
        <v>1715</v>
      </c>
      <c r="L50" s="13"/>
      <c r="M50" s="13"/>
      <c r="N50" s="13"/>
      <c r="O50" s="13"/>
      <c r="P50" s="13"/>
      <c r="Q50" s="13"/>
      <c r="R50" s="13"/>
      <c r="S50" s="27" t="s">
        <v>84</v>
      </c>
      <c r="T50" s="10">
        <v>6</v>
      </c>
      <c r="U50" s="21">
        <v>28100</v>
      </c>
      <c r="V50" s="16">
        <v>0</v>
      </c>
      <c r="W50" s="16">
        <v>0</v>
      </c>
      <c r="X50" s="16">
        <v>0</v>
      </c>
      <c r="Y50" s="16">
        <v>0</v>
      </c>
      <c r="Z50" s="16">
        <v>0</v>
      </c>
      <c r="AA50" s="16">
        <v>0</v>
      </c>
      <c r="AB50" s="16">
        <v>0</v>
      </c>
      <c r="AC50" s="16">
        <v>0</v>
      </c>
      <c r="AD50" s="16">
        <v>0</v>
      </c>
      <c r="AE50" s="16">
        <v>0</v>
      </c>
      <c r="AF50" s="16">
        <v>0</v>
      </c>
      <c r="AG50" s="16">
        <v>0</v>
      </c>
      <c r="AH50" s="16">
        <v>100</v>
      </c>
      <c r="AI50" s="16">
        <v>0</v>
      </c>
      <c r="AJ50" s="16">
        <v>0</v>
      </c>
      <c r="AK50" s="16">
        <v>0</v>
      </c>
      <c r="AL50" s="16">
        <v>0</v>
      </c>
      <c r="AM50" s="16">
        <v>0</v>
      </c>
      <c r="AN50" s="16">
        <v>0</v>
      </c>
      <c r="AO50" s="16">
        <v>0</v>
      </c>
      <c r="AP50" s="16">
        <v>0</v>
      </c>
      <c r="AQ50" s="15">
        <f t="shared" si="2"/>
        <v>100</v>
      </c>
      <c r="AR50" s="16">
        <f t="shared" si="3"/>
        <v>0</v>
      </c>
      <c r="AS50" s="17">
        <f>SUM(V50:AP50)</f>
        <v>100</v>
      </c>
      <c r="AT50" s="18">
        <f t="shared" si="1"/>
        <v>2810000</v>
      </c>
      <c r="AU50" s="13"/>
      <c r="AV50" s="13"/>
      <c r="AW50" s="8"/>
      <c r="AX50" s="8"/>
      <c r="AY50" s="8"/>
      <c r="AZ50" s="8"/>
    </row>
    <row r="51" spans="1:52" s="3" customFormat="1" ht="52.5" customHeight="1" x14ac:dyDescent="0.25">
      <c r="A51" s="9" t="s">
        <v>29</v>
      </c>
      <c r="B51" s="10">
        <f>IF(S51=0,"",SUBTOTAL(3,$S$7:S51))</f>
        <v>45</v>
      </c>
      <c r="C51" s="74" t="s">
        <v>2707</v>
      </c>
      <c r="D51" s="10" t="s">
        <v>1628</v>
      </c>
      <c r="E51" s="10" t="s">
        <v>111</v>
      </c>
      <c r="F51" s="29" t="s">
        <v>111</v>
      </c>
      <c r="G51" s="27">
        <v>9</v>
      </c>
      <c r="H51" s="27">
        <v>3822</v>
      </c>
      <c r="I51" s="30" t="s">
        <v>143</v>
      </c>
      <c r="J51" s="13"/>
      <c r="K51" s="9" t="s">
        <v>1716</v>
      </c>
      <c r="L51" s="13"/>
      <c r="M51" s="13"/>
      <c r="N51" s="13"/>
      <c r="O51" s="13"/>
      <c r="P51" s="13"/>
      <c r="Q51" s="13"/>
      <c r="R51" s="13"/>
      <c r="S51" s="14" t="s">
        <v>144</v>
      </c>
      <c r="T51" s="10">
        <v>6</v>
      </c>
      <c r="U51" s="15">
        <v>294000</v>
      </c>
      <c r="V51" s="16">
        <v>0</v>
      </c>
      <c r="W51" s="16">
        <v>0</v>
      </c>
      <c r="X51" s="16">
        <v>0</v>
      </c>
      <c r="Y51" s="16">
        <v>0</v>
      </c>
      <c r="Z51" s="16">
        <v>0</v>
      </c>
      <c r="AA51" s="16">
        <v>0</v>
      </c>
      <c r="AB51" s="16">
        <v>0</v>
      </c>
      <c r="AC51" s="16">
        <v>0</v>
      </c>
      <c r="AD51" s="16">
        <v>0</v>
      </c>
      <c r="AE51" s="16">
        <v>0</v>
      </c>
      <c r="AF51" s="16">
        <v>0</v>
      </c>
      <c r="AG51" s="16">
        <v>0</v>
      </c>
      <c r="AH51" s="16">
        <v>20</v>
      </c>
      <c r="AI51" s="16">
        <v>0</v>
      </c>
      <c r="AJ51" s="16">
        <v>0</v>
      </c>
      <c r="AK51" s="16">
        <v>0</v>
      </c>
      <c r="AL51" s="17">
        <v>0</v>
      </c>
      <c r="AM51" s="31">
        <v>0</v>
      </c>
      <c r="AN51" s="9">
        <v>0</v>
      </c>
      <c r="AO51" s="32">
        <v>0</v>
      </c>
      <c r="AP51" s="32">
        <v>0</v>
      </c>
      <c r="AQ51" s="15">
        <f t="shared" si="2"/>
        <v>20</v>
      </c>
      <c r="AR51" s="16">
        <f t="shared" si="3"/>
        <v>0</v>
      </c>
      <c r="AS51" s="17">
        <v>20</v>
      </c>
      <c r="AT51" s="18">
        <f t="shared" si="1"/>
        <v>5880000</v>
      </c>
      <c r="AU51" s="13"/>
      <c r="AV51" s="13"/>
      <c r="AW51" s="8"/>
      <c r="AX51" s="8"/>
      <c r="AY51" s="8"/>
      <c r="AZ51" s="8"/>
    </row>
    <row r="52" spans="1:52" s="3" customFormat="1" ht="51" customHeight="1" x14ac:dyDescent="0.25">
      <c r="A52" s="9" t="s">
        <v>29</v>
      </c>
      <c r="B52" s="10">
        <f>IF(S52=0,"",SUBTOTAL(3,$S$7:S52))</f>
        <v>46</v>
      </c>
      <c r="C52" s="74" t="s">
        <v>2708</v>
      </c>
      <c r="D52" s="10" t="s">
        <v>32</v>
      </c>
      <c r="E52" s="10" t="s">
        <v>112</v>
      </c>
      <c r="F52" s="10" t="s">
        <v>112</v>
      </c>
      <c r="G52" s="10" t="s">
        <v>146</v>
      </c>
      <c r="H52" s="19">
        <v>3822</v>
      </c>
      <c r="I52" s="20" t="s">
        <v>147</v>
      </c>
      <c r="J52" s="13"/>
      <c r="K52" s="14" t="s">
        <v>1717</v>
      </c>
      <c r="L52" s="13"/>
      <c r="M52" s="13"/>
      <c r="N52" s="13"/>
      <c r="O52" s="13"/>
      <c r="P52" s="13"/>
      <c r="Q52" s="13"/>
      <c r="R52" s="13"/>
      <c r="S52" s="14" t="s">
        <v>84</v>
      </c>
      <c r="T52" s="10">
        <v>4</v>
      </c>
      <c r="U52" s="21">
        <v>26800</v>
      </c>
      <c r="V52" s="16">
        <v>0</v>
      </c>
      <c r="W52" s="16">
        <v>0</v>
      </c>
      <c r="X52" s="16">
        <v>0</v>
      </c>
      <c r="Y52" s="16">
        <v>0</v>
      </c>
      <c r="Z52" s="16">
        <v>0</v>
      </c>
      <c r="AA52" s="16">
        <v>0</v>
      </c>
      <c r="AB52" s="16">
        <v>600</v>
      </c>
      <c r="AC52" s="16">
        <v>0</v>
      </c>
      <c r="AD52" s="16">
        <v>0</v>
      </c>
      <c r="AE52" s="16">
        <v>0</v>
      </c>
      <c r="AF52" s="16">
        <v>0</v>
      </c>
      <c r="AG52" s="16">
        <v>0</v>
      </c>
      <c r="AH52" s="16">
        <v>0</v>
      </c>
      <c r="AI52" s="16">
        <v>0</v>
      </c>
      <c r="AJ52" s="16">
        <v>0</v>
      </c>
      <c r="AK52" s="16">
        <v>0</v>
      </c>
      <c r="AL52" s="16">
        <v>0</v>
      </c>
      <c r="AM52" s="16">
        <v>0</v>
      </c>
      <c r="AN52" s="16">
        <v>0</v>
      </c>
      <c r="AO52" s="16">
        <v>0</v>
      </c>
      <c r="AP52" s="16">
        <v>0</v>
      </c>
      <c r="AQ52" s="15">
        <f t="shared" si="2"/>
        <v>600</v>
      </c>
      <c r="AR52" s="16">
        <f t="shared" si="3"/>
        <v>0</v>
      </c>
      <c r="AS52" s="17">
        <f>SUM(V52:AP52)</f>
        <v>600</v>
      </c>
      <c r="AT52" s="18">
        <f t="shared" si="1"/>
        <v>16080000</v>
      </c>
      <c r="AU52" s="13"/>
      <c r="AV52" s="13"/>
      <c r="AW52" s="8"/>
      <c r="AX52" s="8"/>
      <c r="AY52" s="8"/>
      <c r="AZ52" s="8"/>
    </row>
    <row r="53" spans="1:52" s="3" customFormat="1" ht="52.5" customHeight="1" x14ac:dyDescent="0.25">
      <c r="A53" s="9" t="s">
        <v>29</v>
      </c>
      <c r="B53" s="10">
        <f>IF(S53=0,"",SUBTOTAL(3,$S$7:S53))</f>
        <v>47</v>
      </c>
      <c r="C53" s="74" t="s">
        <v>2709</v>
      </c>
      <c r="D53" s="10" t="s">
        <v>2451</v>
      </c>
      <c r="E53" s="10" t="s">
        <v>148</v>
      </c>
      <c r="F53" s="10" t="s">
        <v>148</v>
      </c>
      <c r="G53" s="10" t="s">
        <v>149</v>
      </c>
      <c r="H53" s="19">
        <v>3822</v>
      </c>
      <c r="I53" s="20" t="s">
        <v>150</v>
      </c>
      <c r="J53" s="13"/>
      <c r="K53" s="14" t="s">
        <v>1718</v>
      </c>
      <c r="L53" s="13"/>
      <c r="M53" s="13"/>
      <c r="N53" s="13"/>
      <c r="O53" s="13"/>
      <c r="P53" s="13"/>
      <c r="Q53" s="13"/>
      <c r="R53" s="13"/>
      <c r="S53" s="14" t="s">
        <v>84</v>
      </c>
      <c r="T53" s="10">
        <v>4</v>
      </c>
      <c r="U53" s="21">
        <v>42520</v>
      </c>
      <c r="V53" s="16">
        <v>0</v>
      </c>
      <c r="W53" s="16">
        <v>0</v>
      </c>
      <c r="X53" s="16">
        <v>0</v>
      </c>
      <c r="Y53" s="16">
        <v>0</v>
      </c>
      <c r="Z53" s="16">
        <v>0</v>
      </c>
      <c r="AA53" s="15">
        <v>200</v>
      </c>
      <c r="AB53" s="16">
        <v>700</v>
      </c>
      <c r="AC53" s="16">
        <v>0</v>
      </c>
      <c r="AD53" s="16">
        <v>0</v>
      </c>
      <c r="AE53" s="16">
        <v>0</v>
      </c>
      <c r="AF53" s="16">
        <v>0</v>
      </c>
      <c r="AG53" s="16">
        <v>0</v>
      </c>
      <c r="AH53" s="16">
        <v>100</v>
      </c>
      <c r="AI53" s="16">
        <v>0</v>
      </c>
      <c r="AJ53" s="16">
        <v>0</v>
      </c>
      <c r="AK53" s="16">
        <v>0</v>
      </c>
      <c r="AL53" s="16">
        <v>0</v>
      </c>
      <c r="AM53" s="16">
        <v>300</v>
      </c>
      <c r="AN53" s="16">
        <v>0</v>
      </c>
      <c r="AO53" s="16">
        <v>0</v>
      </c>
      <c r="AP53" s="16">
        <v>0</v>
      </c>
      <c r="AQ53" s="15">
        <f t="shared" si="2"/>
        <v>1300</v>
      </c>
      <c r="AR53" s="16">
        <f t="shared" si="3"/>
        <v>0</v>
      </c>
      <c r="AS53" s="17">
        <f t="shared" ref="AS53:AS58" si="6">SUM(V53:AP53)</f>
        <v>1300</v>
      </c>
      <c r="AT53" s="18">
        <f t="shared" si="1"/>
        <v>55276000</v>
      </c>
      <c r="AU53" s="13"/>
      <c r="AV53" s="13"/>
      <c r="AW53" s="8"/>
      <c r="AX53" s="8"/>
      <c r="AY53" s="8"/>
      <c r="AZ53" s="8"/>
    </row>
    <row r="54" spans="1:52" s="3" customFormat="1" ht="51.75" customHeight="1" x14ac:dyDescent="0.25">
      <c r="A54" s="9" t="s">
        <v>29</v>
      </c>
      <c r="B54" s="10">
        <f>IF(S54=0,"",SUBTOTAL(3,$S$7:S54))</f>
        <v>48</v>
      </c>
      <c r="C54" s="74" t="s">
        <v>2710</v>
      </c>
      <c r="D54" s="10" t="s">
        <v>2602</v>
      </c>
      <c r="E54" s="10" t="s">
        <v>118</v>
      </c>
      <c r="F54" s="10" t="s">
        <v>118</v>
      </c>
      <c r="G54" s="10" t="s">
        <v>151</v>
      </c>
      <c r="H54" s="19">
        <v>3822</v>
      </c>
      <c r="I54" s="20" t="s">
        <v>152</v>
      </c>
      <c r="J54" s="13"/>
      <c r="K54" s="14" t="s">
        <v>1696</v>
      </c>
      <c r="L54" s="13"/>
      <c r="M54" s="13"/>
      <c r="N54" s="13"/>
      <c r="O54" s="13"/>
      <c r="P54" s="13"/>
      <c r="Q54" s="13"/>
      <c r="R54" s="13"/>
      <c r="S54" s="14" t="s">
        <v>84</v>
      </c>
      <c r="T54" s="10">
        <v>6</v>
      </c>
      <c r="U54" s="21">
        <v>33000</v>
      </c>
      <c r="V54" s="16">
        <v>0</v>
      </c>
      <c r="W54" s="16">
        <v>0</v>
      </c>
      <c r="X54" s="16">
        <v>0</v>
      </c>
      <c r="Y54" s="16">
        <v>0</v>
      </c>
      <c r="Z54" s="16">
        <v>0</v>
      </c>
      <c r="AA54" s="15">
        <v>200</v>
      </c>
      <c r="AB54" s="16">
        <v>0</v>
      </c>
      <c r="AC54" s="16">
        <v>0</v>
      </c>
      <c r="AD54" s="16">
        <v>0</v>
      </c>
      <c r="AE54" s="16">
        <v>0</v>
      </c>
      <c r="AF54" s="16">
        <v>0</v>
      </c>
      <c r="AG54" s="16">
        <v>0</v>
      </c>
      <c r="AH54" s="16">
        <v>100</v>
      </c>
      <c r="AI54" s="16">
        <v>0</v>
      </c>
      <c r="AJ54" s="16">
        <v>0</v>
      </c>
      <c r="AK54" s="16">
        <v>0</v>
      </c>
      <c r="AL54" s="16">
        <v>0</v>
      </c>
      <c r="AM54" s="16">
        <v>0</v>
      </c>
      <c r="AN54" s="16">
        <v>0</v>
      </c>
      <c r="AO54" s="16">
        <v>0</v>
      </c>
      <c r="AP54" s="16">
        <v>0</v>
      </c>
      <c r="AQ54" s="15">
        <f t="shared" si="2"/>
        <v>300</v>
      </c>
      <c r="AR54" s="16">
        <f t="shared" si="3"/>
        <v>0</v>
      </c>
      <c r="AS54" s="17">
        <f t="shared" si="6"/>
        <v>300</v>
      </c>
      <c r="AT54" s="18">
        <f t="shared" si="1"/>
        <v>9900000</v>
      </c>
      <c r="AU54" s="13"/>
      <c r="AV54" s="13"/>
      <c r="AW54" s="8"/>
      <c r="AX54" s="8"/>
      <c r="AY54" s="8"/>
      <c r="AZ54" s="8"/>
    </row>
    <row r="55" spans="1:52" s="3" customFormat="1" ht="36.75" customHeight="1" x14ac:dyDescent="0.25">
      <c r="A55" s="9" t="s">
        <v>29</v>
      </c>
      <c r="B55" s="10">
        <f>IF(S55=0,"",SUBTOTAL(3,$S$7:S55))</f>
        <v>49</v>
      </c>
      <c r="C55" s="74" t="s">
        <v>2711</v>
      </c>
      <c r="D55" s="10" t="s">
        <v>36</v>
      </c>
      <c r="E55" s="10" t="s">
        <v>153</v>
      </c>
      <c r="F55" s="10" t="s">
        <v>153</v>
      </c>
      <c r="G55" s="10" t="s">
        <v>154</v>
      </c>
      <c r="H55" s="19">
        <v>3822</v>
      </c>
      <c r="I55" s="20" t="s">
        <v>155</v>
      </c>
      <c r="J55" s="13"/>
      <c r="K55" s="14" t="s">
        <v>1719</v>
      </c>
      <c r="L55" s="13"/>
      <c r="M55" s="13"/>
      <c r="N55" s="13"/>
      <c r="O55" s="13"/>
      <c r="P55" s="13"/>
      <c r="Q55" s="13"/>
      <c r="R55" s="13"/>
      <c r="S55" s="14" t="s">
        <v>84</v>
      </c>
      <c r="T55" s="10">
        <v>3</v>
      </c>
      <c r="U55" s="21">
        <v>10000</v>
      </c>
      <c r="V55" s="16">
        <v>0</v>
      </c>
      <c r="W55" s="16">
        <v>0</v>
      </c>
      <c r="X55" s="16">
        <v>0</v>
      </c>
      <c r="Y55" s="16">
        <v>0</v>
      </c>
      <c r="Z55" s="16">
        <v>200</v>
      </c>
      <c r="AA55" s="16">
        <v>0</v>
      </c>
      <c r="AB55" s="16">
        <v>0</v>
      </c>
      <c r="AC55" s="16">
        <v>0</v>
      </c>
      <c r="AD55" s="16">
        <v>0</v>
      </c>
      <c r="AE55" s="16">
        <v>0</v>
      </c>
      <c r="AF55" s="16">
        <v>0</v>
      </c>
      <c r="AG55" s="16">
        <v>0</v>
      </c>
      <c r="AH55" s="16">
        <v>0</v>
      </c>
      <c r="AI55" s="16">
        <v>0</v>
      </c>
      <c r="AJ55" s="16">
        <v>0</v>
      </c>
      <c r="AK55" s="16">
        <v>0</v>
      </c>
      <c r="AL55" s="16">
        <v>0</v>
      </c>
      <c r="AM55" s="16">
        <v>0</v>
      </c>
      <c r="AN55" s="16">
        <v>0</v>
      </c>
      <c r="AO55" s="16">
        <v>0</v>
      </c>
      <c r="AP55" s="16">
        <v>0</v>
      </c>
      <c r="AQ55" s="15">
        <f t="shared" si="2"/>
        <v>200</v>
      </c>
      <c r="AR55" s="16">
        <f t="shared" si="3"/>
        <v>0</v>
      </c>
      <c r="AS55" s="17">
        <f t="shared" si="6"/>
        <v>200</v>
      </c>
      <c r="AT55" s="18">
        <f t="shared" si="1"/>
        <v>2000000</v>
      </c>
      <c r="AU55" s="13"/>
      <c r="AV55" s="13"/>
      <c r="AW55" s="8"/>
      <c r="AX55" s="8"/>
      <c r="AY55" s="8"/>
      <c r="AZ55" s="8"/>
    </row>
    <row r="56" spans="1:52" s="3" customFormat="1" ht="92.25" customHeight="1" x14ac:dyDescent="0.25">
      <c r="A56" s="9" t="s">
        <v>29</v>
      </c>
      <c r="B56" s="10">
        <f>IF(S56=0,"",SUBTOTAL(3,$S$7:S56))</f>
        <v>50</v>
      </c>
      <c r="C56" s="74" t="s">
        <v>2712</v>
      </c>
      <c r="D56" s="10" t="s">
        <v>40</v>
      </c>
      <c r="E56" s="10" t="s">
        <v>119</v>
      </c>
      <c r="F56" s="10" t="s">
        <v>119</v>
      </c>
      <c r="G56" s="10" t="s">
        <v>156</v>
      </c>
      <c r="H56" s="19">
        <v>3822</v>
      </c>
      <c r="I56" s="20" t="s">
        <v>157</v>
      </c>
      <c r="J56" s="13"/>
      <c r="K56" s="14" t="s">
        <v>1720</v>
      </c>
      <c r="L56" s="13"/>
      <c r="M56" s="13"/>
      <c r="N56" s="13"/>
      <c r="O56" s="13"/>
      <c r="P56" s="13"/>
      <c r="Q56" s="13"/>
      <c r="R56" s="13"/>
      <c r="S56" s="14" t="s">
        <v>84</v>
      </c>
      <c r="T56" s="10">
        <v>6</v>
      </c>
      <c r="U56" s="21">
        <v>10920</v>
      </c>
      <c r="V56" s="16">
        <v>0</v>
      </c>
      <c r="W56" s="16">
        <v>2500</v>
      </c>
      <c r="X56" s="16">
        <v>0</v>
      </c>
      <c r="Y56" s="16">
        <v>0</v>
      </c>
      <c r="Z56" s="16">
        <v>0</v>
      </c>
      <c r="AA56" s="15">
        <v>1500</v>
      </c>
      <c r="AB56" s="16">
        <v>0</v>
      </c>
      <c r="AC56" s="16">
        <v>0</v>
      </c>
      <c r="AD56" s="16">
        <v>0</v>
      </c>
      <c r="AE56" s="16">
        <v>0</v>
      </c>
      <c r="AF56" s="16">
        <v>0</v>
      </c>
      <c r="AG56" s="16">
        <v>0</v>
      </c>
      <c r="AH56" s="16">
        <v>0</v>
      </c>
      <c r="AI56" s="16">
        <v>0</v>
      </c>
      <c r="AJ56" s="16">
        <v>0</v>
      </c>
      <c r="AK56" s="16">
        <v>0</v>
      </c>
      <c r="AL56" s="16">
        <v>0</v>
      </c>
      <c r="AM56" s="16">
        <v>0</v>
      </c>
      <c r="AN56" s="16">
        <v>0</v>
      </c>
      <c r="AO56" s="16">
        <v>0</v>
      </c>
      <c r="AP56" s="16">
        <v>0</v>
      </c>
      <c r="AQ56" s="15">
        <f t="shared" si="2"/>
        <v>4000</v>
      </c>
      <c r="AR56" s="16">
        <f t="shared" si="3"/>
        <v>0</v>
      </c>
      <c r="AS56" s="17">
        <f t="shared" si="6"/>
        <v>4000</v>
      </c>
      <c r="AT56" s="18">
        <f t="shared" si="1"/>
        <v>43680000</v>
      </c>
      <c r="AU56" s="13"/>
      <c r="AV56" s="13"/>
      <c r="AW56" s="8"/>
      <c r="AX56" s="8"/>
      <c r="AY56" s="8"/>
      <c r="AZ56" s="8"/>
    </row>
    <row r="57" spans="1:52" s="3" customFormat="1" ht="38.25" x14ac:dyDescent="0.25">
      <c r="A57" s="9" t="s">
        <v>29</v>
      </c>
      <c r="B57" s="10">
        <f>IF(S57=0,"",SUBTOTAL(3,$S$7:S57))</f>
        <v>51</v>
      </c>
      <c r="C57" s="74" t="s">
        <v>2713</v>
      </c>
      <c r="D57" s="10" t="s">
        <v>42</v>
      </c>
      <c r="E57" s="10" t="s">
        <v>122</v>
      </c>
      <c r="F57" s="10" t="s">
        <v>122</v>
      </c>
      <c r="G57" s="10" t="s">
        <v>158</v>
      </c>
      <c r="H57" s="19">
        <v>3822</v>
      </c>
      <c r="I57" s="20" t="s">
        <v>159</v>
      </c>
      <c r="J57" s="13"/>
      <c r="K57" s="14" t="s">
        <v>1721</v>
      </c>
      <c r="L57" s="13"/>
      <c r="M57" s="13"/>
      <c r="N57" s="13"/>
      <c r="O57" s="13"/>
      <c r="P57" s="13"/>
      <c r="Q57" s="13"/>
      <c r="R57" s="13"/>
      <c r="S57" s="14" t="s">
        <v>84</v>
      </c>
      <c r="T57" s="10">
        <v>3</v>
      </c>
      <c r="U57" s="21">
        <v>49980</v>
      </c>
      <c r="V57" s="16">
        <v>0</v>
      </c>
      <c r="W57" s="16">
        <v>0</v>
      </c>
      <c r="X57" s="16">
        <v>0</v>
      </c>
      <c r="Y57" s="16">
        <v>600</v>
      </c>
      <c r="Z57" s="16">
        <v>500</v>
      </c>
      <c r="AA57" s="16">
        <v>0</v>
      </c>
      <c r="AB57" s="16">
        <v>700</v>
      </c>
      <c r="AC57" s="16">
        <v>0</v>
      </c>
      <c r="AD57" s="16">
        <v>0</v>
      </c>
      <c r="AE57" s="16">
        <v>0</v>
      </c>
      <c r="AF57" s="16">
        <v>0</v>
      </c>
      <c r="AG57" s="16">
        <v>0</v>
      </c>
      <c r="AH57" s="16">
        <v>0</v>
      </c>
      <c r="AI57" s="16">
        <v>100</v>
      </c>
      <c r="AJ57" s="16">
        <v>0</v>
      </c>
      <c r="AK57" s="16">
        <v>1000</v>
      </c>
      <c r="AL57" s="16">
        <v>400</v>
      </c>
      <c r="AM57" s="16">
        <v>400</v>
      </c>
      <c r="AN57" s="16">
        <v>0</v>
      </c>
      <c r="AO57" s="16">
        <v>0</v>
      </c>
      <c r="AP57" s="16">
        <v>0</v>
      </c>
      <c r="AQ57" s="15">
        <f t="shared" si="2"/>
        <v>3700</v>
      </c>
      <c r="AR57" s="16">
        <f t="shared" si="3"/>
        <v>0</v>
      </c>
      <c r="AS57" s="17">
        <f t="shared" si="6"/>
        <v>3700</v>
      </c>
      <c r="AT57" s="18">
        <f t="shared" si="1"/>
        <v>184926000</v>
      </c>
      <c r="AU57" s="13"/>
      <c r="AV57" s="13"/>
      <c r="AW57" s="8"/>
      <c r="AX57" s="8"/>
      <c r="AY57" s="8"/>
      <c r="AZ57" s="8"/>
    </row>
    <row r="58" spans="1:52" s="3" customFormat="1" ht="48.75" customHeight="1" x14ac:dyDescent="0.25">
      <c r="A58" s="9" t="s">
        <v>29</v>
      </c>
      <c r="B58" s="10">
        <f>IF(S58=0,"",SUBTOTAL(3,$S$7:S58))</f>
        <v>52</v>
      </c>
      <c r="C58" s="74" t="s">
        <v>2714</v>
      </c>
      <c r="D58" s="10" t="s">
        <v>45</v>
      </c>
      <c r="E58" s="10" t="s">
        <v>123</v>
      </c>
      <c r="F58" s="10" t="s">
        <v>123</v>
      </c>
      <c r="G58" s="10" t="s">
        <v>160</v>
      </c>
      <c r="H58" s="19">
        <v>3822</v>
      </c>
      <c r="I58" s="20" t="s">
        <v>159</v>
      </c>
      <c r="J58" s="13"/>
      <c r="K58" s="14" t="s">
        <v>1722</v>
      </c>
      <c r="L58" s="13"/>
      <c r="M58" s="13"/>
      <c r="N58" s="13"/>
      <c r="O58" s="13"/>
      <c r="P58" s="13"/>
      <c r="Q58" s="13"/>
      <c r="R58" s="13"/>
      <c r="S58" s="14" t="s">
        <v>84</v>
      </c>
      <c r="T58" s="10">
        <v>5</v>
      </c>
      <c r="U58" s="21">
        <v>38500</v>
      </c>
      <c r="V58" s="16">
        <v>0</v>
      </c>
      <c r="W58" s="16">
        <v>2500</v>
      </c>
      <c r="X58" s="16">
        <v>0</v>
      </c>
      <c r="Y58" s="16">
        <v>900</v>
      </c>
      <c r="Z58" s="16">
        <v>0</v>
      </c>
      <c r="AA58" s="15">
        <v>6500</v>
      </c>
      <c r="AB58" s="16">
        <v>700</v>
      </c>
      <c r="AC58" s="16">
        <v>0</v>
      </c>
      <c r="AD58" s="16">
        <v>0</v>
      </c>
      <c r="AE58" s="16">
        <v>840</v>
      </c>
      <c r="AF58" s="16">
        <v>800</v>
      </c>
      <c r="AG58" s="16">
        <v>0</v>
      </c>
      <c r="AH58" s="16">
        <v>100</v>
      </c>
      <c r="AI58" s="16">
        <v>300</v>
      </c>
      <c r="AJ58" s="16">
        <v>0</v>
      </c>
      <c r="AK58" s="16">
        <v>1000</v>
      </c>
      <c r="AL58" s="16">
        <v>0</v>
      </c>
      <c r="AM58" s="16">
        <v>400</v>
      </c>
      <c r="AN58" s="16">
        <v>0</v>
      </c>
      <c r="AO58" s="16">
        <v>1000</v>
      </c>
      <c r="AP58" s="16">
        <v>0</v>
      </c>
      <c r="AQ58" s="15">
        <f t="shared" si="2"/>
        <v>15040</v>
      </c>
      <c r="AR58" s="16">
        <f t="shared" si="3"/>
        <v>0</v>
      </c>
      <c r="AS58" s="17">
        <f t="shared" si="6"/>
        <v>15040</v>
      </c>
      <c r="AT58" s="18">
        <f t="shared" si="1"/>
        <v>579040000</v>
      </c>
      <c r="AU58" s="13"/>
      <c r="AV58" s="13"/>
      <c r="AW58" s="8"/>
      <c r="AX58" s="8"/>
      <c r="AY58" s="8"/>
      <c r="AZ58" s="8"/>
    </row>
    <row r="59" spans="1:52" s="3" customFormat="1" ht="51" customHeight="1" x14ac:dyDescent="0.25">
      <c r="A59" s="9" t="s">
        <v>29</v>
      </c>
      <c r="B59" s="10">
        <f>IF(S59=0,"",SUBTOTAL(3,$S$7:S59))</f>
        <v>53</v>
      </c>
      <c r="C59" s="74" t="s">
        <v>2715</v>
      </c>
      <c r="D59" s="10" t="s">
        <v>49</v>
      </c>
      <c r="E59" s="10" t="s">
        <v>125</v>
      </c>
      <c r="F59" s="10" t="s">
        <v>125</v>
      </c>
      <c r="G59" s="10" t="s">
        <v>161</v>
      </c>
      <c r="H59" s="19">
        <v>3822</v>
      </c>
      <c r="I59" s="20" t="s">
        <v>162</v>
      </c>
      <c r="J59" s="13"/>
      <c r="K59" s="14" t="s">
        <v>1723</v>
      </c>
      <c r="L59" s="13"/>
      <c r="M59" s="13"/>
      <c r="N59" s="13"/>
      <c r="O59" s="13"/>
      <c r="P59" s="13"/>
      <c r="Q59" s="13"/>
      <c r="R59" s="13"/>
      <c r="S59" s="14" t="s">
        <v>84</v>
      </c>
      <c r="T59" s="10">
        <v>3</v>
      </c>
      <c r="U59" s="21">
        <v>25725</v>
      </c>
      <c r="V59" s="16">
        <v>0</v>
      </c>
      <c r="W59" s="16">
        <v>0</v>
      </c>
      <c r="X59" s="16">
        <v>0</v>
      </c>
      <c r="Y59" s="16">
        <v>100</v>
      </c>
      <c r="Z59" s="16">
        <v>0</v>
      </c>
      <c r="AA59" s="16">
        <v>0</v>
      </c>
      <c r="AB59" s="16">
        <v>0</v>
      </c>
      <c r="AC59" s="16">
        <v>0</v>
      </c>
      <c r="AD59" s="16">
        <v>0</v>
      </c>
      <c r="AE59" s="16">
        <v>0</v>
      </c>
      <c r="AF59" s="16">
        <v>0</v>
      </c>
      <c r="AG59" s="16">
        <v>0</v>
      </c>
      <c r="AH59" s="16">
        <v>0</v>
      </c>
      <c r="AI59" s="16">
        <v>0</v>
      </c>
      <c r="AJ59" s="16">
        <v>0</v>
      </c>
      <c r="AK59" s="16">
        <v>0</v>
      </c>
      <c r="AL59" s="16">
        <v>0</v>
      </c>
      <c r="AM59" s="16">
        <v>0</v>
      </c>
      <c r="AN59" s="16">
        <v>0</v>
      </c>
      <c r="AO59" s="16">
        <v>0</v>
      </c>
      <c r="AP59" s="16">
        <v>0</v>
      </c>
      <c r="AQ59" s="15">
        <f t="shared" si="2"/>
        <v>100</v>
      </c>
      <c r="AR59" s="16">
        <f t="shared" si="3"/>
        <v>0</v>
      </c>
      <c r="AS59" s="17">
        <f>SUM(V59:AP59)</f>
        <v>100</v>
      </c>
      <c r="AT59" s="18">
        <f t="shared" si="1"/>
        <v>2572500</v>
      </c>
      <c r="AU59" s="13"/>
      <c r="AV59" s="13"/>
      <c r="AW59" s="8"/>
      <c r="AX59" s="8"/>
      <c r="AY59" s="8"/>
      <c r="AZ59" s="8"/>
    </row>
    <row r="60" spans="1:52" s="3" customFormat="1" ht="51" x14ac:dyDescent="0.25">
      <c r="A60" s="9" t="s">
        <v>29</v>
      </c>
      <c r="B60" s="10">
        <f>IF(S60=0,"",SUBTOTAL(3,$S$7:S60))</f>
        <v>54</v>
      </c>
      <c r="C60" s="74" t="s">
        <v>2716</v>
      </c>
      <c r="D60" s="10" t="s">
        <v>52</v>
      </c>
      <c r="E60" s="10" t="s">
        <v>127</v>
      </c>
      <c r="F60" s="10" t="s">
        <v>127</v>
      </c>
      <c r="G60" s="10" t="s">
        <v>163</v>
      </c>
      <c r="H60" s="19">
        <v>3822</v>
      </c>
      <c r="I60" s="20" t="s">
        <v>164</v>
      </c>
      <c r="J60" s="13"/>
      <c r="K60" s="14" t="s">
        <v>1724</v>
      </c>
      <c r="L60" s="13"/>
      <c r="M60" s="13"/>
      <c r="N60" s="13"/>
      <c r="O60" s="13"/>
      <c r="P60" s="13"/>
      <c r="Q60" s="13"/>
      <c r="R60" s="13"/>
      <c r="S60" s="14" t="s">
        <v>84</v>
      </c>
      <c r="T60" s="10">
        <v>3</v>
      </c>
      <c r="U60" s="21">
        <v>11100</v>
      </c>
      <c r="V60" s="16">
        <v>0</v>
      </c>
      <c r="W60" s="16">
        <v>0</v>
      </c>
      <c r="X60" s="16">
        <v>0</v>
      </c>
      <c r="Y60" s="16">
        <v>0</v>
      </c>
      <c r="Z60" s="16">
        <v>0</v>
      </c>
      <c r="AA60" s="15">
        <v>200</v>
      </c>
      <c r="AB60" s="16">
        <v>0</v>
      </c>
      <c r="AC60" s="16">
        <v>0</v>
      </c>
      <c r="AD60" s="16">
        <v>0</v>
      </c>
      <c r="AE60" s="16">
        <v>0</v>
      </c>
      <c r="AF60" s="16">
        <v>0</v>
      </c>
      <c r="AG60" s="16">
        <v>0</v>
      </c>
      <c r="AH60" s="16">
        <v>0</v>
      </c>
      <c r="AI60" s="16">
        <v>0</v>
      </c>
      <c r="AJ60" s="16">
        <v>0</v>
      </c>
      <c r="AK60" s="16">
        <v>0</v>
      </c>
      <c r="AL60" s="16">
        <v>0</v>
      </c>
      <c r="AM60" s="16">
        <v>0</v>
      </c>
      <c r="AN60" s="16">
        <v>0</v>
      </c>
      <c r="AO60" s="16">
        <v>0</v>
      </c>
      <c r="AP60" s="16">
        <v>0</v>
      </c>
      <c r="AQ60" s="15">
        <f t="shared" si="2"/>
        <v>200</v>
      </c>
      <c r="AR60" s="16">
        <f t="shared" si="3"/>
        <v>0</v>
      </c>
      <c r="AS60" s="17">
        <f t="shared" ref="AS60:AS66" si="7">SUM(V60:AP60)</f>
        <v>200</v>
      </c>
      <c r="AT60" s="18">
        <f t="shared" si="1"/>
        <v>2220000</v>
      </c>
      <c r="AU60" s="13"/>
      <c r="AV60" s="13"/>
      <c r="AW60" s="8"/>
      <c r="AX60" s="8"/>
      <c r="AY60" s="8"/>
      <c r="AZ60" s="8"/>
    </row>
    <row r="61" spans="1:52" s="3" customFormat="1" ht="63" customHeight="1" x14ac:dyDescent="0.25">
      <c r="A61" s="9" t="s">
        <v>29</v>
      </c>
      <c r="B61" s="10">
        <f>IF(S61=0,"",SUBTOTAL(3,$S$7:S61))</f>
        <v>55</v>
      </c>
      <c r="C61" s="74" t="s">
        <v>2717</v>
      </c>
      <c r="D61" s="10" t="s">
        <v>55</v>
      </c>
      <c r="E61" s="10" t="s">
        <v>128</v>
      </c>
      <c r="F61" s="10" t="s">
        <v>128</v>
      </c>
      <c r="G61" s="10" t="s">
        <v>165</v>
      </c>
      <c r="H61" s="19">
        <v>3822</v>
      </c>
      <c r="I61" s="20" t="s">
        <v>166</v>
      </c>
      <c r="J61" s="13"/>
      <c r="K61" s="14" t="s">
        <v>1724</v>
      </c>
      <c r="L61" s="13"/>
      <c r="M61" s="13"/>
      <c r="N61" s="13"/>
      <c r="O61" s="13"/>
      <c r="P61" s="13"/>
      <c r="Q61" s="13"/>
      <c r="R61" s="13"/>
      <c r="S61" s="14" t="s">
        <v>84</v>
      </c>
      <c r="T61" s="10">
        <v>1</v>
      </c>
      <c r="U61" s="21">
        <v>16716</v>
      </c>
      <c r="V61" s="16">
        <v>0</v>
      </c>
      <c r="W61" s="16">
        <v>0</v>
      </c>
      <c r="X61" s="16">
        <v>0</v>
      </c>
      <c r="Y61" s="16">
        <v>16616</v>
      </c>
      <c r="Z61" s="16">
        <v>0</v>
      </c>
      <c r="AA61" s="16">
        <v>0</v>
      </c>
      <c r="AB61" s="16">
        <v>0</v>
      </c>
      <c r="AC61" s="16">
        <v>0</v>
      </c>
      <c r="AD61" s="16">
        <v>0</v>
      </c>
      <c r="AE61" s="16">
        <v>0</v>
      </c>
      <c r="AF61" s="16">
        <v>0</v>
      </c>
      <c r="AG61" s="16">
        <v>0</v>
      </c>
      <c r="AH61" s="16">
        <v>0</v>
      </c>
      <c r="AI61" s="16">
        <v>0</v>
      </c>
      <c r="AJ61" s="16">
        <v>0</v>
      </c>
      <c r="AK61" s="16">
        <v>0</v>
      </c>
      <c r="AL61" s="16">
        <v>0</v>
      </c>
      <c r="AM61" s="16">
        <v>0</v>
      </c>
      <c r="AN61" s="16">
        <v>0</v>
      </c>
      <c r="AO61" s="16">
        <v>0</v>
      </c>
      <c r="AP61" s="16">
        <v>0</v>
      </c>
      <c r="AQ61" s="15">
        <f t="shared" si="2"/>
        <v>16616</v>
      </c>
      <c r="AR61" s="16">
        <f t="shared" si="3"/>
        <v>0</v>
      </c>
      <c r="AS61" s="17">
        <f t="shared" si="7"/>
        <v>16616</v>
      </c>
      <c r="AT61" s="18">
        <f t="shared" si="1"/>
        <v>277753056</v>
      </c>
      <c r="AU61" s="13"/>
      <c r="AV61" s="13"/>
      <c r="AW61" s="8"/>
      <c r="AX61" s="8"/>
      <c r="AY61" s="8"/>
      <c r="AZ61" s="8"/>
    </row>
    <row r="62" spans="1:52" s="3" customFormat="1" ht="104.25" customHeight="1" x14ac:dyDescent="0.25">
      <c r="A62" s="9" t="s">
        <v>29</v>
      </c>
      <c r="B62" s="10">
        <f>IF(S62=0,"",SUBTOTAL(3,$S$7:S62))</f>
        <v>56</v>
      </c>
      <c r="C62" s="74" t="s">
        <v>2718</v>
      </c>
      <c r="D62" s="10" t="s">
        <v>59</v>
      </c>
      <c r="E62" s="10" t="s">
        <v>167</v>
      </c>
      <c r="F62" s="10" t="s">
        <v>167</v>
      </c>
      <c r="G62" s="10" t="s">
        <v>168</v>
      </c>
      <c r="H62" s="19">
        <v>3822</v>
      </c>
      <c r="I62" s="20" t="s">
        <v>169</v>
      </c>
      <c r="J62" s="13"/>
      <c r="K62" s="14" t="s">
        <v>1725</v>
      </c>
      <c r="L62" s="13"/>
      <c r="M62" s="13"/>
      <c r="N62" s="13"/>
      <c r="O62" s="13"/>
      <c r="P62" s="13"/>
      <c r="Q62" s="13"/>
      <c r="R62" s="13"/>
      <c r="S62" s="14" t="s">
        <v>84</v>
      </c>
      <c r="T62" s="10">
        <v>6</v>
      </c>
      <c r="U62" s="21">
        <v>7500</v>
      </c>
      <c r="V62" s="16">
        <v>0</v>
      </c>
      <c r="W62" s="16">
        <v>0</v>
      </c>
      <c r="X62" s="16">
        <v>0</v>
      </c>
      <c r="Y62" s="16">
        <v>0</v>
      </c>
      <c r="Z62" s="16">
        <v>0</v>
      </c>
      <c r="AA62" s="16">
        <v>0</v>
      </c>
      <c r="AB62" s="16">
        <v>0</v>
      </c>
      <c r="AC62" s="16">
        <v>0</v>
      </c>
      <c r="AD62" s="16">
        <v>0</v>
      </c>
      <c r="AE62" s="16">
        <v>0</v>
      </c>
      <c r="AF62" s="16">
        <v>200</v>
      </c>
      <c r="AG62" s="16">
        <v>0</v>
      </c>
      <c r="AH62" s="16">
        <v>6000</v>
      </c>
      <c r="AI62" s="16">
        <v>0</v>
      </c>
      <c r="AJ62" s="16">
        <v>0</v>
      </c>
      <c r="AK62" s="16">
        <v>0</v>
      </c>
      <c r="AL62" s="16">
        <v>0</v>
      </c>
      <c r="AM62" s="16">
        <v>0</v>
      </c>
      <c r="AN62" s="16">
        <v>0</v>
      </c>
      <c r="AO62" s="16">
        <v>1000</v>
      </c>
      <c r="AP62" s="16">
        <v>0</v>
      </c>
      <c r="AQ62" s="15">
        <f t="shared" si="2"/>
        <v>7200</v>
      </c>
      <c r="AR62" s="16">
        <f t="shared" si="3"/>
        <v>0</v>
      </c>
      <c r="AS62" s="17">
        <f t="shared" si="7"/>
        <v>7200</v>
      </c>
      <c r="AT62" s="18">
        <f t="shared" si="1"/>
        <v>54000000</v>
      </c>
      <c r="AU62" s="13"/>
      <c r="AV62" s="13"/>
      <c r="AW62" s="8"/>
      <c r="AX62" s="8"/>
      <c r="AY62" s="8"/>
      <c r="AZ62" s="8"/>
    </row>
    <row r="63" spans="1:52" s="3" customFormat="1" ht="42.75" customHeight="1" x14ac:dyDescent="0.25">
      <c r="A63" s="9" t="s">
        <v>29</v>
      </c>
      <c r="B63" s="10">
        <f>IF(S63=0,"",SUBTOTAL(3,$S$7:S63))</f>
        <v>57</v>
      </c>
      <c r="C63" s="74" t="s">
        <v>2719</v>
      </c>
      <c r="D63" s="10" t="s">
        <v>62</v>
      </c>
      <c r="E63" s="10" t="s">
        <v>170</v>
      </c>
      <c r="F63" s="10" t="s">
        <v>170</v>
      </c>
      <c r="G63" s="10" t="s">
        <v>171</v>
      </c>
      <c r="H63" s="19">
        <v>3822</v>
      </c>
      <c r="I63" s="20" t="s">
        <v>172</v>
      </c>
      <c r="J63" s="13"/>
      <c r="K63" s="14" t="s">
        <v>1726</v>
      </c>
      <c r="L63" s="13"/>
      <c r="M63" s="13"/>
      <c r="N63" s="13"/>
      <c r="O63" s="13"/>
      <c r="P63" s="13"/>
      <c r="Q63" s="13"/>
      <c r="R63" s="13"/>
      <c r="S63" s="14" t="s">
        <v>84</v>
      </c>
      <c r="T63" s="10">
        <v>1</v>
      </c>
      <c r="U63" s="21">
        <v>6300</v>
      </c>
      <c r="V63" s="16">
        <v>0</v>
      </c>
      <c r="W63" s="16">
        <v>0</v>
      </c>
      <c r="X63" s="16">
        <v>0</v>
      </c>
      <c r="Y63" s="16">
        <v>4500</v>
      </c>
      <c r="Z63" s="16">
        <v>0</v>
      </c>
      <c r="AA63" s="16">
        <v>0</v>
      </c>
      <c r="AB63" s="16">
        <v>0</v>
      </c>
      <c r="AC63" s="16">
        <v>0</v>
      </c>
      <c r="AD63" s="16">
        <v>0</v>
      </c>
      <c r="AE63" s="16">
        <v>0</v>
      </c>
      <c r="AF63" s="16">
        <v>200</v>
      </c>
      <c r="AG63" s="16">
        <v>2000</v>
      </c>
      <c r="AH63" s="16">
        <v>6000</v>
      </c>
      <c r="AI63" s="16">
        <v>0</v>
      </c>
      <c r="AJ63" s="16">
        <v>0</v>
      </c>
      <c r="AK63" s="16">
        <v>0</v>
      </c>
      <c r="AL63" s="16">
        <v>0</v>
      </c>
      <c r="AM63" s="16">
        <v>0</v>
      </c>
      <c r="AN63" s="16">
        <v>0</v>
      </c>
      <c r="AO63" s="16">
        <v>0</v>
      </c>
      <c r="AP63" s="16">
        <v>0</v>
      </c>
      <c r="AQ63" s="15">
        <f t="shared" si="2"/>
        <v>12700</v>
      </c>
      <c r="AR63" s="16">
        <f t="shared" si="3"/>
        <v>0</v>
      </c>
      <c r="AS63" s="17">
        <f t="shared" si="7"/>
        <v>12700</v>
      </c>
      <c r="AT63" s="18">
        <f t="shared" si="1"/>
        <v>80010000</v>
      </c>
      <c r="AU63" s="13"/>
      <c r="AV63" s="13"/>
      <c r="AW63" s="8"/>
      <c r="AX63" s="8"/>
      <c r="AY63" s="8"/>
      <c r="AZ63" s="8"/>
    </row>
    <row r="64" spans="1:52" s="3" customFormat="1" ht="63" customHeight="1" x14ac:dyDescent="0.25">
      <c r="A64" s="9" t="s">
        <v>29</v>
      </c>
      <c r="B64" s="10">
        <f>IF(S64=0,"",SUBTOTAL(3,$S$7:S64))</f>
        <v>58</v>
      </c>
      <c r="C64" s="74" t="s">
        <v>2720</v>
      </c>
      <c r="D64" s="10" t="s">
        <v>65</v>
      </c>
      <c r="E64" s="10" t="s">
        <v>173</v>
      </c>
      <c r="F64" s="10" t="s">
        <v>173</v>
      </c>
      <c r="G64" s="10" t="s">
        <v>174</v>
      </c>
      <c r="H64" s="19">
        <v>3822</v>
      </c>
      <c r="I64" s="20" t="s">
        <v>175</v>
      </c>
      <c r="J64" s="13"/>
      <c r="K64" s="14" t="s">
        <v>1727</v>
      </c>
      <c r="L64" s="13"/>
      <c r="M64" s="13"/>
      <c r="N64" s="13"/>
      <c r="O64" s="13"/>
      <c r="P64" s="13"/>
      <c r="Q64" s="13"/>
      <c r="R64" s="13"/>
      <c r="S64" s="14" t="s">
        <v>84</v>
      </c>
      <c r="T64" s="10">
        <v>4</v>
      </c>
      <c r="U64" s="21">
        <v>7539</v>
      </c>
      <c r="V64" s="16">
        <v>0</v>
      </c>
      <c r="W64" s="16">
        <v>0</v>
      </c>
      <c r="X64" s="16">
        <v>0</v>
      </c>
      <c r="Y64" s="16">
        <v>0</v>
      </c>
      <c r="Z64" s="16">
        <v>0</v>
      </c>
      <c r="AA64" s="16">
        <v>0</v>
      </c>
      <c r="AB64" s="16">
        <v>0</v>
      </c>
      <c r="AC64" s="16">
        <v>0</v>
      </c>
      <c r="AD64" s="16">
        <v>0</v>
      </c>
      <c r="AE64" s="16">
        <v>480</v>
      </c>
      <c r="AF64" s="16">
        <v>0</v>
      </c>
      <c r="AG64" s="16">
        <v>0</v>
      </c>
      <c r="AH64" s="16">
        <v>0</v>
      </c>
      <c r="AI64" s="16">
        <v>0</v>
      </c>
      <c r="AJ64" s="16">
        <v>0</v>
      </c>
      <c r="AK64" s="16">
        <v>0</v>
      </c>
      <c r="AL64" s="16">
        <v>0</v>
      </c>
      <c r="AM64" s="16">
        <v>0</v>
      </c>
      <c r="AN64" s="16">
        <v>0</v>
      </c>
      <c r="AO64" s="16">
        <v>0</v>
      </c>
      <c r="AP64" s="16">
        <v>0</v>
      </c>
      <c r="AQ64" s="15">
        <f t="shared" si="2"/>
        <v>480</v>
      </c>
      <c r="AR64" s="16">
        <f t="shared" si="3"/>
        <v>0</v>
      </c>
      <c r="AS64" s="17">
        <f t="shared" si="7"/>
        <v>480</v>
      </c>
      <c r="AT64" s="18">
        <f t="shared" si="1"/>
        <v>3618720</v>
      </c>
      <c r="AU64" s="13"/>
      <c r="AV64" s="13"/>
      <c r="AW64" s="8"/>
      <c r="AX64" s="8"/>
      <c r="AY64" s="8"/>
      <c r="AZ64" s="8"/>
    </row>
    <row r="65" spans="1:52" s="3" customFormat="1" ht="36" customHeight="1" x14ac:dyDescent="0.25">
      <c r="A65" s="9" t="s">
        <v>29</v>
      </c>
      <c r="B65" s="10">
        <f>IF(S65=0,"",SUBTOTAL(3,$S$7:S65))</f>
        <v>59</v>
      </c>
      <c r="C65" s="74" t="s">
        <v>2721</v>
      </c>
      <c r="D65" s="10" t="s">
        <v>70</v>
      </c>
      <c r="E65" s="10" t="s">
        <v>176</v>
      </c>
      <c r="F65" s="10" t="s">
        <v>176</v>
      </c>
      <c r="G65" s="10"/>
      <c r="H65" s="19">
        <v>3822</v>
      </c>
      <c r="I65" s="20" t="s">
        <v>177</v>
      </c>
      <c r="J65" s="13"/>
      <c r="K65" s="14" t="s">
        <v>1728</v>
      </c>
      <c r="L65" s="13"/>
      <c r="M65" s="13"/>
      <c r="N65" s="13"/>
      <c r="O65" s="13"/>
      <c r="P65" s="13"/>
      <c r="Q65" s="13"/>
      <c r="R65" s="13"/>
      <c r="S65" s="14" t="s">
        <v>84</v>
      </c>
      <c r="T65" s="10">
        <v>5</v>
      </c>
      <c r="U65" s="21">
        <v>29000</v>
      </c>
      <c r="V65" s="16">
        <v>0</v>
      </c>
      <c r="W65" s="16">
        <v>0</v>
      </c>
      <c r="X65" s="16">
        <v>0</v>
      </c>
      <c r="Y65" s="16">
        <v>10000</v>
      </c>
      <c r="Z65" s="16">
        <v>0</v>
      </c>
      <c r="AA65" s="16">
        <v>0</v>
      </c>
      <c r="AB65" s="16">
        <v>0</v>
      </c>
      <c r="AC65" s="16">
        <v>0</v>
      </c>
      <c r="AD65" s="16">
        <v>0</v>
      </c>
      <c r="AE65" s="16">
        <v>0</v>
      </c>
      <c r="AF65" s="16">
        <v>1000</v>
      </c>
      <c r="AG65" s="16">
        <v>0</v>
      </c>
      <c r="AH65" s="16">
        <v>400</v>
      </c>
      <c r="AI65" s="16">
        <v>500</v>
      </c>
      <c r="AJ65" s="16">
        <v>0</v>
      </c>
      <c r="AK65" s="16">
        <v>1800</v>
      </c>
      <c r="AL65" s="16">
        <v>0</v>
      </c>
      <c r="AM65" s="16">
        <v>0</v>
      </c>
      <c r="AN65" s="16">
        <v>0</v>
      </c>
      <c r="AO65" s="16">
        <v>3000</v>
      </c>
      <c r="AP65" s="16">
        <v>0</v>
      </c>
      <c r="AQ65" s="15">
        <f t="shared" si="2"/>
        <v>16700</v>
      </c>
      <c r="AR65" s="16">
        <f t="shared" si="3"/>
        <v>0</v>
      </c>
      <c r="AS65" s="17">
        <f t="shared" si="7"/>
        <v>16700</v>
      </c>
      <c r="AT65" s="18">
        <f t="shared" si="1"/>
        <v>484300000</v>
      </c>
      <c r="AU65" s="13"/>
      <c r="AV65" s="13"/>
      <c r="AW65" s="8"/>
      <c r="AX65" s="8"/>
      <c r="AY65" s="8"/>
      <c r="AZ65" s="8"/>
    </row>
    <row r="66" spans="1:52" s="3" customFormat="1" ht="51" customHeight="1" x14ac:dyDescent="0.25">
      <c r="A66" s="33" t="s">
        <v>2416</v>
      </c>
      <c r="B66" s="10">
        <f>IF(S66=0,"",SUBTOTAL(3,$S$7:S66))</f>
        <v>60</v>
      </c>
      <c r="C66" s="74" t="s">
        <v>2722</v>
      </c>
      <c r="D66" s="10" t="s">
        <v>73</v>
      </c>
      <c r="E66" s="10" t="s">
        <v>130</v>
      </c>
      <c r="F66" s="10" t="s">
        <v>130</v>
      </c>
      <c r="G66" s="10" t="s">
        <v>179</v>
      </c>
      <c r="H66" s="19">
        <v>3822</v>
      </c>
      <c r="I66" s="20" t="s">
        <v>180</v>
      </c>
      <c r="J66" s="13"/>
      <c r="K66" s="14" t="s">
        <v>1729</v>
      </c>
      <c r="L66" s="13"/>
      <c r="M66" s="13"/>
      <c r="N66" s="13"/>
      <c r="O66" s="13"/>
      <c r="P66" s="13"/>
      <c r="Q66" s="13"/>
      <c r="R66" s="13"/>
      <c r="S66" s="14" t="s">
        <v>75</v>
      </c>
      <c r="T66" s="10">
        <v>3</v>
      </c>
      <c r="U66" s="21">
        <v>5295000</v>
      </c>
      <c r="V66" s="16">
        <v>0</v>
      </c>
      <c r="W66" s="16">
        <v>0</v>
      </c>
      <c r="X66" s="16">
        <v>0</v>
      </c>
      <c r="Y66" s="16">
        <v>2</v>
      </c>
      <c r="Z66" s="16">
        <v>0</v>
      </c>
      <c r="AA66" s="16">
        <v>0</v>
      </c>
      <c r="AB66" s="16">
        <v>0</v>
      </c>
      <c r="AC66" s="16">
        <v>0</v>
      </c>
      <c r="AD66" s="16">
        <v>0</v>
      </c>
      <c r="AE66" s="16">
        <v>0</v>
      </c>
      <c r="AF66" s="16">
        <v>0</v>
      </c>
      <c r="AG66" s="16">
        <v>0</v>
      </c>
      <c r="AH66" s="16">
        <v>0</v>
      </c>
      <c r="AI66" s="16">
        <v>0</v>
      </c>
      <c r="AJ66" s="16">
        <v>0</v>
      </c>
      <c r="AK66" s="16">
        <v>0</v>
      </c>
      <c r="AL66" s="16">
        <v>0</v>
      </c>
      <c r="AM66" s="16">
        <v>0</v>
      </c>
      <c r="AN66" s="16">
        <v>0</v>
      </c>
      <c r="AO66" s="16">
        <v>0</v>
      </c>
      <c r="AP66" s="16">
        <v>0</v>
      </c>
      <c r="AQ66" s="15">
        <f t="shared" si="2"/>
        <v>2</v>
      </c>
      <c r="AR66" s="16">
        <f t="shared" si="3"/>
        <v>0</v>
      </c>
      <c r="AS66" s="17">
        <f t="shared" si="7"/>
        <v>2</v>
      </c>
      <c r="AT66" s="18">
        <f t="shared" si="1"/>
        <v>10590000</v>
      </c>
      <c r="AU66" s="13"/>
      <c r="AV66" s="13"/>
      <c r="AW66" s="8"/>
      <c r="AX66" s="8"/>
      <c r="AY66" s="8"/>
      <c r="AZ66" s="8"/>
    </row>
    <row r="67" spans="1:52" s="3" customFormat="1" ht="51" customHeight="1" x14ac:dyDescent="0.25">
      <c r="A67" s="33" t="s">
        <v>2416</v>
      </c>
      <c r="B67" s="10">
        <f>IF(S67=0,"",SUBTOTAL(3,$S$7:S67))</f>
        <v>61</v>
      </c>
      <c r="C67" s="74" t="s">
        <v>2723</v>
      </c>
      <c r="D67" s="10" t="s">
        <v>96</v>
      </c>
      <c r="E67" s="10" t="s">
        <v>132</v>
      </c>
      <c r="F67" s="10" t="s">
        <v>132</v>
      </c>
      <c r="G67" s="10" t="s">
        <v>181</v>
      </c>
      <c r="H67" s="19">
        <v>3822</v>
      </c>
      <c r="I67" s="20" t="s">
        <v>182</v>
      </c>
      <c r="J67" s="13"/>
      <c r="K67" s="14" t="s">
        <v>1730</v>
      </c>
      <c r="L67" s="13"/>
      <c r="M67" s="13"/>
      <c r="N67" s="13"/>
      <c r="O67" s="13"/>
      <c r="P67" s="13"/>
      <c r="Q67" s="13"/>
      <c r="R67" s="13"/>
      <c r="S67" s="14" t="s">
        <v>75</v>
      </c>
      <c r="T67" s="10">
        <v>3</v>
      </c>
      <c r="U67" s="21">
        <v>5295000</v>
      </c>
      <c r="V67" s="16">
        <v>0</v>
      </c>
      <c r="W67" s="16">
        <v>0</v>
      </c>
      <c r="X67" s="16">
        <v>0</v>
      </c>
      <c r="Y67" s="16">
        <v>2</v>
      </c>
      <c r="Z67" s="16">
        <v>0</v>
      </c>
      <c r="AA67" s="16">
        <v>0</v>
      </c>
      <c r="AB67" s="16">
        <v>0</v>
      </c>
      <c r="AC67" s="16">
        <v>0</v>
      </c>
      <c r="AD67" s="16">
        <v>0</v>
      </c>
      <c r="AE67" s="16">
        <v>0</v>
      </c>
      <c r="AF67" s="16">
        <v>0</v>
      </c>
      <c r="AG67" s="16">
        <v>0</v>
      </c>
      <c r="AH67" s="16">
        <v>0</v>
      </c>
      <c r="AI67" s="16">
        <v>0</v>
      </c>
      <c r="AJ67" s="16">
        <v>0</v>
      </c>
      <c r="AK67" s="16">
        <v>0</v>
      </c>
      <c r="AL67" s="16">
        <v>0</v>
      </c>
      <c r="AM67" s="16">
        <v>0</v>
      </c>
      <c r="AN67" s="16">
        <v>0</v>
      </c>
      <c r="AO67" s="16">
        <v>0</v>
      </c>
      <c r="AP67" s="16">
        <v>0</v>
      </c>
      <c r="AQ67" s="15">
        <f t="shared" si="2"/>
        <v>2</v>
      </c>
      <c r="AR67" s="16">
        <f t="shared" si="3"/>
        <v>0</v>
      </c>
      <c r="AS67" s="17">
        <f>SUM(V67:AP67)</f>
        <v>2</v>
      </c>
      <c r="AT67" s="18">
        <f t="shared" si="1"/>
        <v>10590000</v>
      </c>
      <c r="AU67" s="13"/>
      <c r="AV67" s="13"/>
      <c r="AW67" s="8"/>
      <c r="AX67" s="8"/>
      <c r="AY67" s="8"/>
      <c r="AZ67" s="8"/>
    </row>
    <row r="68" spans="1:52" s="3" customFormat="1" ht="51" customHeight="1" x14ac:dyDescent="0.25">
      <c r="A68" s="33" t="s">
        <v>2416</v>
      </c>
      <c r="B68" s="10">
        <f>IF(S68=0,"",SUBTOTAL(3,$S$7:S68))</f>
        <v>62</v>
      </c>
      <c r="C68" s="74" t="s">
        <v>2724</v>
      </c>
      <c r="D68" s="10" t="s">
        <v>98</v>
      </c>
      <c r="E68" s="10" t="s">
        <v>134</v>
      </c>
      <c r="F68" s="10" t="s">
        <v>134</v>
      </c>
      <c r="G68" s="10" t="s">
        <v>183</v>
      </c>
      <c r="H68" s="19">
        <v>3822</v>
      </c>
      <c r="I68" s="20" t="s">
        <v>184</v>
      </c>
      <c r="J68" s="13"/>
      <c r="K68" s="14" t="s">
        <v>1731</v>
      </c>
      <c r="L68" s="13"/>
      <c r="M68" s="13"/>
      <c r="N68" s="13"/>
      <c r="O68" s="13"/>
      <c r="P68" s="13"/>
      <c r="Q68" s="13"/>
      <c r="R68" s="13"/>
      <c r="S68" s="14" t="s">
        <v>75</v>
      </c>
      <c r="T68" s="10">
        <v>3</v>
      </c>
      <c r="U68" s="21">
        <v>5295000</v>
      </c>
      <c r="V68" s="16">
        <v>0</v>
      </c>
      <c r="W68" s="16">
        <v>0</v>
      </c>
      <c r="X68" s="16">
        <v>0</v>
      </c>
      <c r="Y68" s="16">
        <v>2</v>
      </c>
      <c r="Z68" s="16">
        <v>0</v>
      </c>
      <c r="AA68" s="16">
        <v>0</v>
      </c>
      <c r="AB68" s="16">
        <v>0</v>
      </c>
      <c r="AC68" s="16">
        <v>0</v>
      </c>
      <c r="AD68" s="16">
        <v>0</v>
      </c>
      <c r="AE68" s="16">
        <v>0</v>
      </c>
      <c r="AF68" s="16">
        <v>0</v>
      </c>
      <c r="AG68" s="16">
        <v>0</v>
      </c>
      <c r="AH68" s="16">
        <v>0</v>
      </c>
      <c r="AI68" s="16">
        <v>0</v>
      </c>
      <c r="AJ68" s="16">
        <v>0</v>
      </c>
      <c r="AK68" s="16">
        <v>0</v>
      </c>
      <c r="AL68" s="16">
        <v>0</v>
      </c>
      <c r="AM68" s="16">
        <v>0</v>
      </c>
      <c r="AN68" s="16">
        <v>0</v>
      </c>
      <c r="AO68" s="16">
        <v>0</v>
      </c>
      <c r="AP68" s="16">
        <v>0</v>
      </c>
      <c r="AQ68" s="15">
        <f t="shared" si="2"/>
        <v>2</v>
      </c>
      <c r="AR68" s="16">
        <f t="shared" si="3"/>
        <v>0</v>
      </c>
      <c r="AS68" s="17">
        <f>SUM(V68:AP68)</f>
        <v>2</v>
      </c>
      <c r="AT68" s="18">
        <f t="shared" ref="AT68:AT127" si="8">AS68*U68</f>
        <v>10590000</v>
      </c>
      <c r="AU68" s="13"/>
      <c r="AV68" s="13"/>
      <c r="AW68" s="8"/>
      <c r="AX68" s="8"/>
      <c r="AY68" s="8"/>
      <c r="AZ68" s="8"/>
    </row>
    <row r="69" spans="1:52" s="3" customFormat="1" ht="51" customHeight="1" x14ac:dyDescent="0.25">
      <c r="A69" s="33" t="s">
        <v>2416</v>
      </c>
      <c r="B69" s="10">
        <f>IF(S69=0,"",SUBTOTAL(3,$S$7:S69))</f>
        <v>63</v>
      </c>
      <c r="C69" s="74" t="s">
        <v>2725</v>
      </c>
      <c r="D69" s="10" t="s">
        <v>102</v>
      </c>
      <c r="E69" s="10" t="s">
        <v>137</v>
      </c>
      <c r="F69" s="10" t="s">
        <v>137</v>
      </c>
      <c r="G69" s="10" t="s">
        <v>185</v>
      </c>
      <c r="H69" s="19">
        <v>3822</v>
      </c>
      <c r="I69" s="20" t="s">
        <v>186</v>
      </c>
      <c r="J69" s="13"/>
      <c r="K69" s="14" t="s">
        <v>1732</v>
      </c>
      <c r="L69" s="13"/>
      <c r="M69" s="13"/>
      <c r="N69" s="13"/>
      <c r="O69" s="13"/>
      <c r="P69" s="13"/>
      <c r="Q69" s="13"/>
      <c r="R69" s="13"/>
      <c r="S69" s="14" t="s">
        <v>75</v>
      </c>
      <c r="T69" s="10">
        <v>6</v>
      </c>
      <c r="U69" s="21">
        <v>6655000</v>
      </c>
      <c r="V69" s="16">
        <v>0</v>
      </c>
      <c r="W69" s="16">
        <v>0</v>
      </c>
      <c r="X69" s="16">
        <v>0</v>
      </c>
      <c r="Y69" s="16">
        <v>2</v>
      </c>
      <c r="Z69" s="16">
        <v>0</v>
      </c>
      <c r="AA69" s="16">
        <v>0</v>
      </c>
      <c r="AB69" s="16">
        <v>0</v>
      </c>
      <c r="AC69" s="16">
        <v>0</v>
      </c>
      <c r="AD69" s="16">
        <v>0</v>
      </c>
      <c r="AE69" s="16">
        <v>0</v>
      </c>
      <c r="AF69" s="16">
        <v>0</v>
      </c>
      <c r="AG69" s="16">
        <v>0</v>
      </c>
      <c r="AH69" s="16">
        <v>0</v>
      </c>
      <c r="AI69" s="16">
        <v>0</v>
      </c>
      <c r="AJ69" s="16">
        <v>0</v>
      </c>
      <c r="AK69" s="16">
        <v>0</v>
      </c>
      <c r="AL69" s="16">
        <v>0</v>
      </c>
      <c r="AM69" s="16">
        <v>0</v>
      </c>
      <c r="AN69" s="16">
        <v>0</v>
      </c>
      <c r="AO69" s="16">
        <v>0</v>
      </c>
      <c r="AP69" s="16">
        <v>0</v>
      </c>
      <c r="AQ69" s="15">
        <f t="shared" si="2"/>
        <v>2</v>
      </c>
      <c r="AR69" s="16">
        <f t="shared" si="3"/>
        <v>0</v>
      </c>
      <c r="AS69" s="17">
        <f t="shared" ref="AS69:AS88" si="9">SUM(V69:AP69)</f>
        <v>2</v>
      </c>
      <c r="AT69" s="18">
        <f t="shared" si="8"/>
        <v>13310000</v>
      </c>
      <c r="AU69" s="13"/>
      <c r="AV69" s="13"/>
      <c r="AW69" s="8"/>
      <c r="AX69" s="8"/>
      <c r="AY69" s="8"/>
      <c r="AZ69" s="8"/>
    </row>
    <row r="70" spans="1:52" s="3" customFormat="1" ht="68.25" customHeight="1" x14ac:dyDescent="0.25">
      <c r="A70" s="33" t="s">
        <v>2416</v>
      </c>
      <c r="B70" s="10">
        <f>IF(S70=0,"",SUBTOTAL(3,$S$7:S70))</f>
        <v>64</v>
      </c>
      <c r="C70" s="74" t="s">
        <v>2726</v>
      </c>
      <c r="D70" s="10" t="s">
        <v>105</v>
      </c>
      <c r="E70" s="10" t="s">
        <v>151</v>
      </c>
      <c r="F70" s="10" t="s">
        <v>151</v>
      </c>
      <c r="G70" s="10" t="s">
        <v>187</v>
      </c>
      <c r="H70" s="19">
        <v>3822</v>
      </c>
      <c r="I70" s="20" t="s">
        <v>1676</v>
      </c>
      <c r="J70" s="13"/>
      <c r="K70" s="14" t="s">
        <v>1733</v>
      </c>
      <c r="L70" s="13"/>
      <c r="M70" s="13"/>
      <c r="N70" s="13"/>
      <c r="O70" s="13"/>
      <c r="P70" s="13"/>
      <c r="Q70" s="13"/>
      <c r="R70" s="13"/>
      <c r="S70" s="14" t="s">
        <v>75</v>
      </c>
      <c r="T70" s="10">
        <v>1</v>
      </c>
      <c r="U70" s="21">
        <v>3870000</v>
      </c>
      <c r="V70" s="16">
        <v>0</v>
      </c>
      <c r="W70" s="16">
        <v>0</v>
      </c>
      <c r="X70" s="16">
        <v>0</v>
      </c>
      <c r="Y70" s="16">
        <v>2</v>
      </c>
      <c r="Z70" s="16">
        <v>0</v>
      </c>
      <c r="AA70" s="16">
        <v>0</v>
      </c>
      <c r="AB70" s="16">
        <v>0</v>
      </c>
      <c r="AC70" s="16">
        <v>0</v>
      </c>
      <c r="AD70" s="16">
        <v>0</v>
      </c>
      <c r="AE70" s="16">
        <v>0</v>
      </c>
      <c r="AF70" s="16">
        <v>0</v>
      </c>
      <c r="AG70" s="16">
        <v>0</v>
      </c>
      <c r="AH70" s="16">
        <v>0</v>
      </c>
      <c r="AI70" s="16">
        <v>0</v>
      </c>
      <c r="AJ70" s="16">
        <v>0</v>
      </c>
      <c r="AK70" s="16">
        <v>0</v>
      </c>
      <c r="AL70" s="16">
        <v>0</v>
      </c>
      <c r="AM70" s="16">
        <v>0</v>
      </c>
      <c r="AN70" s="16">
        <v>0</v>
      </c>
      <c r="AO70" s="16">
        <v>0</v>
      </c>
      <c r="AP70" s="16">
        <v>0</v>
      </c>
      <c r="AQ70" s="15">
        <f t="shared" si="2"/>
        <v>2</v>
      </c>
      <c r="AR70" s="16">
        <f t="shared" si="3"/>
        <v>0</v>
      </c>
      <c r="AS70" s="17">
        <f t="shared" si="9"/>
        <v>2</v>
      </c>
      <c r="AT70" s="18">
        <f t="shared" si="8"/>
        <v>7740000</v>
      </c>
      <c r="AU70" s="13"/>
      <c r="AV70" s="13"/>
      <c r="AW70" s="8"/>
      <c r="AX70" s="8"/>
      <c r="AY70" s="8"/>
      <c r="AZ70" s="8"/>
    </row>
    <row r="71" spans="1:52" s="3" customFormat="1" ht="57" customHeight="1" x14ac:dyDescent="0.25">
      <c r="A71" s="33" t="s">
        <v>2416</v>
      </c>
      <c r="B71" s="10">
        <f>IF(S71=0,"",SUBTOTAL(3,$S$7:S71))</f>
        <v>65</v>
      </c>
      <c r="C71" s="74" t="s">
        <v>2727</v>
      </c>
      <c r="D71" s="10" t="s">
        <v>108</v>
      </c>
      <c r="E71" s="10" t="s">
        <v>154</v>
      </c>
      <c r="F71" s="10" t="s">
        <v>154</v>
      </c>
      <c r="G71" s="10" t="s">
        <v>188</v>
      </c>
      <c r="H71" s="19">
        <v>3822</v>
      </c>
      <c r="I71" s="20" t="s">
        <v>189</v>
      </c>
      <c r="J71" s="13"/>
      <c r="K71" s="14" t="s">
        <v>2570</v>
      </c>
      <c r="L71" s="13"/>
      <c r="M71" s="13"/>
      <c r="N71" s="13"/>
      <c r="O71" s="13"/>
      <c r="P71" s="13"/>
      <c r="Q71" s="13"/>
      <c r="R71" s="13"/>
      <c r="S71" s="14" t="s">
        <v>75</v>
      </c>
      <c r="T71" s="10">
        <v>3</v>
      </c>
      <c r="U71" s="21">
        <v>11124000</v>
      </c>
      <c r="V71" s="16">
        <v>0</v>
      </c>
      <c r="W71" s="16">
        <v>0</v>
      </c>
      <c r="X71" s="16">
        <v>0</v>
      </c>
      <c r="Y71" s="16">
        <v>10</v>
      </c>
      <c r="Z71" s="16">
        <v>0</v>
      </c>
      <c r="AA71" s="16">
        <v>0</v>
      </c>
      <c r="AB71" s="16">
        <v>0</v>
      </c>
      <c r="AC71" s="16">
        <v>0</v>
      </c>
      <c r="AD71" s="16">
        <v>0</v>
      </c>
      <c r="AE71" s="16">
        <v>0</v>
      </c>
      <c r="AF71" s="16">
        <v>0</v>
      </c>
      <c r="AG71" s="16">
        <v>0</v>
      </c>
      <c r="AH71" s="16">
        <v>0</v>
      </c>
      <c r="AI71" s="16">
        <v>0</v>
      </c>
      <c r="AJ71" s="16">
        <v>0</v>
      </c>
      <c r="AK71" s="16">
        <v>0</v>
      </c>
      <c r="AL71" s="16">
        <v>0</v>
      </c>
      <c r="AM71" s="16">
        <v>0</v>
      </c>
      <c r="AN71" s="16">
        <v>0</v>
      </c>
      <c r="AO71" s="16">
        <v>0</v>
      </c>
      <c r="AP71" s="16">
        <v>0</v>
      </c>
      <c r="AQ71" s="15">
        <f t="shared" si="2"/>
        <v>10</v>
      </c>
      <c r="AR71" s="16">
        <f t="shared" si="3"/>
        <v>0</v>
      </c>
      <c r="AS71" s="17">
        <f t="shared" si="9"/>
        <v>10</v>
      </c>
      <c r="AT71" s="18">
        <f t="shared" si="8"/>
        <v>111240000</v>
      </c>
      <c r="AU71" s="13"/>
      <c r="AV71" s="13"/>
      <c r="AW71" s="8"/>
      <c r="AX71" s="8"/>
      <c r="AY71" s="8"/>
      <c r="AZ71" s="8"/>
    </row>
    <row r="72" spans="1:52" s="3" customFormat="1" ht="42.75" customHeight="1" x14ac:dyDescent="0.25">
      <c r="A72" s="33" t="s">
        <v>2416</v>
      </c>
      <c r="B72" s="10">
        <f>IF(S72=0,"",SUBTOTAL(3,$S$7:S72))</f>
        <v>66</v>
      </c>
      <c r="C72" s="74" t="s">
        <v>2728</v>
      </c>
      <c r="D72" s="10" t="s">
        <v>2603</v>
      </c>
      <c r="E72" s="10" t="s">
        <v>190</v>
      </c>
      <c r="F72" s="10" t="s">
        <v>190</v>
      </c>
      <c r="G72" s="10" t="s">
        <v>191</v>
      </c>
      <c r="H72" s="19">
        <v>3822</v>
      </c>
      <c r="I72" s="20" t="s">
        <v>192</v>
      </c>
      <c r="J72" s="13"/>
      <c r="K72" s="10" t="s">
        <v>1734</v>
      </c>
      <c r="L72" s="13"/>
      <c r="M72" s="13"/>
      <c r="N72" s="13"/>
      <c r="O72" s="13"/>
      <c r="P72" s="13"/>
      <c r="Q72" s="13"/>
      <c r="R72" s="13"/>
      <c r="S72" s="14" t="s">
        <v>75</v>
      </c>
      <c r="T72" s="10">
        <v>6</v>
      </c>
      <c r="U72" s="21">
        <v>6655000</v>
      </c>
      <c r="V72" s="16">
        <v>0</v>
      </c>
      <c r="W72" s="16">
        <v>0</v>
      </c>
      <c r="X72" s="16">
        <v>0</v>
      </c>
      <c r="Y72" s="16">
        <v>2</v>
      </c>
      <c r="Z72" s="16">
        <v>0</v>
      </c>
      <c r="AA72" s="16">
        <v>0</v>
      </c>
      <c r="AB72" s="16">
        <v>3</v>
      </c>
      <c r="AC72" s="16">
        <v>0</v>
      </c>
      <c r="AD72" s="16">
        <v>0</v>
      </c>
      <c r="AE72" s="16">
        <v>12</v>
      </c>
      <c r="AF72" s="16">
        <v>0</v>
      </c>
      <c r="AG72" s="16">
        <v>0</v>
      </c>
      <c r="AH72" s="16">
        <v>3</v>
      </c>
      <c r="AI72" s="16">
        <v>0</v>
      </c>
      <c r="AJ72" s="16">
        <v>0</v>
      </c>
      <c r="AK72" s="16">
        <v>0</v>
      </c>
      <c r="AL72" s="16">
        <v>0</v>
      </c>
      <c r="AM72" s="16">
        <v>0</v>
      </c>
      <c r="AN72" s="16">
        <v>0</v>
      </c>
      <c r="AO72" s="16">
        <v>0</v>
      </c>
      <c r="AP72" s="16">
        <v>0</v>
      </c>
      <c r="AQ72" s="15">
        <f t="shared" si="2"/>
        <v>20</v>
      </c>
      <c r="AR72" s="16">
        <f t="shared" si="3"/>
        <v>0</v>
      </c>
      <c r="AS72" s="17">
        <f t="shared" si="9"/>
        <v>20</v>
      </c>
      <c r="AT72" s="18">
        <f t="shared" si="8"/>
        <v>133100000</v>
      </c>
      <c r="AU72" s="13"/>
      <c r="AV72" s="13"/>
      <c r="AW72" s="8"/>
      <c r="AX72" s="8"/>
      <c r="AY72" s="8"/>
      <c r="AZ72" s="8"/>
    </row>
    <row r="73" spans="1:52" s="3" customFormat="1" ht="42.75" customHeight="1" x14ac:dyDescent="0.25">
      <c r="A73" s="33" t="s">
        <v>2416</v>
      </c>
      <c r="B73" s="10">
        <f>IF(S73=0,"",SUBTOTAL(3,$S$7:S73))</f>
        <v>67</v>
      </c>
      <c r="C73" s="74" t="s">
        <v>2729</v>
      </c>
      <c r="D73" s="10" t="s">
        <v>79</v>
      </c>
      <c r="E73" s="10" t="s">
        <v>156</v>
      </c>
      <c r="F73" s="10" t="s">
        <v>156</v>
      </c>
      <c r="G73" s="10" t="s">
        <v>193</v>
      </c>
      <c r="H73" s="19">
        <v>3822</v>
      </c>
      <c r="I73" s="20" t="s">
        <v>194</v>
      </c>
      <c r="J73" s="13"/>
      <c r="K73" s="14" t="s">
        <v>1735</v>
      </c>
      <c r="L73" s="13"/>
      <c r="M73" s="13"/>
      <c r="N73" s="13"/>
      <c r="O73" s="13"/>
      <c r="P73" s="13"/>
      <c r="Q73" s="13"/>
      <c r="R73" s="13"/>
      <c r="S73" s="14" t="s">
        <v>75</v>
      </c>
      <c r="T73" s="10">
        <v>6</v>
      </c>
      <c r="U73" s="21">
        <v>6655000</v>
      </c>
      <c r="V73" s="16">
        <v>0</v>
      </c>
      <c r="W73" s="16">
        <v>0</v>
      </c>
      <c r="X73" s="16">
        <v>0</v>
      </c>
      <c r="Y73" s="16">
        <v>3</v>
      </c>
      <c r="Z73" s="16">
        <v>0</v>
      </c>
      <c r="AA73" s="16">
        <v>0</v>
      </c>
      <c r="AB73" s="16">
        <v>0</v>
      </c>
      <c r="AC73" s="16">
        <v>0</v>
      </c>
      <c r="AD73" s="16">
        <v>0</v>
      </c>
      <c r="AE73" s="16">
        <v>0</v>
      </c>
      <c r="AF73" s="16">
        <v>0</v>
      </c>
      <c r="AG73" s="16">
        <v>3</v>
      </c>
      <c r="AH73" s="16">
        <v>0</v>
      </c>
      <c r="AI73" s="16">
        <v>0</v>
      </c>
      <c r="AJ73" s="16">
        <v>0</v>
      </c>
      <c r="AK73" s="16">
        <v>0</v>
      </c>
      <c r="AL73" s="16">
        <v>0</v>
      </c>
      <c r="AM73" s="16">
        <v>0</v>
      </c>
      <c r="AN73" s="16">
        <v>0</v>
      </c>
      <c r="AO73" s="16">
        <v>0</v>
      </c>
      <c r="AP73" s="16">
        <v>0</v>
      </c>
      <c r="AQ73" s="15">
        <f t="shared" ref="AQ73:AQ136" si="10">SUM(V73:AP73)</f>
        <v>6</v>
      </c>
      <c r="AR73" s="16">
        <f t="shared" ref="AR73:AR136" si="11">AQ73-AS73</f>
        <v>0</v>
      </c>
      <c r="AS73" s="17">
        <f t="shared" si="9"/>
        <v>6</v>
      </c>
      <c r="AT73" s="18">
        <f t="shared" si="8"/>
        <v>39930000</v>
      </c>
      <c r="AU73" s="13"/>
      <c r="AV73" s="13"/>
      <c r="AW73" s="8"/>
      <c r="AX73" s="8"/>
      <c r="AY73" s="8"/>
      <c r="AZ73" s="8"/>
    </row>
    <row r="74" spans="1:52" s="3" customFormat="1" ht="42.75" customHeight="1" x14ac:dyDescent="0.25">
      <c r="A74" s="33" t="s">
        <v>2416</v>
      </c>
      <c r="B74" s="10">
        <f>IF(S74=0,"",SUBTOTAL(3,$S$7:S74))</f>
        <v>68</v>
      </c>
      <c r="C74" s="74" t="s">
        <v>2730</v>
      </c>
      <c r="D74" s="10" t="s">
        <v>114</v>
      </c>
      <c r="E74" s="10" t="s">
        <v>158</v>
      </c>
      <c r="F74" s="10" t="s">
        <v>158</v>
      </c>
      <c r="G74" s="10" t="s">
        <v>195</v>
      </c>
      <c r="H74" s="19">
        <v>3822</v>
      </c>
      <c r="I74" s="20" t="s">
        <v>196</v>
      </c>
      <c r="J74" s="13"/>
      <c r="K74" s="14" t="s">
        <v>1736</v>
      </c>
      <c r="L74" s="13"/>
      <c r="M74" s="13"/>
      <c r="N74" s="13"/>
      <c r="O74" s="13"/>
      <c r="P74" s="13"/>
      <c r="Q74" s="13"/>
      <c r="R74" s="13"/>
      <c r="S74" s="14" t="s">
        <v>75</v>
      </c>
      <c r="T74" s="10">
        <v>6</v>
      </c>
      <c r="U74" s="21">
        <v>10896000</v>
      </c>
      <c r="V74" s="16">
        <v>0</v>
      </c>
      <c r="W74" s="16">
        <v>0</v>
      </c>
      <c r="X74" s="16">
        <v>0</v>
      </c>
      <c r="Y74" s="16">
        <v>0</v>
      </c>
      <c r="Z74" s="16">
        <v>0</v>
      </c>
      <c r="AA74" s="16">
        <v>0</v>
      </c>
      <c r="AB74" s="16">
        <v>0</v>
      </c>
      <c r="AC74" s="16">
        <v>0</v>
      </c>
      <c r="AD74" s="16">
        <v>0</v>
      </c>
      <c r="AE74" s="16">
        <v>0</v>
      </c>
      <c r="AF74" s="16">
        <v>0</v>
      </c>
      <c r="AG74" s="16">
        <v>0</v>
      </c>
      <c r="AH74" s="16">
        <v>3</v>
      </c>
      <c r="AI74" s="16">
        <v>0</v>
      </c>
      <c r="AJ74" s="16">
        <v>0</v>
      </c>
      <c r="AK74" s="16">
        <v>0</v>
      </c>
      <c r="AL74" s="16">
        <v>0</v>
      </c>
      <c r="AM74" s="16">
        <v>0</v>
      </c>
      <c r="AN74" s="16">
        <v>0</v>
      </c>
      <c r="AO74" s="16">
        <v>0</v>
      </c>
      <c r="AP74" s="16">
        <v>0</v>
      </c>
      <c r="AQ74" s="15">
        <f t="shared" si="10"/>
        <v>3</v>
      </c>
      <c r="AR74" s="16">
        <f t="shared" si="11"/>
        <v>0</v>
      </c>
      <c r="AS74" s="17">
        <f t="shared" si="9"/>
        <v>3</v>
      </c>
      <c r="AT74" s="18">
        <f t="shared" si="8"/>
        <v>32688000</v>
      </c>
      <c r="AU74" s="13"/>
      <c r="AV74" s="13"/>
      <c r="AW74" s="8"/>
      <c r="AX74" s="8"/>
      <c r="AY74" s="8"/>
      <c r="AZ74" s="8"/>
    </row>
    <row r="75" spans="1:52" s="3" customFormat="1" ht="44.25" customHeight="1" x14ac:dyDescent="0.25">
      <c r="A75" s="33" t="s">
        <v>2416</v>
      </c>
      <c r="B75" s="10">
        <f>IF(S75=0,"",SUBTOTAL(3,$S$7:S75))</f>
        <v>69</v>
      </c>
      <c r="C75" s="74" t="s">
        <v>2731</v>
      </c>
      <c r="D75" s="10" t="s">
        <v>117</v>
      </c>
      <c r="E75" s="10" t="s">
        <v>160</v>
      </c>
      <c r="F75" s="10" t="s">
        <v>160</v>
      </c>
      <c r="G75" s="10" t="s">
        <v>197</v>
      </c>
      <c r="H75" s="19">
        <v>3822</v>
      </c>
      <c r="I75" s="20" t="s">
        <v>198</v>
      </c>
      <c r="J75" s="13"/>
      <c r="K75" s="14" t="s">
        <v>1737</v>
      </c>
      <c r="L75" s="13"/>
      <c r="M75" s="13"/>
      <c r="N75" s="13"/>
      <c r="O75" s="13"/>
      <c r="P75" s="13"/>
      <c r="Q75" s="13"/>
      <c r="R75" s="13"/>
      <c r="S75" s="14" t="s">
        <v>75</v>
      </c>
      <c r="T75" s="10">
        <v>3</v>
      </c>
      <c r="U75" s="21">
        <v>4301000</v>
      </c>
      <c r="V75" s="16">
        <v>1</v>
      </c>
      <c r="W75" s="16">
        <v>4</v>
      </c>
      <c r="X75" s="16">
        <v>4</v>
      </c>
      <c r="Y75" s="16">
        <v>5</v>
      </c>
      <c r="Z75" s="16">
        <v>0</v>
      </c>
      <c r="AA75" s="16">
        <v>0</v>
      </c>
      <c r="AB75" s="16">
        <v>5</v>
      </c>
      <c r="AC75" s="16">
        <v>0</v>
      </c>
      <c r="AD75" s="16">
        <v>0</v>
      </c>
      <c r="AE75" s="16">
        <v>12</v>
      </c>
      <c r="AF75" s="16">
        <v>0</v>
      </c>
      <c r="AG75" s="16">
        <v>0</v>
      </c>
      <c r="AH75" s="16">
        <v>5</v>
      </c>
      <c r="AI75" s="16">
        <v>0</v>
      </c>
      <c r="AJ75" s="16">
        <v>0</v>
      </c>
      <c r="AK75" s="16">
        <v>4</v>
      </c>
      <c r="AL75" s="16">
        <v>4</v>
      </c>
      <c r="AM75" s="16">
        <v>0</v>
      </c>
      <c r="AN75" s="16">
        <v>0</v>
      </c>
      <c r="AO75" s="16">
        <v>0</v>
      </c>
      <c r="AP75" s="16">
        <v>0</v>
      </c>
      <c r="AQ75" s="15">
        <f t="shared" si="10"/>
        <v>44</v>
      </c>
      <c r="AR75" s="16">
        <f t="shared" si="11"/>
        <v>0</v>
      </c>
      <c r="AS75" s="17">
        <f t="shared" si="9"/>
        <v>44</v>
      </c>
      <c r="AT75" s="18">
        <f t="shared" si="8"/>
        <v>189244000</v>
      </c>
      <c r="AU75" s="13"/>
      <c r="AV75" s="13"/>
      <c r="AW75" s="8"/>
      <c r="AX75" s="8"/>
      <c r="AY75" s="8"/>
      <c r="AZ75" s="8"/>
    </row>
    <row r="76" spans="1:52" s="3" customFormat="1" ht="44.25" customHeight="1" x14ac:dyDescent="0.25">
      <c r="A76" s="33" t="s">
        <v>2416</v>
      </c>
      <c r="B76" s="10">
        <f>IF(S76=0,"",SUBTOTAL(3,$S$7:S76))</f>
        <v>70</v>
      </c>
      <c r="C76" s="74" t="s">
        <v>2732</v>
      </c>
      <c r="D76" s="10" t="s">
        <v>2604</v>
      </c>
      <c r="E76" s="10" t="s">
        <v>161</v>
      </c>
      <c r="F76" s="10" t="s">
        <v>161</v>
      </c>
      <c r="G76" s="10" t="s">
        <v>199</v>
      </c>
      <c r="H76" s="19">
        <v>3822</v>
      </c>
      <c r="I76" s="20" t="s">
        <v>200</v>
      </c>
      <c r="J76" s="13"/>
      <c r="K76" s="14" t="s">
        <v>1738</v>
      </c>
      <c r="L76" s="13"/>
      <c r="M76" s="13"/>
      <c r="N76" s="13"/>
      <c r="O76" s="13"/>
      <c r="P76" s="13"/>
      <c r="Q76" s="13"/>
      <c r="R76" s="13"/>
      <c r="S76" s="14" t="s">
        <v>75</v>
      </c>
      <c r="T76" s="10">
        <v>6</v>
      </c>
      <c r="U76" s="21">
        <v>7340000</v>
      </c>
      <c r="V76" s="16">
        <v>0</v>
      </c>
      <c r="W76" s="16">
        <v>0</v>
      </c>
      <c r="X76" s="16">
        <v>0</v>
      </c>
      <c r="Y76" s="16">
        <v>2</v>
      </c>
      <c r="Z76" s="16">
        <v>0</v>
      </c>
      <c r="AA76" s="16">
        <v>0</v>
      </c>
      <c r="AB76" s="16">
        <v>0</v>
      </c>
      <c r="AC76" s="16">
        <v>0</v>
      </c>
      <c r="AD76" s="16">
        <v>0</v>
      </c>
      <c r="AE76" s="16">
        <v>0</v>
      </c>
      <c r="AF76" s="16">
        <v>0</v>
      </c>
      <c r="AG76" s="16">
        <v>0</v>
      </c>
      <c r="AH76" s="16">
        <v>0</v>
      </c>
      <c r="AI76" s="16">
        <v>0</v>
      </c>
      <c r="AJ76" s="16">
        <v>0</v>
      </c>
      <c r="AK76" s="16">
        <v>0</v>
      </c>
      <c r="AL76" s="16">
        <v>0</v>
      </c>
      <c r="AM76" s="16">
        <v>0</v>
      </c>
      <c r="AN76" s="16">
        <v>0</v>
      </c>
      <c r="AO76" s="16">
        <v>0</v>
      </c>
      <c r="AP76" s="16">
        <v>0</v>
      </c>
      <c r="AQ76" s="15">
        <f t="shared" si="10"/>
        <v>2</v>
      </c>
      <c r="AR76" s="16">
        <f t="shared" si="11"/>
        <v>0</v>
      </c>
      <c r="AS76" s="17">
        <f t="shared" si="9"/>
        <v>2</v>
      </c>
      <c r="AT76" s="18">
        <f t="shared" si="8"/>
        <v>14680000</v>
      </c>
      <c r="AU76" s="13"/>
      <c r="AV76" s="13"/>
      <c r="AW76" s="8"/>
      <c r="AX76" s="8"/>
      <c r="AY76" s="8"/>
      <c r="AZ76" s="8"/>
    </row>
    <row r="77" spans="1:52" s="3" customFormat="1" ht="44.25" customHeight="1" x14ac:dyDescent="0.25">
      <c r="A77" s="33" t="s">
        <v>2416</v>
      </c>
      <c r="B77" s="10">
        <f>IF(S77=0,"",SUBTOTAL(3,$S$7:S77))</f>
        <v>71</v>
      </c>
      <c r="C77" s="74" t="s">
        <v>2733</v>
      </c>
      <c r="D77" s="10" t="s">
        <v>82</v>
      </c>
      <c r="E77" s="10" t="s">
        <v>163</v>
      </c>
      <c r="F77" s="10" t="s">
        <v>163</v>
      </c>
      <c r="G77" s="10" t="s">
        <v>201</v>
      </c>
      <c r="H77" s="19">
        <v>3822</v>
      </c>
      <c r="I77" s="20" t="s">
        <v>202</v>
      </c>
      <c r="J77" s="13"/>
      <c r="K77" s="14" t="s">
        <v>1739</v>
      </c>
      <c r="L77" s="13"/>
      <c r="M77" s="13"/>
      <c r="N77" s="13"/>
      <c r="O77" s="13"/>
      <c r="P77" s="13"/>
      <c r="Q77" s="13"/>
      <c r="R77" s="13"/>
      <c r="S77" s="14" t="s">
        <v>75</v>
      </c>
      <c r="T77" s="10">
        <v>6</v>
      </c>
      <c r="U77" s="21">
        <v>12200010</v>
      </c>
      <c r="V77" s="16">
        <v>0</v>
      </c>
      <c r="W77" s="16">
        <v>0</v>
      </c>
      <c r="X77" s="16">
        <v>0</v>
      </c>
      <c r="Y77" s="16">
        <v>2</v>
      </c>
      <c r="Z77" s="16">
        <v>0</v>
      </c>
      <c r="AA77" s="16">
        <v>0</v>
      </c>
      <c r="AB77" s="16">
        <v>0</v>
      </c>
      <c r="AC77" s="16">
        <v>0</v>
      </c>
      <c r="AD77" s="16">
        <v>0</v>
      </c>
      <c r="AE77" s="16">
        <v>0</v>
      </c>
      <c r="AF77" s="16">
        <v>0</v>
      </c>
      <c r="AG77" s="16">
        <v>0</v>
      </c>
      <c r="AH77" s="16">
        <v>3</v>
      </c>
      <c r="AI77" s="16">
        <v>0</v>
      </c>
      <c r="AJ77" s="16">
        <v>0</v>
      </c>
      <c r="AK77" s="16">
        <v>0</v>
      </c>
      <c r="AL77" s="16">
        <v>0</v>
      </c>
      <c r="AM77" s="16">
        <v>0</v>
      </c>
      <c r="AN77" s="16">
        <v>0</v>
      </c>
      <c r="AO77" s="16">
        <v>0</v>
      </c>
      <c r="AP77" s="16">
        <v>0</v>
      </c>
      <c r="AQ77" s="15">
        <f t="shared" si="10"/>
        <v>5</v>
      </c>
      <c r="AR77" s="16">
        <f t="shared" si="11"/>
        <v>0</v>
      </c>
      <c r="AS77" s="17">
        <f t="shared" si="9"/>
        <v>5</v>
      </c>
      <c r="AT77" s="18">
        <f t="shared" si="8"/>
        <v>61000050</v>
      </c>
      <c r="AU77" s="13"/>
      <c r="AV77" s="13"/>
      <c r="AW77" s="8"/>
      <c r="AX77" s="8"/>
      <c r="AY77" s="8"/>
      <c r="AZ77" s="8"/>
    </row>
    <row r="78" spans="1:52" s="3" customFormat="1" ht="44.25" customHeight="1" x14ac:dyDescent="0.25">
      <c r="A78" s="33" t="s">
        <v>2416</v>
      </c>
      <c r="B78" s="10">
        <f>IF(S78=0,"",SUBTOTAL(3,$S$7:S78))</f>
        <v>72</v>
      </c>
      <c r="C78" s="74" t="s">
        <v>2734</v>
      </c>
      <c r="D78" s="10" t="s">
        <v>85</v>
      </c>
      <c r="E78" s="10" t="s">
        <v>165</v>
      </c>
      <c r="F78" s="10" t="s">
        <v>165</v>
      </c>
      <c r="G78" s="10" t="s">
        <v>203</v>
      </c>
      <c r="H78" s="19">
        <v>3822</v>
      </c>
      <c r="I78" s="20" t="s">
        <v>204</v>
      </c>
      <c r="J78" s="13"/>
      <c r="K78" s="14" t="s">
        <v>1740</v>
      </c>
      <c r="L78" s="13"/>
      <c r="M78" s="13"/>
      <c r="N78" s="13"/>
      <c r="O78" s="13"/>
      <c r="P78" s="13"/>
      <c r="Q78" s="13"/>
      <c r="R78" s="13"/>
      <c r="S78" s="14" t="s">
        <v>75</v>
      </c>
      <c r="T78" s="10">
        <v>6</v>
      </c>
      <c r="U78" s="21">
        <v>8365000</v>
      </c>
      <c r="V78" s="16">
        <v>2</v>
      </c>
      <c r="W78" s="16">
        <v>0</v>
      </c>
      <c r="X78" s="16">
        <v>0</v>
      </c>
      <c r="Y78" s="16">
        <v>2</v>
      </c>
      <c r="Z78" s="16">
        <v>0</v>
      </c>
      <c r="AA78" s="16">
        <v>0</v>
      </c>
      <c r="AB78" s="16">
        <v>0</v>
      </c>
      <c r="AC78" s="16">
        <v>0</v>
      </c>
      <c r="AD78" s="16">
        <v>0</v>
      </c>
      <c r="AE78" s="16">
        <v>0</v>
      </c>
      <c r="AF78" s="16">
        <v>0</v>
      </c>
      <c r="AG78" s="16">
        <v>0</v>
      </c>
      <c r="AH78" s="16">
        <v>0</v>
      </c>
      <c r="AI78" s="16">
        <v>0</v>
      </c>
      <c r="AJ78" s="16">
        <v>0</v>
      </c>
      <c r="AK78" s="16">
        <v>0</v>
      </c>
      <c r="AL78" s="16">
        <v>0</v>
      </c>
      <c r="AM78" s="16">
        <v>0</v>
      </c>
      <c r="AN78" s="16">
        <v>0</v>
      </c>
      <c r="AO78" s="16">
        <v>0</v>
      </c>
      <c r="AP78" s="16">
        <v>0</v>
      </c>
      <c r="AQ78" s="15">
        <f t="shared" si="10"/>
        <v>4</v>
      </c>
      <c r="AR78" s="16">
        <f t="shared" si="11"/>
        <v>0</v>
      </c>
      <c r="AS78" s="17">
        <f t="shared" si="9"/>
        <v>4</v>
      </c>
      <c r="AT78" s="18">
        <f t="shared" si="8"/>
        <v>33460000</v>
      </c>
      <c r="AU78" s="13"/>
      <c r="AV78" s="13"/>
      <c r="AW78" s="8"/>
      <c r="AX78" s="8"/>
      <c r="AY78" s="8"/>
      <c r="AZ78" s="8"/>
    </row>
    <row r="79" spans="1:52" s="3" customFormat="1" ht="51.75" customHeight="1" x14ac:dyDescent="0.25">
      <c r="A79" s="33" t="s">
        <v>2416</v>
      </c>
      <c r="B79" s="10">
        <f>IF(S79=0,"",SUBTOTAL(3,$S$7:S79))</f>
        <v>73</v>
      </c>
      <c r="C79" s="74" t="s">
        <v>2735</v>
      </c>
      <c r="D79" s="10" t="s">
        <v>86</v>
      </c>
      <c r="E79" s="10" t="s">
        <v>168</v>
      </c>
      <c r="F79" s="10" t="s">
        <v>168</v>
      </c>
      <c r="G79" s="10" t="s">
        <v>205</v>
      </c>
      <c r="H79" s="19">
        <v>3822</v>
      </c>
      <c r="I79" s="20" t="s">
        <v>206</v>
      </c>
      <c r="J79" s="13"/>
      <c r="K79" s="14" t="s">
        <v>1741</v>
      </c>
      <c r="L79" s="13"/>
      <c r="M79" s="13"/>
      <c r="N79" s="13"/>
      <c r="O79" s="13"/>
      <c r="P79" s="13"/>
      <c r="Q79" s="13"/>
      <c r="R79" s="13"/>
      <c r="S79" s="14" t="s">
        <v>75</v>
      </c>
      <c r="T79" s="10">
        <v>6</v>
      </c>
      <c r="U79" s="21">
        <v>9390000</v>
      </c>
      <c r="V79" s="16">
        <v>0</v>
      </c>
      <c r="W79" s="16">
        <v>0</v>
      </c>
      <c r="X79" s="16">
        <v>0</v>
      </c>
      <c r="Y79" s="16">
        <v>0</v>
      </c>
      <c r="Z79" s="16">
        <v>0</v>
      </c>
      <c r="AA79" s="16">
        <v>0</v>
      </c>
      <c r="AB79" s="16">
        <v>0</v>
      </c>
      <c r="AC79" s="16">
        <v>0</v>
      </c>
      <c r="AD79" s="16">
        <v>0</v>
      </c>
      <c r="AE79" s="16">
        <v>0</v>
      </c>
      <c r="AF79" s="16">
        <v>0</v>
      </c>
      <c r="AG79" s="16">
        <v>0</v>
      </c>
      <c r="AH79" s="16">
        <v>3</v>
      </c>
      <c r="AI79" s="16">
        <v>0</v>
      </c>
      <c r="AJ79" s="16">
        <v>0</v>
      </c>
      <c r="AK79" s="16">
        <v>0</v>
      </c>
      <c r="AL79" s="16">
        <v>0</v>
      </c>
      <c r="AM79" s="16">
        <v>0</v>
      </c>
      <c r="AN79" s="16">
        <v>0</v>
      </c>
      <c r="AO79" s="16">
        <v>0</v>
      </c>
      <c r="AP79" s="16">
        <v>0</v>
      </c>
      <c r="AQ79" s="15">
        <f t="shared" si="10"/>
        <v>3</v>
      </c>
      <c r="AR79" s="16">
        <f t="shared" si="11"/>
        <v>0</v>
      </c>
      <c r="AS79" s="17">
        <f t="shared" si="9"/>
        <v>3</v>
      </c>
      <c r="AT79" s="18">
        <f t="shared" si="8"/>
        <v>28170000</v>
      </c>
      <c r="AU79" s="13"/>
      <c r="AV79" s="13"/>
      <c r="AW79" s="8"/>
      <c r="AX79" s="8"/>
      <c r="AY79" s="8"/>
      <c r="AZ79" s="8"/>
    </row>
    <row r="80" spans="1:52" s="3" customFormat="1" ht="45" customHeight="1" x14ac:dyDescent="0.25">
      <c r="A80" s="33" t="s">
        <v>2416</v>
      </c>
      <c r="B80" s="10">
        <f>IF(S80=0,"",SUBTOTAL(3,$S$7:S80))</f>
        <v>74</v>
      </c>
      <c r="C80" s="74" t="s">
        <v>2736</v>
      </c>
      <c r="D80" s="10" t="s">
        <v>88</v>
      </c>
      <c r="E80" s="10" t="s">
        <v>171</v>
      </c>
      <c r="F80" s="10" t="s">
        <v>171</v>
      </c>
      <c r="G80" s="10" t="s">
        <v>207</v>
      </c>
      <c r="H80" s="19">
        <v>3822</v>
      </c>
      <c r="I80" s="20" t="s">
        <v>208</v>
      </c>
      <c r="J80" s="13"/>
      <c r="K80" s="14" t="s">
        <v>1742</v>
      </c>
      <c r="L80" s="13"/>
      <c r="M80" s="13"/>
      <c r="N80" s="13"/>
      <c r="O80" s="13"/>
      <c r="P80" s="13"/>
      <c r="Q80" s="13"/>
      <c r="R80" s="13"/>
      <c r="S80" s="14" t="s">
        <v>75</v>
      </c>
      <c r="T80" s="10">
        <v>6</v>
      </c>
      <c r="U80" s="21">
        <v>7280000</v>
      </c>
      <c r="V80" s="16">
        <v>1</v>
      </c>
      <c r="W80" s="16">
        <v>2</v>
      </c>
      <c r="X80" s="16">
        <v>2</v>
      </c>
      <c r="Y80" s="16">
        <v>2</v>
      </c>
      <c r="Z80" s="16">
        <v>0</v>
      </c>
      <c r="AA80" s="16">
        <v>0</v>
      </c>
      <c r="AB80" s="16">
        <v>3</v>
      </c>
      <c r="AC80" s="16">
        <v>0</v>
      </c>
      <c r="AD80" s="16">
        <v>0</v>
      </c>
      <c r="AE80" s="16">
        <v>12</v>
      </c>
      <c r="AF80" s="16">
        <v>0</v>
      </c>
      <c r="AG80" s="16">
        <v>3</v>
      </c>
      <c r="AH80" s="16">
        <v>3</v>
      </c>
      <c r="AI80" s="16">
        <v>0</v>
      </c>
      <c r="AJ80" s="16">
        <v>0</v>
      </c>
      <c r="AK80" s="16">
        <v>2</v>
      </c>
      <c r="AL80" s="16">
        <v>2</v>
      </c>
      <c r="AM80" s="16">
        <v>0</v>
      </c>
      <c r="AN80" s="16">
        <v>0</v>
      </c>
      <c r="AO80" s="16">
        <v>2</v>
      </c>
      <c r="AP80" s="16">
        <v>3</v>
      </c>
      <c r="AQ80" s="15">
        <f t="shared" si="10"/>
        <v>37</v>
      </c>
      <c r="AR80" s="16">
        <f t="shared" si="11"/>
        <v>0</v>
      </c>
      <c r="AS80" s="17">
        <f t="shared" si="9"/>
        <v>37</v>
      </c>
      <c r="AT80" s="18">
        <f t="shared" si="8"/>
        <v>269360000</v>
      </c>
      <c r="AU80" s="13"/>
      <c r="AV80" s="13"/>
      <c r="AW80" s="8"/>
      <c r="AX80" s="8"/>
      <c r="AY80" s="8"/>
      <c r="AZ80" s="8"/>
    </row>
    <row r="81" spans="1:52" s="3" customFormat="1" ht="42.75" customHeight="1" x14ac:dyDescent="0.25">
      <c r="A81" s="33" t="s">
        <v>2416</v>
      </c>
      <c r="B81" s="10">
        <f>IF(S81=0,"",SUBTOTAL(3,$S$7:S81))</f>
        <v>75</v>
      </c>
      <c r="C81" s="74" t="s">
        <v>2737</v>
      </c>
      <c r="D81" s="10" t="s">
        <v>89</v>
      </c>
      <c r="E81" s="10" t="s">
        <v>209</v>
      </c>
      <c r="F81" s="10" t="s">
        <v>209</v>
      </c>
      <c r="G81" s="10" t="s">
        <v>210</v>
      </c>
      <c r="H81" s="19">
        <v>3822</v>
      </c>
      <c r="I81" s="20" t="s">
        <v>211</v>
      </c>
      <c r="J81" s="13"/>
      <c r="K81" s="14" t="s">
        <v>1743</v>
      </c>
      <c r="L81" s="13"/>
      <c r="M81" s="13"/>
      <c r="N81" s="13"/>
      <c r="O81" s="13"/>
      <c r="P81" s="13"/>
      <c r="Q81" s="13"/>
      <c r="R81" s="13"/>
      <c r="S81" s="14" t="s">
        <v>75</v>
      </c>
      <c r="T81" s="10">
        <v>6</v>
      </c>
      <c r="U81" s="21">
        <v>9400000</v>
      </c>
      <c r="V81" s="16">
        <v>0</v>
      </c>
      <c r="W81" s="16">
        <v>0</v>
      </c>
      <c r="X81" s="16">
        <v>0</v>
      </c>
      <c r="Y81" s="16">
        <v>2</v>
      </c>
      <c r="Z81" s="16">
        <v>0</v>
      </c>
      <c r="AA81" s="16">
        <v>0</v>
      </c>
      <c r="AB81" s="16">
        <v>0</v>
      </c>
      <c r="AC81" s="16">
        <v>0</v>
      </c>
      <c r="AD81" s="16">
        <v>0</v>
      </c>
      <c r="AE81" s="16">
        <v>0</v>
      </c>
      <c r="AF81" s="16">
        <v>0</v>
      </c>
      <c r="AG81" s="16">
        <v>0</v>
      </c>
      <c r="AH81" s="16">
        <v>0</v>
      </c>
      <c r="AI81" s="16">
        <v>0</v>
      </c>
      <c r="AJ81" s="16">
        <v>0</v>
      </c>
      <c r="AK81" s="16">
        <v>0</v>
      </c>
      <c r="AL81" s="16">
        <v>0</v>
      </c>
      <c r="AM81" s="16">
        <v>0</v>
      </c>
      <c r="AN81" s="16">
        <v>0</v>
      </c>
      <c r="AO81" s="16">
        <v>0</v>
      </c>
      <c r="AP81" s="16">
        <v>0</v>
      </c>
      <c r="AQ81" s="15">
        <f t="shared" si="10"/>
        <v>2</v>
      </c>
      <c r="AR81" s="16">
        <f t="shared" si="11"/>
        <v>0</v>
      </c>
      <c r="AS81" s="17">
        <f t="shared" si="9"/>
        <v>2</v>
      </c>
      <c r="AT81" s="18">
        <f t="shared" si="8"/>
        <v>18800000</v>
      </c>
      <c r="AU81" s="13"/>
      <c r="AV81" s="13"/>
      <c r="AW81" s="8"/>
      <c r="AX81" s="8"/>
      <c r="AY81" s="8"/>
      <c r="AZ81" s="8"/>
    </row>
    <row r="82" spans="1:52" s="3" customFormat="1" ht="54.75" customHeight="1" x14ac:dyDescent="0.25">
      <c r="A82" s="33" t="s">
        <v>2416</v>
      </c>
      <c r="B82" s="10">
        <f>IF(S82=0,"",SUBTOTAL(3,$S$7:S82))</f>
        <v>76</v>
      </c>
      <c r="C82" s="74" t="s">
        <v>2738</v>
      </c>
      <c r="D82" s="10" t="s">
        <v>91</v>
      </c>
      <c r="E82" s="10" t="s">
        <v>174</v>
      </c>
      <c r="F82" s="10" t="s">
        <v>174</v>
      </c>
      <c r="G82" s="10" t="s">
        <v>212</v>
      </c>
      <c r="H82" s="19">
        <v>3822</v>
      </c>
      <c r="I82" s="20" t="s">
        <v>213</v>
      </c>
      <c r="J82" s="13"/>
      <c r="K82" s="14" t="s">
        <v>1744</v>
      </c>
      <c r="L82" s="13"/>
      <c r="M82" s="13"/>
      <c r="N82" s="13"/>
      <c r="O82" s="13"/>
      <c r="P82" s="13"/>
      <c r="Q82" s="13"/>
      <c r="R82" s="13"/>
      <c r="S82" s="14" t="s">
        <v>75</v>
      </c>
      <c r="T82" s="10">
        <v>1</v>
      </c>
      <c r="U82" s="21">
        <v>6420000</v>
      </c>
      <c r="V82" s="16">
        <v>0</v>
      </c>
      <c r="W82" s="16">
        <v>0</v>
      </c>
      <c r="X82" s="16">
        <v>0</v>
      </c>
      <c r="Y82" s="16">
        <v>3</v>
      </c>
      <c r="Z82" s="16">
        <v>0</v>
      </c>
      <c r="AA82" s="16">
        <v>0</v>
      </c>
      <c r="AB82" s="16">
        <v>0</v>
      </c>
      <c r="AC82" s="16">
        <v>0</v>
      </c>
      <c r="AD82" s="16">
        <v>0</v>
      </c>
      <c r="AE82" s="16">
        <v>0</v>
      </c>
      <c r="AF82" s="16">
        <v>0</v>
      </c>
      <c r="AG82" s="16">
        <v>0</v>
      </c>
      <c r="AH82" s="16">
        <v>0</v>
      </c>
      <c r="AI82" s="16">
        <v>0</v>
      </c>
      <c r="AJ82" s="16">
        <v>0</v>
      </c>
      <c r="AK82" s="16">
        <v>0</v>
      </c>
      <c r="AL82" s="16">
        <v>0</v>
      </c>
      <c r="AM82" s="16">
        <v>0</v>
      </c>
      <c r="AN82" s="16">
        <v>0</v>
      </c>
      <c r="AO82" s="16">
        <v>0</v>
      </c>
      <c r="AP82" s="16">
        <v>0</v>
      </c>
      <c r="AQ82" s="15">
        <f t="shared" si="10"/>
        <v>3</v>
      </c>
      <c r="AR82" s="16">
        <f t="shared" si="11"/>
        <v>0</v>
      </c>
      <c r="AS82" s="17">
        <f t="shared" si="9"/>
        <v>3</v>
      </c>
      <c r="AT82" s="18">
        <f t="shared" si="8"/>
        <v>19260000</v>
      </c>
      <c r="AU82" s="13"/>
      <c r="AV82" s="13"/>
      <c r="AW82" s="8"/>
      <c r="AX82" s="8"/>
      <c r="AY82" s="8"/>
      <c r="AZ82" s="8"/>
    </row>
    <row r="83" spans="1:52" s="3" customFormat="1" ht="54" customHeight="1" x14ac:dyDescent="0.25">
      <c r="A83" s="33" t="s">
        <v>2416</v>
      </c>
      <c r="B83" s="10">
        <f>IF(S83=0,"",SUBTOTAL(3,$S$7:S83))</f>
        <v>77</v>
      </c>
      <c r="C83" s="74" t="s">
        <v>2739</v>
      </c>
      <c r="D83" s="10" t="s">
        <v>92</v>
      </c>
      <c r="E83" s="10" t="s">
        <v>179</v>
      </c>
      <c r="F83" s="10" t="s">
        <v>179</v>
      </c>
      <c r="G83" s="10" t="s">
        <v>214</v>
      </c>
      <c r="H83" s="19">
        <v>3822</v>
      </c>
      <c r="I83" s="20" t="s">
        <v>215</v>
      </c>
      <c r="J83" s="13"/>
      <c r="K83" s="14" t="s">
        <v>1744</v>
      </c>
      <c r="L83" s="13"/>
      <c r="M83" s="13"/>
      <c r="N83" s="13"/>
      <c r="O83" s="13"/>
      <c r="P83" s="13"/>
      <c r="Q83" s="13"/>
      <c r="R83" s="13"/>
      <c r="S83" s="14" t="s">
        <v>75</v>
      </c>
      <c r="T83" s="10">
        <v>1</v>
      </c>
      <c r="U83" s="21">
        <v>6420000</v>
      </c>
      <c r="V83" s="16">
        <v>0</v>
      </c>
      <c r="W83" s="16">
        <v>0</v>
      </c>
      <c r="X83" s="16">
        <v>0</v>
      </c>
      <c r="Y83" s="16">
        <v>3</v>
      </c>
      <c r="Z83" s="16">
        <v>0</v>
      </c>
      <c r="AA83" s="16">
        <v>0</v>
      </c>
      <c r="AB83" s="16">
        <v>0</v>
      </c>
      <c r="AC83" s="16">
        <v>0</v>
      </c>
      <c r="AD83" s="16">
        <v>0</v>
      </c>
      <c r="AE83" s="16">
        <v>0</v>
      </c>
      <c r="AF83" s="16">
        <v>0</v>
      </c>
      <c r="AG83" s="16">
        <v>0</v>
      </c>
      <c r="AH83" s="16">
        <v>0</v>
      </c>
      <c r="AI83" s="16">
        <v>0</v>
      </c>
      <c r="AJ83" s="16">
        <v>0</v>
      </c>
      <c r="AK83" s="16">
        <v>0</v>
      </c>
      <c r="AL83" s="16">
        <v>0</v>
      </c>
      <c r="AM83" s="16">
        <v>0</v>
      </c>
      <c r="AN83" s="16">
        <v>0</v>
      </c>
      <c r="AO83" s="16">
        <v>0</v>
      </c>
      <c r="AP83" s="16">
        <v>0</v>
      </c>
      <c r="AQ83" s="15">
        <f t="shared" si="10"/>
        <v>3</v>
      </c>
      <c r="AR83" s="16">
        <f t="shared" si="11"/>
        <v>0</v>
      </c>
      <c r="AS83" s="17">
        <f t="shared" si="9"/>
        <v>3</v>
      </c>
      <c r="AT83" s="18">
        <f t="shared" si="8"/>
        <v>19260000</v>
      </c>
      <c r="AU83" s="13"/>
      <c r="AV83" s="13"/>
      <c r="AW83" s="8"/>
      <c r="AX83" s="8"/>
      <c r="AY83" s="8"/>
      <c r="AZ83" s="8"/>
    </row>
    <row r="84" spans="1:52" s="3" customFormat="1" ht="53.25" customHeight="1" x14ac:dyDescent="0.25">
      <c r="A84" s="33" t="s">
        <v>2416</v>
      </c>
      <c r="B84" s="10">
        <f>IF(S84=0,"",SUBTOTAL(3,$S$7:S84))</f>
        <v>78</v>
      </c>
      <c r="C84" s="74" t="s">
        <v>2740</v>
      </c>
      <c r="D84" s="10" t="s">
        <v>94</v>
      </c>
      <c r="E84" s="10" t="s">
        <v>181</v>
      </c>
      <c r="F84" s="10" t="s">
        <v>181</v>
      </c>
      <c r="G84" s="10" t="s">
        <v>216</v>
      </c>
      <c r="H84" s="19">
        <v>3822</v>
      </c>
      <c r="I84" s="20" t="s">
        <v>217</v>
      </c>
      <c r="J84" s="13"/>
      <c r="K84" s="14" t="s">
        <v>1744</v>
      </c>
      <c r="L84" s="13"/>
      <c r="M84" s="13"/>
      <c r="N84" s="13"/>
      <c r="O84" s="13"/>
      <c r="P84" s="13"/>
      <c r="Q84" s="13"/>
      <c r="R84" s="13"/>
      <c r="S84" s="14" t="s">
        <v>75</v>
      </c>
      <c r="T84" s="10">
        <v>1</v>
      </c>
      <c r="U84" s="21">
        <v>6420000</v>
      </c>
      <c r="V84" s="16">
        <v>0</v>
      </c>
      <c r="W84" s="16">
        <v>0</v>
      </c>
      <c r="X84" s="16">
        <v>0</v>
      </c>
      <c r="Y84" s="16">
        <v>3</v>
      </c>
      <c r="Z84" s="16">
        <v>0</v>
      </c>
      <c r="AA84" s="16">
        <v>0</v>
      </c>
      <c r="AB84" s="16">
        <v>0</v>
      </c>
      <c r="AC84" s="16">
        <v>0</v>
      </c>
      <c r="AD84" s="16">
        <v>0</v>
      </c>
      <c r="AE84" s="16">
        <v>0</v>
      </c>
      <c r="AF84" s="16">
        <v>0</v>
      </c>
      <c r="AG84" s="16">
        <v>0</v>
      </c>
      <c r="AH84" s="16">
        <v>0</v>
      </c>
      <c r="AI84" s="16">
        <v>0</v>
      </c>
      <c r="AJ84" s="16">
        <v>0</v>
      </c>
      <c r="AK84" s="16">
        <v>0</v>
      </c>
      <c r="AL84" s="16">
        <v>0</v>
      </c>
      <c r="AM84" s="16">
        <v>0</v>
      </c>
      <c r="AN84" s="16">
        <v>0</v>
      </c>
      <c r="AO84" s="16">
        <v>0</v>
      </c>
      <c r="AP84" s="16">
        <v>0</v>
      </c>
      <c r="AQ84" s="15">
        <f t="shared" si="10"/>
        <v>3</v>
      </c>
      <c r="AR84" s="16">
        <f t="shared" si="11"/>
        <v>0</v>
      </c>
      <c r="AS84" s="17">
        <f t="shared" si="9"/>
        <v>3</v>
      </c>
      <c r="AT84" s="18">
        <f t="shared" si="8"/>
        <v>19260000</v>
      </c>
      <c r="AU84" s="13"/>
      <c r="AV84" s="13"/>
      <c r="AW84" s="8"/>
      <c r="AX84" s="8"/>
      <c r="AY84" s="8"/>
      <c r="AZ84" s="8"/>
    </row>
    <row r="85" spans="1:52" s="3" customFormat="1" ht="44.25" customHeight="1" x14ac:dyDescent="0.25">
      <c r="A85" s="33" t="s">
        <v>2416</v>
      </c>
      <c r="B85" s="10">
        <f>IF(S85=0,"",SUBTOTAL(3,$S$7:S85))</f>
        <v>79</v>
      </c>
      <c r="C85" s="74" t="s">
        <v>2741</v>
      </c>
      <c r="D85" s="10" t="s">
        <v>97</v>
      </c>
      <c r="E85" s="10" t="s">
        <v>183</v>
      </c>
      <c r="F85" s="10" t="s">
        <v>183</v>
      </c>
      <c r="G85" s="10" t="s">
        <v>218</v>
      </c>
      <c r="H85" s="19">
        <v>3822</v>
      </c>
      <c r="I85" s="20" t="s">
        <v>219</v>
      </c>
      <c r="J85" s="13"/>
      <c r="K85" s="14" t="s">
        <v>1745</v>
      </c>
      <c r="L85" s="13"/>
      <c r="M85" s="13"/>
      <c r="N85" s="13"/>
      <c r="O85" s="13"/>
      <c r="P85" s="13"/>
      <c r="Q85" s="13"/>
      <c r="R85" s="13"/>
      <c r="S85" s="14" t="s">
        <v>75</v>
      </c>
      <c r="T85" s="10">
        <v>3</v>
      </c>
      <c r="U85" s="21">
        <v>6660000</v>
      </c>
      <c r="V85" s="16">
        <v>0</v>
      </c>
      <c r="W85" s="16">
        <v>0</v>
      </c>
      <c r="X85" s="16">
        <v>0</v>
      </c>
      <c r="Y85" s="16">
        <v>4</v>
      </c>
      <c r="Z85" s="16">
        <v>0</v>
      </c>
      <c r="AA85" s="16">
        <v>0</v>
      </c>
      <c r="AB85" s="16">
        <v>0</v>
      </c>
      <c r="AC85" s="16">
        <v>0</v>
      </c>
      <c r="AD85" s="16">
        <v>0</v>
      </c>
      <c r="AE85" s="16">
        <v>0</v>
      </c>
      <c r="AF85" s="16">
        <v>0</v>
      </c>
      <c r="AG85" s="16">
        <v>0</v>
      </c>
      <c r="AH85" s="16">
        <v>0</v>
      </c>
      <c r="AI85" s="16">
        <v>0</v>
      </c>
      <c r="AJ85" s="16">
        <v>0</v>
      </c>
      <c r="AK85" s="16">
        <v>0</v>
      </c>
      <c r="AL85" s="16">
        <v>0</v>
      </c>
      <c r="AM85" s="16">
        <v>0</v>
      </c>
      <c r="AN85" s="16">
        <v>0</v>
      </c>
      <c r="AO85" s="16">
        <v>0</v>
      </c>
      <c r="AP85" s="16">
        <v>0</v>
      </c>
      <c r="AQ85" s="15">
        <f t="shared" si="10"/>
        <v>4</v>
      </c>
      <c r="AR85" s="16">
        <f t="shared" si="11"/>
        <v>0</v>
      </c>
      <c r="AS85" s="17">
        <f t="shared" si="9"/>
        <v>4</v>
      </c>
      <c r="AT85" s="18">
        <f t="shared" si="8"/>
        <v>26640000</v>
      </c>
      <c r="AU85" s="13"/>
      <c r="AV85" s="13"/>
      <c r="AW85" s="8"/>
      <c r="AX85" s="8"/>
      <c r="AY85" s="8"/>
      <c r="AZ85" s="8"/>
    </row>
    <row r="86" spans="1:52" s="3" customFormat="1" ht="44.25" customHeight="1" x14ac:dyDescent="0.25">
      <c r="A86" s="33" t="s">
        <v>2416</v>
      </c>
      <c r="B86" s="10">
        <f>IF(S86=0,"",SUBTOTAL(3,$S$7:S86))</f>
        <v>80</v>
      </c>
      <c r="C86" s="74" t="s">
        <v>2742</v>
      </c>
      <c r="D86" s="10" t="s">
        <v>99</v>
      </c>
      <c r="E86" s="10" t="s">
        <v>185</v>
      </c>
      <c r="F86" s="10" t="s">
        <v>185</v>
      </c>
      <c r="G86" s="10" t="s">
        <v>220</v>
      </c>
      <c r="H86" s="19">
        <v>3822</v>
      </c>
      <c r="I86" s="20" t="s">
        <v>221</v>
      </c>
      <c r="J86" s="13"/>
      <c r="K86" s="14" t="s">
        <v>1745</v>
      </c>
      <c r="L86" s="13"/>
      <c r="M86" s="13"/>
      <c r="N86" s="13"/>
      <c r="O86" s="13"/>
      <c r="P86" s="13"/>
      <c r="Q86" s="13"/>
      <c r="R86" s="13"/>
      <c r="S86" s="14" t="s">
        <v>75</v>
      </c>
      <c r="T86" s="10">
        <v>3</v>
      </c>
      <c r="U86" s="21">
        <v>6660000</v>
      </c>
      <c r="V86" s="16">
        <v>0</v>
      </c>
      <c r="W86" s="16">
        <v>0</v>
      </c>
      <c r="X86" s="16">
        <v>0</v>
      </c>
      <c r="Y86" s="16">
        <v>4</v>
      </c>
      <c r="Z86" s="16">
        <v>0</v>
      </c>
      <c r="AA86" s="16">
        <v>0</v>
      </c>
      <c r="AB86" s="16">
        <v>0</v>
      </c>
      <c r="AC86" s="16">
        <v>0</v>
      </c>
      <c r="AD86" s="16">
        <v>0</v>
      </c>
      <c r="AE86" s="16">
        <v>0</v>
      </c>
      <c r="AF86" s="16">
        <v>0</v>
      </c>
      <c r="AG86" s="16">
        <v>0</v>
      </c>
      <c r="AH86" s="16">
        <v>0</v>
      </c>
      <c r="AI86" s="16">
        <v>0</v>
      </c>
      <c r="AJ86" s="16">
        <v>0</v>
      </c>
      <c r="AK86" s="16">
        <v>0</v>
      </c>
      <c r="AL86" s="16">
        <v>0</v>
      </c>
      <c r="AM86" s="16">
        <v>0</v>
      </c>
      <c r="AN86" s="16">
        <v>0</v>
      </c>
      <c r="AO86" s="16">
        <v>0</v>
      </c>
      <c r="AP86" s="16">
        <v>0</v>
      </c>
      <c r="AQ86" s="15">
        <f t="shared" si="10"/>
        <v>4</v>
      </c>
      <c r="AR86" s="16">
        <f t="shared" si="11"/>
        <v>0</v>
      </c>
      <c r="AS86" s="17">
        <f t="shared" si="9"/>
        <v>4</v>
      </c>
      <c r="AT86" s="18">
        <f t="shared" si="8"/>
        <v>26640000</v>
      </c>
      <c r="AU86" s="13"/>
      <c r="AV86" s="13"/>
      <c r="AW86" s="8"/>
      <c r="AX86" s="8"/>
      <c r="AY86" s="8"/>
      <c r="AZ86" s="8"/>
    </row>
    <row r="87" spans="1:52" s="3" customFormat="1" ht="44.25" customHeight="1" x14ac:dyDescent="0.25">
      <c r="A87" s="33" t="s">
        <v>2416</v>
      </c>
      <c r="B87" s="10">
        <f>IF(S87=0,"",SUBTOTAL(3,$S$7:S87))</f>
        <v>81</v>
      </c>
      <c r="C87" s="74" t="s">
        <v>2743</v>
      </c>
      <c r="D87" s="10" t="s">
        <v>103</v>
      </c>
      <c r="E87" s="10" t="s">
        <v>222</v>
      </c>
      <c r="F87" s="10" t="s">
        <v>222</v>
      </c>
      <c r="G87" s="10" t="s">
        <v>223</v>
      </c>
      <c r="H87" s="19">
        <v>3822</v>
      </c>
      <c r="I87" s="20" t="s">
        <v>224</v>
      </c>
      <c r="J87" s="13"/>
      <c r="K87" s="14" t="s">
        <v>1745</v>
      </c>
      <c r="L87" s="13"/>
      <c r="M87" s="13"/>
      <c r="N87" s="13"/>
      <c r="O87" s="13"/>
      <c r="P87" s="13"/>
      <c r="Q87" s="13"/>
      <c r="R87" s="13"/>
      <c r="S87" s="14" t="s">
        <v>75</v>
      </c>
      <c r="T87" s="10">
        <v>3</v>
      </c>
      <c r="U87" s="21">
        <v>6660000</v>
      </c>
      <c r="V87" s="16">
        <v>0</v>
      </c>
      <c r="W87" s="16">
        <v>0</v>
      </c>
      <c r="X87" s="16">
        <v>0</v>
      </c>
      <c r="Y87" s="16">
        <v>4</v>
      </c>
      <c r="Z87" s="16">
        <v>0</v>
      </c>
      <c r="AA87" s="16">
        <v>0</v>
      </c>
      <c r="AB87" s="16">
        <v>0</v>
      </c>
      <c r="AC87" s="16">
        <v>0</v>
      </c>
      <c r="AD87" s="16">
        <v>0</v>
      </c>
      <c r="AE87" s="16">
        <v>0</v>
      </c>
      <c r="AF87" s="16">
        <v>0</v>
      </c>
      <c r="AG87" s="16">
        <v>0</v>
      </c>
      <c r="AH87" s="16">
        <v>0</v>
      </c>
      <c r="AI87" s="16">
        <v>0</v>
      </c>
      <c r="AJ87" s="16">
        <v>0</v>
      </c>
      <c r="AK87" s="16">
        <v>0</v>
      </c>
      <c r="AL87" s="16">
        <v>0</v>
      </c>
      <c r="AM87" s="16">
        <v>0</v>
      </c>
      <c r="AN87" s="16">
        <v>0</v>
      </c>
      <c r="AO87" s="16">
        <v>0</v>
      </c>
      <c r="AP87" s="16">
        <v>0</v>
      </c>
      <c r="AQ87" s="15">
        <f t="shared" si="10"/>
        <v>4</v>
      </c>
      <c r="AR87" s="16">
        <f t="shared" si="11"/>
        <v>0</v>
      </c>
      <c r="AS87" s="17">
        <f t="shared" si="9"/>
        <v>4</v>
      </c>
      <c r="AT87" s="18">
        <f t="shared" si="8"/>
        <v>26640000</v>
      </c>
      <c r="AU87" s="13"/>
      <c r="AV87" s="13"/>
      <c r="AW87" s="8"/>
      <c r="AX87" s="8"/>
      <c r="AY87" s="8"/>
      <c r="AZ87" s="8"/>
    </row>
    <row r="88" spans="1:52" s="3" customFormat="1" ht="38.25" x14ac:dyDescent="0.25">
      <c r="A88" s="33" t="s">
        <v>2416</v>
      </c>
      <c r="B88" s="10">
        <f>IF(S88=0,"",SUBTOTAL(3,$S$7:S88))</f>
        <v>82</v>
      </c>
      <c r="C88" s="74" t="s">
        <v>2744</v>
      </c>
      <c r="D88" s="10" t="s">
        <v>106</v>
      </c>
      <c r="E88" s="10" t="s">
        <v>225</v>
      </c>
      <c r="F88" s="10" t="s">
        <v>225</v>
      </c>
      <c r="G88" s="10" t="s">
        <v>226</v>
      </c>
      <c r="H88" s="19">
        <v>3822</v>
      </c>
      <c r="I88" s="20" t="s">
        <v>227</v>
      </c>
      <c r="J88" s="13"/>
      <c r="K88" s="14" t="s">
        <v>1746</v>
      </c>
      <c r="L88" s="13"/>
      <c r="M88" s="13"/>
      <c r="N88" s="13"/>
      <c r="O88" s="13"/>
      <c r="P88" s="13"/>
      <c r="Q88" s="13"/>
      <c r="R88" s="13"/>
      <c r="S88" s="14" t="s">
        <v>75</v>
      </c>
      <c r="T88" s="10">
        <v>1</v>
      </c>
      <c r="U88" s="21">
        <v>6420000</v>
      </c>
      <c r="V88" s="16">
        <v>0</v>
      </c>
      <c r="W88" s="16">
        <v>0</v>
      </c>
      <c r="X88" s="16">
        <v>0</v>
      </c>
      <c r="Y88" s="16">
        <v>3</v>
      </c>
      <c r="Z88" s="16">
        <v>0</v>
      </c>
      <c r="AA88" s="16">
        <v>0</v>
      </c>
      <c r="AB88" s="16">
        <v>0</v>
      </c>
      <c r="AC88" s="16">
        <v>0</v>
      </c>
      <c r="AD88" s="16">
        <v>0</v>
      </c>
      <c r="AE88" s="16">
        <v>0</v>
      </c>
      <c r="AF88" s="16">
        <v>0</v>
      </c>
      <c r="AG88" s="16">
        <v>0</v>
      </c>
      <c r="AH88" s="16">
        <v>0</v>
      </c>
      <c r="AI88" s="16">
        <v>0</v>
      </c>
      <c r="AJ88" s="16">
        <v>0</v>
      </c>
      <c r="AK88" s="16">
        <v>0</v>
      </c>
      <c r="AL88" s="16">
        <v>0</v>
      </c>
      <c r="AM88" s="16">
        <v>0</v>
      </c>
      <c r="AN88" s="16">
        <v>0</v>
      </c>
      <c r="AO88" s="16">
        <v>0</v>
      </c>
      <c r="AP88" s="16">
        <v>0</v>
      </c>
      <c r="AQ88" s="15">
        <f t="shared" si="10"/>
        <v>3</v>
      </c>
      <c r="AR88" s="16">
        <f t="shared" si="11"/>
        <v>0</v>
      </c>
      <c r="AS88" s="17">
        <f t="shared" si="9"/>
        <v>3</v>
      </c>
      <c r="AT88" s="18">
        <f t="shared" si="8"/>
        <v>19260000</v>
      </c>
      <c r="AU88" s="13"/>
      <c r="AV88" s="13"/>
      <c r="AW88" s="8"/>
      <c r="AX88" s="8"/>
      <c r="AY88" s="8"/>
      <c r="AZ88" s="8"/>
    </row>
    <row r="89" spans="1:52" s="3" customFormat="1" ht="38.25" x14ac:dyDescent="0.25">
      <c r="A89" s="33" t="s">
        <v>2416</v>
      </c>
      <c r="B89" s="10">
        <f>IF(S89=0,"",SUBTOTAL(3,$S$7:S89))</f>
        <v>83</v>
      </c>
      <c r="C89" s="74" t="s">
        <v>2745</v>
      </c>
      <c r="D89" s="10" t="s">
        <v>109</v>
      </c>
      <c r="E89" s="10" t="s">
        <v>228</v>
      </c>
      <c r="F89" s="10" t="s">
        <v>228</v>
      </c>
      <c r="G89" s="10" t="s">
        <v>229</v>
      </c>
      <c r="H89" s="19">
        <v>3822</v>
      </c>
      <c r="I89" s="20" t="s">
        <v>230</v>
      </c>
      <c r="J89" s="13"/>
      <c r="K89" s="14" t="s">
        <v>1747</v>
      </c>
      <c r="L89" s="13"/>
      <c r="M89" s="13"/>
      <c r="N89" s="13"/>
      <c r="O89" s="13"/>
      <c r="P89" s="13"/>
      <c r="Q89" s="13"/>
      <c r="R89" s="13"/>
      <c r="S89" s="14" t="s">
        <v>75</v>
      </c>
      <c r="T89" s="10">
        <v>1</v>
      </c>
      <c r="U89" s="21">
        <v>6420000</v>
      </c>
      <c r="V89" s="16">
        <v>0</v>
      </c>
      <c r="W89" s="16">
        <v>0</v>
      </c>
      <c r="X89" s="16">
        <v>0</v>
      </c>
      <c r="Y89" s="16">
        <v>3</v>
      </c>
      <c r="Z89" s="16">
        <v>0</v>
      </c>
      <c r="AA89" s="16">
        <v>0</v>
      </c>
      <c r="AB89" s="16">
        <v>0</v>
      </c>
      <c r="AC89" s="16">
        <v>0</v>
      </c>
      <c r="AD89" s="16">
        <v>0</v>
      </c>
      <c r="AE89" s="16">
        <v>0</v>
      </c>
      <c r="AF89" s="16">
        <v>0</v>
      </c>
      <c r="AG89" s="16">
        <v>0</v>
      </c>
      <c r="AH89" s="16">
        <v>0</v>
      </c>
      <c r="AI89" s="16">
        <v>0</v>
      </c>
      <c r="AJ89" s="16">
        <v>0</v>
      </c>
      <c r="AK89" s="16">
        <v>0</v>
      </c>
      <c r="AL89" s="16">
        <v>0</v>
      </c>
      <c r="AM89" s="16">
        <v>0</v>
      </c>
      <c r="AN89" s="16">
        <v>0</v>
      </c>
      <c r="AO89" s="16">
        <v>0</v>
      </c>
      <c r="AP89" s="16">
        <v>0</v>
      </c>
      <c r="AQ89" s="15">
        <f t="shared" si="10"/>
        <v>3</v>
      </c>
      <c r="AR89" s="16">
        <f t="shared" si="11"/>
        <v>0</v>
      </c>
      <c r="AS89" s="17">
        <f>SUM(V89:AP89)</f>
        <v>3</v>
      </c>
      <c r="AT89" s="18">
        <f t="shared" si="8"/>
        <v>19260000</v>
      </c>
      <c r="AU89" s="13"/>
      <c r="AV89" s="13"/>
      <c r="AW89" s="8"/>
      <c r="AX89" s="8"/>
      <c r="AY89" s="8"/>
      <c r="AZ89" s="8"/>
    </row>
    <row r="90" spans="1:52" s="3" customFormat="1" ht="47.25" customHeight="1" x14ac:dyDescent="0.25">
      <c r="A90" s="33" t="s">
        <v>2416</v>
      </c>
      <c r="B90" s="10">
        <f>IF(S90=0,"",SUBTOTAL(3,$S$7:S90))</f>
        <v>84</v>
      </c>
      <c r="C90" s="74" t="s">
        <v>2746</v>
      </c>
      <c r="D90" s="10" t="s">
        <v>141</v>
      </c>
      <c r="E90" s="10" t="s">
        <v>187</v>
      </c>
      <c r="F90" s="10" t="s">
        <v>187</v>
      </c>
      <c r="G90" s="10" t="s">
        <v>231</v>
      </c>
      <c r="H90" s="19">
        <v>3822</v>
      </c>
      <c r="I90" s="20" t="s">
        <v>232</v>
      </c>
      <c r="J90" s="13"/>
      <c r="K90" s="14" t="s">
        <v>1746</v>
      </c>
      <c r="L90" s="13"/>
      <c r="M90" s="13"/>
      <c r="N90" s="13"/>
      <c r="O90" s="13"/>
      <c r="P90" s="13"/>
      <c r="Q90" s="13"/>
      <c r="R90" s="13"/>
      <c r="S90" s="14" t="s">
        <v>75</v>
      </c>
      <c r="T90" s="10">
        <v>1</v>
      </c>
      <c r="U90" s="21">
        <v>6420000</v>
      </c>
      <c r="V90" s="16">
        <v>0</v>
      </c>
      <c r="W90" s="16">
        <v>0</v>
      </c>
      <c r="X90" s="16">
        <v>0</v>
      </c>
      <c r="Y90" s="16">
        <v>3</v>
      </c>
      <c r="Z90" s="16">
        <v>0</v>
      </c>
      <c r="AA90" s="16">
        <v>0</v>
      </c>
      <c r="AB90" s="16">
        <v>0</v>
      </c>
      <c r="AC90" s="16">
        <v>0</v>
      </c>
      <c r="AD90" s="16">
        <v>0</v>
      </c>
      <c r="AE90" s="16">
        <v>0</v>
      </c>
      <c r="AF90" s="16">
        <v>0</v>
      </c>
      <c r="AG90" s="16">
        <v>0</v>
      </c>
      <c r="AH90" s="16">
        <v>0</v>
      </c>
      <c r="AI90" s="16">
        <v>0</v>
      </c>
      <c r="AJ90" s="16">
        <v>0</v>
      </c>
      <c r="AK90" s="16">
        <v>0</v>
      </c>
      <c r="AL90" s="16">
        <v>0</v>
      </c>
      <c r="AM90" s="16">
        <v>0</v>
      </c>
      <c r="AN90" s="16">
        <v>0</v>
      </c>
      <c r="AO90" s="16">
        <v>0</v>
      </c>
      <c r="AP90" s="16">
        <v>0</v>
      </c>
      <c r="AQ90" s="15">
        <f t="shared" si="10"/>
        <v>3</v>
      </c>
      <c r="AR90" s="16">
        <f t="shared" si="11"/>
        <v>0</v>
      </c>
      <c r="AS90" s="17">
        <f>SUM(V90:AP90)</f>
        <v>3</v>
      </c>
      <c r="AT90" s="18">
        <f t="shared" si="8"/>
        <v>19260000</v>
      </c>
      <c r="AU90" s="13"/>
      <c r="AV90" s="13"/>
      <c r="AW90" s="8"/>
      <c r="AX90" s="8"/>
      <c r="AY90" s="8"/>
      <c r="AZ90" s="8"/>
    </row>
    <row r="91" spans="1:52" s="3" customFormat="1" ht="53.25" customHeight="1" x14ac:dyDescent="0.25">
      <c r="A91" s="33" t="s">
        <v>2416</v>
      </c>
      <c r="B91" s="10">
        <f>IF(S91=0,"",SUBTOTAL(3,$S$7:S91))</f>
        <v>85</v>
      </c>
      <c r="C91" s="74" t="s">
        <v>2747</v>
      </c>
      <c r="D91" s="10" t="s">
        <v>111</v>
      </c>
      <c r="E91" s="10" t="s">
        <v>188</v>
      </c>
      <c r="F91" s="10" t="s">
        <v>188</v>
      </c>
      <c r="G91" s="10" t="s">
        <v>233</v>
      </c>
      <c r="H91" s="19">
        <v>3822</v>
      </c>
      <c r="I91" s="20" t="s">
        <v>234</v>
      </c>
      <c r="J91" s="13"/>
      <c r="K91" s="14" t="s">
        <v>1748</v>
      </c>
      <c r="L91" s="13"/>
      <c r="M91" s="13"/>
      <c r="N91" s="13"/>
      <c r="O91" s="13"/>
      <c r="P91" s="13"/>
      <c r="Q91" s="13"/>
      <c r="R91" s="13"/>
      <c r="S91" s="14" t="s">
        <v>75</v>
      </c>
      <c r="T91" s="10">
        <v>3</v>
      </c>
      <c r="U91" s="21">
        <v>2050000</v>
      </c>
      <c r="V91" s="16">
        <v>0</v>
      </c>
      <c r="W91" s="16">
        <v>0</v>
      </c>
      <c r="X91" s="16">
        <v>0</v>
      </c>
      <c r="Y91" s="16">
        <v>0</v>
      </c>
      <c r="Z91" s="16">
        <v>0</v>
      </c>
      <c r="AA91" s="16">
        <v>0</v>
      </c>
      <c r="AB91" s="16">
        <v>0</v>
      </c>
      <c r="AC91" s="16">
        <v>0</v>
      </c>
      <c r="AD91" s="16">
        <v>0</v>
      </c>
      <c r="AE91" s="16">
        <v>0</v>
      </c>
      <c r="AF91" s="16">
        <v>0</v>
      </c>
      <c r="AG91" s="16">
        <v>0</v>
      </c>
      <c r="AH91" s="16">
        <v>2</v>
      </c>
      <c r="AI91" s="16">
        <v>0</v>
      </c>
      <c r="AJ91" s="16">
        <v>0</v>
      </c>
      <c r="AK91" s="16">
        <v>0</v>
      </c>
      <c r="AL91" s="16">
        <v>0</v>
      </c>
      <c r="AM91" s="16">
        <v>0</v>
      </c>
      <c r="AN91" s="16">
        <v>0</v>
      </c>
      <c r="AO91" s="16">
        <v>0</v>
      </c>
      <c r="AP91" s="16">
        <v>0</v>
      </c>
      <c r="AQ91" s="15">
        <f t="shared" si="10"/>
        <v>2</v>
      </c>
      <c r="AR91" s="16">
        <f t="shared" si="11"/>
        <v>0</v>
      </c>
      <c r="AS91" s="17">
        <f t="shared" ref="AS91:AS93" si="12">SUM(V91:AP91)</f>
        <v>2</v>
      </c>
      <c r="AT91" s="18">
        <f t="shared" si="8"/>
        <v>4100000</v>
      </c>
      <c r="AU91" s="13"/>
      <c r="AV91" s="13"/>
      <c r="AW91" s="8"/>
      <c r="AX91" s="8"/>
      <c r="AY91" s="8"/>
      <c r="AZ91" s="8"/>
    </row>
    <row r="92" spans="1:52" s="3" customFormat="1" ht="51.75" customHeight="1" x14ac:dyDescent="0.25">
      <c r="A92" s="33" t="s">
        <v>2416</v>
      </c>
      <c r="B92" s="10">
        <f>IF(S92=0,"",SUBTOTAL(3,$S$7:S92))</f>
        <v>86</v>
      </c>
      <c r="C92" s="74" t="s">
        <v>2748</v>
      </c>
      <c r="D92" s="10" t="s">
        <v>112</v>
      </c>
      <c r="E92" s="10" t="s">
        <v>191</v>
      </c>
      <c r="F92" s="10" t="s">
        <v>191</v>
      </c>
      <c r="G92" s="10" t="s">
        <v>235</v>
      </c>
      <c r="H92" s="19">
        <v>3822</v>
      </c>
      <c r="I92" s="20" t="s">
        <v>236</v>
      </c>
      <c r="J92" s="13"/>
      <c r="K92" s="14" t="s">
        <v>1749</v>
      </c>
      <c r="L92" s="13"/>
      <c r="M92" s="13"/>
      <c r="N92" s="13"/>
      <c r="O92" s="13"/>
      <c r="P92" s="13"/>
      <c r="Q92" s="13"/>
      <c r="R92" s="13"/>
      <c r="S92" s="14" t="s">
        <v>75</v>
      </c>
      <c r="T92" s="10">
        <v>3</v>
      </c>
      <c r="U92" s="21">
        <v>2050000</v>
      </c>
      <c r="V92" s="16">
        <v>0</v>
      </c>
      <c r="W92" s="16">
        <v>0</v>
      </c>
      <c r="X92" s="16">
        <v>0</v>
      </c>
      <c r="Y92" s="16">
        <v>0</v>
      </c>
      <c r="Z92" s="16">
        <v>0</v>
      </c>
      <c r="AA92" s="16">
        <v>0</v>
      </c>
      <c r="AB92" s="16">
        <v>0</v>
      </c>
      <c r="AC92" s="16">
        <v>0</v>
      </c>
      <c r="AD92" s="16">
        <v>0</v>
      </c>
      <c r="AE92" s="16">
        <v>0</v>
      </c>
      <c r="AF92" s="16">
        <v>0</v>
      </c>
      <c r="AG92" s="16">
        <v>0</v>
      </c>
      <c r="AH92" s="16">
        <v>2</v>
      </c>
      <c r="AI92" s="16">
        <v>0</v>
      </c>
      <c r="AJ92" s="16">
        <v>0</v>
      </c>
      <c r="AK92" s="16">
        <v>0</v>
      </c>
      <c r="AL92" s="16">
        <v>0</v>
      </c>
      <c r="AM92" s="16">
        <v>0</v>
      </c>
      <c r="AN92" s="16">
        <v>0</v>
      </c>
      <c r="AO92" s="16">
        <v>0</v>
      </c>
      <c r="AP92" s="16">
        <v>0</v>
      </c>
      <c r="AQ92" s="15">
        <f t="shared" si="10"/>
        <v>2</v>
      </c>
      <c r="AR92" s="16">
        <f t="shared" si="11"/>
        <v>0</v>
      </c>
      <c r="AS92" s="17">
        <f t="shared" si="12"/>
        <v>2</v>
      </c>
      <c r="AT92" s="18">
        <f t="shared" si="8"/>
        <v>4100000</v>
      </c>
      <c r="AU92" s="13"/>
      <c r="AV92" s="13"/>
      <c r="AW92" s="8"/>
      <c r="AX92" s="8"/>
      <c r="AY92" s="8"/>
      <c r="AZ92" s="8"/>
    </row>
    <row r="93" spans="1:52" s="3" customFormat="1" ht="66.75" customHeight="1" x14ac:dyDescent="0.25">
      <c r="A93" s="33" t="s">
        <v>2416</v>
      </c>
      <c r="B93" s="10">
        <f>IF(S93=0,"",SUBTOTAL(3,$S$7:S93))</f>
        <v>87</v>
      </c>
      <c r="C93" s="74" t="s">
        <v>2749</v>
      </c>
      <c r="D93" s="10" t="s">
        <v>115</v>
      </c>
      <c r="E93" s="10" t="s">
        <v>197</v>
      </c>
      <c r="F93" s="10" t="s">
        <v>197</v>
      </c>
      <c r="G93" s="10" t="s">
        <v>237</v>
      </c>
      <c r="H93" s="19">
        <v>3822</v>
      </c>
      <c r="I93" s="20" t="s">
        <v>238</v>
      </c>
      <c r="J93" s="13"/>
      <c r="K93" s="14" t="s">
        <v>1750</v>
      </c>
      <c r="L93" s="13"/>
      <c r="M93" s="13"/>
      <c r="N93" s="13"/>
      <c r="O93" s="13"/>
      <c r="P93" s="13"/>
      <c r="Q93" s="13"/>
      <c r="R93" s="13"/>
      <c r="S93" s="14" t="s">
        <v>75</v>
      </c>
      <c r="T93" s="10">
        <v>1</v>
      </c>
      <c r="U93" s="21">
        <v>5976600</v>
      </c>
      <c r="V93" s="16">
        <v>0</v>
      </c>
      <c r="W93" s="16">
        <v>0</v>
      </c>
      <c r="X93" s="16">
        <v>0</v>
      </c>
      <c r="Y93" s="16">
        <v>4</v>
      </c>
      <c r="Z93" s="16">
        <v>0</v>
      </c>
      <c r="AA93" s="16">
        <v>0</v>
      </c>
      <c r="AB93" s="16">
        <v>0</v>
      </c>
      <c r="AC93" s="16">
        <v>0</v>
      </c>
      <c r="AD93" s="16">
        <v>0</v>
      </c>
      <c r="AE93" s="16">
        <v>0</v>
      </c>
      <c r="AF93" s="16">
        <v>0</v>
      </c>
      <c r="AG93" s="16">
        <v>0</v>
      </c>
      <c r="AH93" s="16">
        <v>0</v>
      </c>
      <c r="AI93" s="16">
        <v>0</v>
      </c>
      <c r="AJ93" s="16">
        <v>0</v>
      </c>
      <c r="AK93" s="16">
        <v>0</v>
      </c>
      <c r="AL93" s="16">
        <v>0</v>
      </c>
      <c r="AM93" s="16">
        <v>0</v>
      </c>
      <c r="AN93" s="16">
        <v>0</v>
      </c>
      <c r="AO93" s="16">
        <v>0</v>
      </c>
      <c r="AP93" s="16">
        <v>0</v>
      </c>
      <c r="AQ93" s="15">
        <f t="shared" si="10"/>
        <v>4</v>
      </c>
      <c r="AR93" s="16">
        <f t="shared" si="11"/>
        <v>0</v>
      </c>
      <c r="AS93" s="17">
        <f t="shared" si="12"/>
        <v>4</v>
      </c>
      <c r="AT93" s="18">
        <f t="shared" si="8"/>
        <v>23906400</v>
      </c>
      <c r="AU93" s="13"/>
      <c r="AV93" s="13"/>
      <c r="AW93" s="8"/>
      <c r="AX93" s="8"/>
      <c r="AY93" s="8"/>
      <c r="AZ93" s="8"/>
    </row>
    <row r="94" spans="1:52" s="3" customFormat="1" ht="66" customHeight="1" x14ac:dyDescent="0.25">
      <c r="A94" s="33" t="s">
        <v>2416</v>
      </c>
      <c r="B94" s="10">
        <f>IF(S94=0,"",SUBTOTAL(3,$S$7:S94))</f>
        <v>88</v>
      </c>
      <c r="C94" s="74" t="s">
        <v>2750</v>
      </c>
      <c r="D94" s="10" t="s">
        <v>148</v>
      </c>
      <c r="E94" s="10" t="s">
        <v>199</v>
      </c>
      <c r="F94" s="10" t="s">
        <v>199</v>
      </c>
      <c r="G94" s="10" t="s">
        <v>239</v>
      </c>
      <c r="H94" s="19">
        <v>3822</v>
      </c>
      <c r="I94" s="20" t="s">
        <v>240</v>
      </c>
      <c r="J94" s="13"/>
      <c r="K94" s="14" t="s">
        <v>1750</v>
      </c>
      <c r="L94" s="13"/>
      <c r="M94" s="13"/>
      <c r="N94" s="13"/>
      <c r="O94" s="13"/>
      <c r="P94" s="13"/>
      <c r="Q94" s="13"/>
      <c r="R94" s="13"/>
      <c r="S94" s="14" t="s">
        <v>75</v>
      </c>
      <c r="T94" s="10">
        <v>1</v>
      </c>
      <c r="U94" s="21">
        <v>3870000</v>
      </c>
      <c r="V94" s="16">
        <v>0</v>
      </c>
      <c r="W94" s="16">
        <v>0</v>
      </c>
      <c r="X94" s="16">
        <v>0</v>
      </c>
      <c r="Y94" s="16">
        <v>4</v>
      </c>
      <c r="Z94" s="16">
        <v>0</v>
      </c>
      <c r="AA94" s="16">
        <v>0</v>
      </c>
      <c r="AB94" s="16">
        <v>0</v>
      </c>
      <c r="AC94" s="16">
        <v>0</v>
      </c>
      <c r="AD94" s="16">
        <v>0</v>
      </c>
      <c r="AE94" s="16">
        <v>0</v>
      </c>
      <c r="AF94" s="16">
        <v>0</v>
      </c>
      <c r="AG94" s="16">
        <v>0</v>
      </c>
      <c r="AH94" s="16">
        <v>0</v>
      </c>
      <c r="AI94" s="16">
        <v>0</v>
      </c>
      <c r="AJ94" s="16">
        <v>0</v>
      </c>
      <c r="AK94" s="16">
        <v>0</v>
      </c>
      <c r="AL94" s="16">
        <v>0</v>
      </c>
      <c r="AM94" s="16">
        <v>0</v>
      </c>
      <c r="AN94" s="16">
        <v>0</v>
      </c>
      <c r="AO94" s="16">
        <v>0</v>
      </c>
      <c r="AP94" s="16">
        <v>0</v>
      </c>
      <c r="AQ94" s="15">
        <f t="shared" si="10"/>
        <v>4</v>
      </c>
      <c r="AR94" s="16">
        <f t="shared" si="11"/>
        <v>0</v>
      </c>
      <c r="AS94" s="17">
        <f>SUM(V94:AP94)</f>
        <v>4</v>
      </c>
      <c r="AT94" s="18">
        <f t="shared" si="8"/>
        <v>15480000</v>
      </c>
      <c r="AU94" s="13"/>
      <c r="AV94" s="13"/>
      <c r="AW94" s="8"/>
      <c r="AX94" s="8"/>
      <c r="AY94" s="8"/>
      <c r="AZ94" s="8"/>
    </row>
    <row r="95" spans="1:52" s="3" customFormat="1" ht="66" customHeight="1" x14ac:dyDescent="0.25">
      <c r="A95" s="33" t="s">
        <v>2416</v>
      </c>
      <c r="B95" s="10">
        <f>IF(S95=0,"",SUBTOTAL(3,$S$7:S95))</f>
        <v>89</v>
      </c>
      <c r="C95" s="74" t="s">
        <v>2751</v>
      </c>
      <c r="D95" s="10" t="s">
        <v>118</v>
      </c>
      <c r="E95" s="10" t="s">
        <v>201</v>
      </c>
      <c r="F95" s="10" t="s">
        <v>201</v>
      </c>
      <c r="G95" s="10" t="s">
        <v>241</v>
      </c>
      <c r="H95" s="19">
        <v>3822</v>
      </c>
      <c r="I95" s="20" t="s">
        <v>242</v>
      </c>
      <c r="J95" s="13"/>
      <c r="K95" s="14" t="s">
        <v>1750</v>
      </c>
      <c r="L95" s="13"/>
      <c r="M95" s="13"/>
      <c r="N95" s="13"/>
      <c r="O95" s="13"/>
      <c r="P95" s="13"/>
      <c r="Q95" s="13"/>
      <c r="R95" s="13"/>
      <c r="S95" s="14" t="s">
        <v>75</v>
      </c>
      <c r="T95" s="10">
        <v>1</v>
      </c>
      <c r="U95" s="21">
        <v>4170000</v>
      </c>
      <c r="V95" s="16">
        <v>0</v>
      </c>
      <c r="W95" s="16">
        <v>0</v>
      </c>
      <c r="X95" s="16">
        <v>0</v>
      </c>
      <c r="Y95" s="16">
        <v>4</v>
      </c>
      <c r="Z95" s="16">
        <v>0</v>
      </c>
      <c r="AA95" s="16">
        <v>0</v>
      </c>
      <c r="AB95" s="16">
        <v>0</v>
      </c>
      <c r="AC95" s="16">
        <v>0</v>
      </c>
      <c r="AD95" s="16">
        <v>0</v>
      </c>
      <c r="AE95" s="16">
        <v>0</v>
      </c>
      <c r="AF95" s="16">
        <v>0</v>
      </c>
      <c r="AG95" s="16">
        <v>0</v>
      </c>
      <c r="AH95" s="16">
        <v>0</v>
      </c>
      <c r="AI95" s="16">
        <v>0</v>
      </c>
      <c r="AJ95" s="16">
        <v>0</v>
      </c>
      <c r="AK95" s="16">
        <v>0</v>
      </c>
      <c r="AL95" s="16">
        <v>0</v>
      </c>
      <c r="AM95" s="16">
        <v>0</v>
      </c>
      <c r="AN95" s="16">
        <v>0</v>
      </c>
      <c r="AO95" s="16">
        <v>0</v>
      </c>
      <c r="AP95" s="16">
        <v>0</v>
      </c>
      <c r="AQ95" s="15">
        <f t="shared" si="10"/>
        <v>4</v>
      </c>
      <c r="AR95" s="16">
        <f t="shared" si="11"/>
        <v>0</v>
      </c>
      <c r="AS95" s="17">
        <f>SUM(V95:AP95)</f>
        <v>4</v>
      </c>
      <c r="AT95" s="18">
        <f t="shared" si="8"/>
        <v>16680000</v>
      </c>
      <c r="AU95" s="13"/>
      <c r="AV95" s="13"/>
      <c r="AW95" s="8"/>
      <c r="AX95" s="8"/>
      <c r="AY95" s="8"/>
      <c r="AZ95" s="8"/>
    </row>
    <row r="96" spans="1:52" s="3" customFormat="1" ht="45" customHeight="1" x14ac:dyDescent="0.25">
      <c r="A96" s="33" t="s">
        <v>2416</v>
      </c>
      <c r="B96" s="10">
        <f>IF(S96=0,"",SUBTOTAL(3,$S$7:S96))</f>
        <v>90</v>
      </c>
      <c r="C96" s="74" t="s">
        <v>2752</v>
      </c>
      <c r="D96" s="10" t="s">
        <v>153</v>
      </c>
      <c r="E96" s="10" t="s">
        <v>210</v>
      </c>
      <c r="F96" s="10" t="s">
        <v>210</v>
      </c>
      <c r="G96" s="10" t="s">
        <v>243</v>
      </c>
      <c r="H96" s="19">
        <v>3822</v>
      </c>
      <c r="I96" s="20" t="s">
        <v>244</v>
      </c>
      <c r="J96" s="13"/>
      <c r="K96" s="14" t="s">
        <v>1751</v>
      </c>
      <c r="L96" s="13"/>
      <c r="M96" s="13"/>
      <c r="N96" s="13"/>
      <c r="O96" s="13"/>
      <c r="P96" s="13"/>
      <c r="Q96" s="13"/>
      <c r="R96" s="13"/>
      <c r="S96" s="14" t="s">
        <v>75</v>
      </c>
      <c r="T96" s="10">
        <v>1</v>
      </c>
      <c r="U96" s="21">
        <v>4680000</v>
      </c>
      <c r="V96" s="16">
        <v>0</v>
      </c>
      <c r="W96" s="16">
        <v>0</v>
      </c>
      <c r="X96" s="16">
        <v>0</v>
      </c>
      <c r="Y96" s="16">
        <v>1</v>
      </c>
      <c r="Z96" s="16">
        <v>0</v>
      </c>
      <c r="AA96" s="16">
        <v>0</v>
      </c>
      <c r="AB96" s="16">
        <v>0</v>
      </c>
      <c r="AC96" s="16">
        <v>0</v>
      </c>
      <c r="AD96" s="16">
        <v>0</v>
      </c>
      <c r="AE96" s="16">
        <v>0</v>
      </c>
      <c r="AF96" s="16">
        <v>0</v>
      </c>
      <c r="AG96" s="16">
        <v>0</v>
      </c>
      <c r="AH96" s="16">
        <v>0</v>
      </c>
      <c r="AI96" s="16">
        <v>0</v>
      </c>
      <c r="AJ96" s="16">
        <v>0</v>
      </c>
      <c r="AK96" s="16">
        <v>0</v>
      </c>
      <c r="AL96" s="16">
        <v>0</v>
      </c>
      <c r="AM96" s="16">
        <v>0</v>
      </c>
      <c r="AN96" s="16">
        <v>0</v>
      </c>
      <c r="AO96" s="16">
        <v>0</v>
      </c>
      <c r="AP96" s="16">
        <v>0</v>
      </c>
      <c r="AQ96" s="15">
        <f t="shared" si="10"/>
        <v>1</v>
      </c>
      <c r="AR96" s="16">
        <f t="shared" si="11"/>
        <v>0</v>
      </c>
      <c r="AS96" s="17">
        <f t="shared" ref="AS96:AS102" si="13">SUM(V96:AP96)</f>
        <v>1</v>
      </c>
      <c r="AT96" s="18">
        <f t="shared" si="8"/>
        <v>4680000</v>
      </c>
      <c r="AU96" s="13"/>
      <c r="AV96" s="13"/>
      <c r="AW96" s="8"/>
      <c r="AX96" s="8"/>
      <c r="AY96" s="8"/>
      <c r="AZ96" s="8"/>
    </row>
    <row r="97" spans="1:52" s="3" customFormat="1" ht="46.5" customHeight="1" x14ac:dyDescent="0.25">
      <c r="A97" s="33" t="s">
        <v>2416</v>
      </c>
      <c r="B97" s="10">
        <f>IF(S97=0,"",SUBTOTAL(3,$S$7:S97))</f>
        <v>91</v>
      </c>
      <c r="C97" s="74" t="s">
        <v>2753</v>
      </c>
      <c r="D97" s="10" t="s">
        <v>2605</v>
      </c>
      <c r="E97" s="10" t="s">
        <v>212</v>
      </c>
      <c r="F97" s="10" t="s">
        <v>212</v>
      </c>
      <c r="G97" s="10" t="s">
        <v>245</v>
      </c>
      <c r="H97" s="19">
        <v>3822</v>
      </c>
      <c r="I97" s="20" t="s">
        <v>246</v>
      </c>
      <c r="J97" s="13"/>
      <c r="K97" s="14" t="s">
        <v>1752</v>
      </c>
      <c r="L97" s="13"/>
      <c r="M97" s="13"/>
      <c r="N97" s="13"/>
      <c r="O97" s="13"/>
      <c r="P97" s="13"/>
      <c r="Q97" s="13"/>
      <c r="R97" s="13"/>
      <c r="S97" s="14" t="s">
        <v>75</v>
      </c>
      <c r="T97" s="10">
        <v>1</v>
      </c>
      <c r="U97" s="21">
        <v>4680000</v>
      </c>
      <c r="V97" s="16">
        <v>0</v>
      </c>
      <c r="W97" s="16">
        <v>0</v>
      </c>
      <c r="X97" s="16">
        <v>0</v>
      </c>
      <c r="Y97" s="16">
        <v>1</v>
      </c>
      <c r="Z97" s="16">
        <v>0</v>
      </c>
      <c r="AA97" s="16">
        <v>0</v>
      </c>
      <c r="AB97" s="16">
        <v>0</v>
      </c>
      <c r="AC97" s="16">
        <v>0</v>
      </c>
      <c r="AD97" s="16">
        <v>0</v>
      </c>
      <c r="AE97" s="16">
        <v>0</v>
      </c>
      <c r="AF97" s="16">
        <v>0</v>
      </c>
      <c r="AG97" s="16">
        <v>0</v>
      </c>
      <c r="AH97" s="16">
        <v>0</v>
      </c>
      <c r="AI97" s="16">
        <v>0</v>
      </c>
      <c r="AJ97" s="16">
        <v>0</v>
      </c>
      <c r="AK97" s="16">
        <v>0</v>
      </c>
      <c r="AL97" s="16">
        <v>0</v>
      </c>
      <c r="AM97" s="16">
        <v>0</v>
      </c>
      <c r="AN97" s="16">
        <v>0</v>
      </c>
      <c r="AO97" s="16">
        <v>0</v>
      </c>
      <c r="AP97" s="16">
        <v>0</v>
      </c>
      <c r="AQ97" s="15">
        <f t="shared" si="10"/>
        <v>1</v>
      </c>
      <c r="AR97" s="16">
        <f t="shared" si="11"/>
        <v>0</v>
      </c>
      <c r="AS97" s="17">
        <f t="shared" si="13"/>
        <v>1</v>
      </c>
      <c r="AT97" s="18">
        <f t="shared" si="8"/>
        <v>4680000</v>
      </c>
      <c r="AU97" s="13"/>
      <c r="AV97" s="13"/>
      <c r="AW97" s="8"/>
      <c r="AX97" s="8"/>
      <c r="AY97" s="8"/>
      <c r="AZ97" s="8"/>
    </row>
    <row r="98" spans="1:52" s="3" customFormat="1" ht="141" customHeight="1" x14ac:dyDescent="0.25">
      <c r="A98" s="33" t="s">
        <v>2416</v>
      </c>
      <c r="B98" s="10">
        <f>IF(S98=0,"",SUBTOTAL(3,$S$7:S98))</f>
        <v>92</v>
      </c>
      <c r="C98" s="74" t="s">
        <v>2754</v>
      </c>
      <c r="D98" s="10" t="s">
        <v>119</v>
      </c>
      <c r="E98" s="10" t="s">
        <v>214</v>
      </c>
      <c r="F98" s="10" t="s">
        <v>214</v>
      </c>
      <c r="G98" s="10" t="s">
        <v>247</v>
      </c>
      <c r="H98" s="19">
        <v>3822</v>
      </c>
      <c r="I98" s="20" t="s">
        <v>248</v>
      </c>
      <c r="J98" s="13"/>
      <c r="K98" s="14" t="s">
        <v>2571</v>
      </c>
      <c r="L98" s="13"/>
      <c r="M98" s="13"/>
      <c r="N98" s="13"/>
      <c r="O98" s="13"/>
      <c r="P98" s="13"/>
      <c r="Q98" s="13"/>
      <c r="R98" s="13"/>
      <c r="S98" s="14" t="s">
        <v>75</v>
      </c>
      <c r="T98" s="10">
        <v>1</v>
      </c>
      <c r="U98" s="21">
        <v>4050000</v>
      </c>
      <c r="V98" s="16">
        <v>0</v>
      </c>
      <c r="W98" s="16">
        <v>0</v>
      </c>
      <c r="X98" s="16">
        <v>0</v>
      </c>
      <c r="Y98" s="16">
        <v>4</v>
      </c>
      <c r="Z98" s="16">
        <v>0</v>
      </c>
      <c r="AA98" s="16">
        <v>0</v>
      </c>
      <c r="AB98" s="16">
        <v>0</v>
      </c>
      <c r="AC98" s="16">
        <v>0</v>
      </c>
      <c r="AD98" s="16">
        <v>0</v>
      </c>
      <c r="AE98" s="16">
        <v>0</v>
      </c>
      <c r="AF98" s="16">
        <v>0</v>
      </c>
      <c r="AG98" s="16">
        <v>0</v>
      </c>
      <c r="AH98" s="16">
        <v>0</v>
      </c>
      <c r="AI98" s="16">
        <v>0</v>
      </c>
      <c r="AJ98" s="16">
        <v>0</v>
      </c>
      <c r="AK98" s="16">
        <v>0</v>
      </c>
      <c r="AL98" s="16">
        <v>0</v>
      </c>
      <c r="AM98" s="16">
        <v>0</v>
      </c>
      <c r="AN98" s="16">
        <v>0</v>
      </c>
      <c r="AO98" s="16">
        <v>0</v>
      </c>
      <c r="AP98" s="16">
        <v>4</v>
      </c>
      <c r="AQ98" s="15">
        <f t="shared" si="10"/>
        <v>8</v>
      </c>
      <c r="AR98" s="16">
        <f t="shared" si="11"/>
        <v>0</v>
      </c>
      <c r="AS98" s="17">
        <f t="shared" si="13"/>
        <v>8</v>
      </c>
      <c r="AT98" s="18">
        <f t="shared" si="8"/>
        <v>32400000</v>
      </c>
      <c r="AU98" s="13"/>
      <c r="AV98" s="13"/>
      <c r="AW98" s="8"/>
      <c r="AX98" s="8"/>
      <c r="AY98" s="8"/>
      <c r="AZ98" s="8"/>
    </row>
    <row r="99" spans="1:52" s="3" customFormat="1" ht="135" customHeight="1" x14ac:dyDescent="0.25">
      <c r="A99" s="33" t="s">
        <v>2416</v>
      </c>
      <c r="B99" s="10">
        <f>IF(S99=0,"",SUBTOTAL(3,$S$7:S99))</f>
        <v>93</v>
      </c>
      <c r="C99" s="74" t="s">
        <v>2755</v>
      </c>
      <c r="D99" s="10" t="s">
        <v>122</v>
      </c>
      <c r="E99" s="10" t="s">
        <v>216</v>
      </c>
      <c r="F99" s="10" t="s">
        <v>216</v>
      </c>
      <c r="G99" s="10" t="s">
        <v>249</v>
      </c>
      <c r="H99" s="19">
        <v>3822</v>
      </c>
      <c r="I99" s="20" t="s">
        <v>250</v>
      </c>
      <c r="J99" s="13"/>
      <c r="K99" s="14" t="s">
        <v>2571</v>
      </c>
      <c r="L99" s="13"/>
      <c r="M99" s="13"/>
      <c r="N99" s="13"/>
      <c r="O99" s="13"/>
      <c r="P99" s="13"/>
      <c r="Q99" s="13"/>
      <c r="R99" s="13"/>
      <c r="S99" s="14" t="s">
        <v>75</v>
      </c>
      <c r="T99" s="10">
        <v>1</v>
      </c>
      <c r="U99" s="21">
        <v>4050000</v>
      </c>
      <c r="V99" s="16">
        <v>0</v>
      </c>
      <c r="W99" s="16">
        <v>0</v>
      </c>
      <c r="X99" s="16">
        <v>0</v>
      </c>
      <c r="Y99" s="16">
        <v>4</v>
      </c>
      <c r="Z99" s="16">
        <v>0</v>
      </c>
      <c r="AA99" s="16">
        <v>0</v>
      </c>
      <c r="AB99" s="16">
        <v>0</v>
      </c>
      <c r="AC99" s="16">
        <v>0</v>
      </c>
      <c r="AD99" s="16">
        <v>0</v>
      </c>
      <c r="AE99" s="16">
        <v>0</v>
      </c>
      <c r="AF99" s="16">
        <v>0</v>
      </c>
      <c r="AG99" s="16">
        <v>0</v>
      </c>
      <c r="AH99" s="16">
        <v>0</v>
      </c>
      <c r="AI99" s="16">
        <v>0</v>
      </c>
      <c r="AJ99" s="16">
        <v>0</v>
      </c>
      <c r="AK99" s="16">
        <v>0</v>
      </c>
      <c r="AL99" s="16">
        <v>0</v>
      </c>
      <c r="AM99" s="16">
        <v>0</v>
      </c>
      <c r="AN99" s="16">
        <v>0</v>
      </c>
      <c r="AO99" s="16">
        <v>0</v>
      </c>
      <c r="AP99" s="16">
        <v>2</v>
      </c>
      <c r="AQ99" s="15">
        <f t="shared" si="10"/>
        <v>6</v>
      </c>
      <c r="AR99" s="16">
        <f t="shared" si="11"/>
        <v>0</v>
      </c>
      <c r="AS99" s="17">
        <f t="shared" si="13"/>
        <v>6</v>
      </c>
      <c r="AT99" s="18">
        <f t="shared" si="8"/>
        <v>24300000</v>
      </c>
      <c r="AU99" s="13"/>
      <c r="AV99" s="13"/>
      <c r="AW99" s="8"/>
      <c r="AX99" s="8"/>
      <c r="AY99" s="8"/>
      <c r="AZ99" s="8"/>
    </row>
    <row r="100" spans="1:52" s="3" customFormat="1" ht="93" customHeight="1" x14ac:dyDescent="0.25">
      <c r="A100" s="33" t="s">
        <v>2416</v>
      </c>
      <c r="B100" s="10">
        <f>IF(S100=0,"",SUBTOTAL(3,$S$7:S100))</f>
        <v>94</v>
      </c>
      <c r="C100" s="74" t="s">
        <v>2756</v>
      </c>
      <c r="D100" s="10" t="s">
        <v>123</v>
      </c>
      <c r="E100" s="10" t="s">
        <v>235</v>
      </c>
      <c r="F100" s="10" t="s">
        <v>235</v>
      </c>
      <c r="G100" s="10" t="s">
        <v>252</v>
      </c>
      <c r="H100" s="19">
        <v>3822</v>
      </c>
      <c r="I100" s="20" t="s">
        <v>253</v>
      </c>
      <c r="J100" s="13"/>
      <c r="K100" s="14" t="s">
        <v>1753</v>
      </c>
      <c r="L100" s="13"/>
      <c r="M100" s="13"/>
      <c r="N100" s="13"/>
      <c r="O100" s="13"/>
      <c r="P100" s="13"/>
      <c r="Q100" s="13"/>
      <c r="R100" s="13"/>
      <c r="S100" s="14" t="s">
        <v>254</v>
      </c>
      <c r="T100" s="10">
        <v>6</v>
      </c>
      <c r="U100" s="21">
        <v>48000</v>
      </c>
      <c r="V100" s="16">
        <v>0</v>
      </c>
      <c r="W100" s="16">
        <v>0</v>
      </c>
      <c r="X100" s="16">
        <v>0</v>
      </c>
      <c r="Y100" s="16">
        <v>259</v>
      </c>
      <c r="Z100" s="16">
        <v>0</v>
      </c>
      <c r="AA100" s="16">
        <v>0</v>
      </c>
      <c r="AB100" s="16">
        <v>0</v>
      </c>
      <c r="AC100" s="16">
        <v>0</v>
      </c>
      <c r="AD100" s="16">
        <v>0</v>
      </c>
      <c r="AE100" s="16">
        <v>0</v>
      </c>
      <c r="AF100" s="16">
        <v>0</v>
      </c>
      <c r="AG100" s="16">
        <v>0</v>
      </c>
      <c r="AH100" s="16">
        <v>100</v>
      </c>
      <c r="AI100" s="16">
        <v>0</v>
      </c>
      <c r="AJ100" s="16">
        <v>0</v>
      </c>
      <c r="AK100" s="16">
        <v>0</v>
      </c>
      <c r="AL100" s="16">
        <v>0</v>
      </c>
      <c r="AM100" s="16">
        <v>0</v>
      </c>
      <c r="AN100" s="16">
        <v>0</v>
      </c>
      <c r="AO100" s="16">
        <v>0</v>
      </c>
      <c r="AP100" s="16">
        <v>0</v>
      </c>
      <c r="AQ100" s="15">
        <f t="shared" si="10"/>
        <v>359</v>
      </c>
      <c r="AR100" s="16">
        <f t="shared" si="11"/>
        <v>0</v>
      </c>
      <c r="AS100" s="17">
        <f t="shared" si="13"/>
        <v>359</v>
      </c>
      <c r="AT100" s="18">
        <f t="shared" si="8"/>
        <v>17232000</v>
      </c>
      <c r="AU100" s="13"/>
      <c r="AV100" s="13"/>
      <c r="AW100" s="8"/>
      <c r="AX100" s="8"/>
      <c r="AY100" s="8"/>
      <c r="AZ100" s="8"/>
    </row>
    <row r="101" spans="1:52" s="3" customFormat="1" ht="86.25" customHeight="1" x14ac:dyDescent="0.25">
      <c r="A101" s="33" t="s">
        <v>2416</v>
      </c>
      <c r="B101" s="10">
        <f>IF(S101=0,"",SUBTOTAL(3,$S$7:S101))</f>
        <v>95</v>
      </c>
      <c r="C101" s="74" t="s">
        <v>2757</v>
      </c>
      <c r="D101" s="10" t="s">
        <v>125</v>
      </c>
      <c r="E101" s="10" t="s">
        <v>255</v>
      </c>
      <c r="F101" s="10" t="s">
        <v>255</v>
      </c>
      <c r="G101" s="10" t="s">
        <v>256</v>
      </c>
      <c r="H101" s="19">
        <v>3822</v>
      </c>
      <c r="I101" s="20" t="s">
        <v>257</v>
      </c>
      <c r="J101" s="13"/>
      <c r="K101" s="14" t="s">
        <v>1754</v>
      </c>
      <c r="L101" s="13"/>
      <c r="M101" s="13"/>
      <c r="N101" s="13"/>
      <c r="O101" s="13"/>
      <c r="P101" s="13"/>
      <c r="Q101" s="13"/>
      <c r="R101" s="13"/>
      <c r="S101" s="14" t="s">
        <v>254</v>
      </c>
      <c r="T101" s="10">
        <v>6</v>
      </c>
      <c r="U101" s="21">
        <v>75000</v>
      </c>
      <c r="V101" s="16">
        <v>0</v>
      </c>
      <c r="W101" s="16">
        <v>0</v>
      </c>
      <c r="X101" s="16">
        <v>0</v>
      </c>
      <c r="Y101" s="16">
        <v>1000</v>
      </c>
      <c r="Z101" s="16">
        <v>0</v>
      </c>
      <c r="AA101" s="16">
        <v>0</v>
      </c>
      <c r="AB101" s="16">
        <v>0</v>
      </c>
      <c r="AC101" s="16">
        <v>0</v>
      </c>
      <c r="AD101" s="16">
        <v>0</v>
      </c>
      <c r="AE101" s="16">
        <v>0</v>
      </c>
      <c r="AF101" s="16">
        <v>0</v>
      </c>
      <c r="AG101" s="16">
        <v>0</v>
      </c>
      <c r="AH101" s="16">
        <v>100</v>
      </c>
      <c r="AI101" s="16">
        <v>0</v>
      </c>
      <c r="AJ101" s="16">
        <v>0</v>
      </c>
      <c r="AK101" s="16">
        <v>0</v>
      </c>
      <c r="AL101" s="16">
        <v>0</v>
      </c>
      <c r="AM101" s="16">
        <v>0</v>
      </c>
      <c r="AN101" s="16">
        <v>0</v>
      </c>
      <c r="AO101" s="16">
        <v>0</v>
      </c>
      <c r="AP101" s="16">
        <v>0</v>
      </c>
      <c r="AQ101" s="15">
        <f t="shared" si="10"/>
        <v>1100</v>
      </c>
      <c r="AR101" s="16">
        <f t="shared" si="11"/>
        <v>0</v>
      </c>
      <c r="AS101" s="17">
        <f t="shared" si="13"/>
        <v>1100</v>
      </c>
      <c r="AT101" s="18">
        <f t="shared" si="8"/>
        <v>82500000</v>
      </c>
      <c r="AU101" s="13"/>
      <c r="AV101" s="13"/>
      <c r="AW101" s="8"/>
      <c r="AX101" s="8"/>
      <c r="AY101" s="8"/>
      <c r="AZ101" s="8"/>
    </row>
    <row r="102" spans="1:52" s="3" customFormat="1" ht="80.25" customHeight="1" x14ac:dyDescent="0.25">
      <c r="A102" s="33" t="s">
        <v>2416</v>
      </c>
      <c r="B102" s="10">
        <f>IF(S102=0,"",SUBTOTAL(3,$S$7:S102))</f>
        <v>96</v>
      </c>
      <c r="C102" s="74" t="s">
        <v>2758</v>
      </c>
      <c r="D102" s="10" t="s">
        <v>127</v>
      </c>
      <c r="E102" s="10" t="s">
        <v>258</v>
      </c>
      <c r="F102" s="10" t="s">
        <v>258</v>
      </c>
      <c r="G102" s="10" t="s">
        <v>259</v>
      </c>
      <c r="H102" s="19">
        <v>3822</v>
      </c>
      <c r="I102" s="20" t="s">
        <v>260</v>
      </c>
      <c r="J102" s="13"/>
      <c r="K102" s="14" t="s">
        <v>1755</v>
      </c>
      <c r="L102" s="13"/>
      <c r="M102" s="13"/>
      <c r="N102" s="13"/>
      <c r="O102" s="13"/>
      <c r="P102" s="13"/>
      <c r="Q102" s="13"/>
      <c r="R102" s="13"/>
      <c r="S102" s="14" t="s">
        <v>254</v>
      </c>
      <c r="T102" s="10">
        <v>6</v>
      </c>
      <c r="U102" s="21">
        <v>84000</v>
      </c>
      <c r="V102" s="16">
        <v>0</v>
      </c>
      <c r="W102" s="16">
        <v>0</v>
      </c>
      <c r="X102" s="16">
        <v>0</v>
      </c>
      <c r="Y102" s="16">
        <v>840</v>
      </c>
      <c r="Z102" s="16">
        <v>0</v>
      </c>
      <c r="AA102" s="16">
        <v>0</v>
      </c>
      <c r="AB102" s="16">
        <v>0</v>
      </c>
      <c r="AC102" s="16">
        <v>0</v>
      </c>
      <c r="AD102" s="16">
        <v>0</v>
      </c>
      <c r="AE102" s="16">
        <v>0</v>
      </c>
      <c r="AF102" s="16">
        <v>0</v>
      </c>
      <c r="AG102" s="16">
        <v>0</v>
      </c>
      <c r="AH102" s="16">
        <v>0</v>
      </c>
      <c r="AI102" s="16">
        <v>0</v>
      </c>
      <c r="AJ102" s="16">
        <v>0</v>
      </c>
      <c r="AK102" s="16">
        <v>0</v>
      </c>
      <c r="AL102" s="16">
        <v>0</v>
      </c>
      <c r="AM102" s="16">
        <v>0</v>
      </c>
      <c r="AN102" s="16">
        <v>0</v>
      </c>
      <c r="AO102" s="16">
        <v>0</v>
      </c>
      <c r="AP102" s="16">
        <v>0</v>
      </c>
      <c r="AQ102" s="15">
        <f t="shared" si="10"/>
        <v>840</v>
      </c>
      <c r="AR102" s="16">
        <f t="shared" si="11"/>
        <v>0</v>
      </c>
      <c r="AS102" s="17">
        <f t="shared" si="13"/>
        <v>840</v>
      </c>
      <c r="AT102" s="18">
        <f t="shared" si="8"/>
        <v>70560000</v>
      </c>
      <c r="AU102" s="13"/>
      <c r="AV102" s="13"/>
      <c r="AW102" s="8"/>
      <c r="AX102" s="8"/>
      <c r="AY102" s="8"/>
      <c r="AZ102" s="8"/>
    </row>
    <row r="103" spans="1:52" s="3" customFormat="1" ht="93" customHeight="1" x14ac:dyDescent="0.25">
      <c r="A103" s="33" t="s">
        <v>2416</v>
      </c>
      <c r="B103" s="10">
        <f>IF(S103=0,"",SUBTOTAL(3,$S$7:S103))</f>
        <v>97</v>
      </c>
      <c r="C103" s="74" t="s">
        <v>2759</v>
      </c>
      <c r="D103" s="10" t="s">
        <v>128</v>
      </c>
      <c r="E103" s="10" t="s">
        <v>237</v>
      </c>
      <c r="F103" s="10" t="s">
        <v>237</v>
      </c>
      <c r="G103" s="10" t="s">
        <v>261</v>
      </c>
      <c r="H103" s="19">
        <v>3822</v>
      </c>
      <c r="I103" s="20" t="s">
        <v>262</v>
      </c>
      <c r="J103" s="13"/>
      <c r="K103" s="14" t="s">
        <v>1756</v>
      </c>
      <c r="L103" s="13"/>
      <c r="M103" s="13"/>
      <c r="N103" s="13"/>
      <c r="O103" s="13"/>
      <c r="P103" s="13"/>
      <c r="Q103" s="13"/>
      <c r="R103" s="13"/>
      <c r="S103" s="14" t="s">
        <v>254</v>
      </c>
      <c r="T103" s="10">
        <v>6</v>
      </c>
      <c r="U103" s="21">
        <v>50000</v>
      </c>
      <c r="V103" s="16">
        <v>0</v>
      </c>
      <c r="W103" s="16">
        <v>0</v>
      </c>
      <c r="X103" s="16">
        <v>0</v>
      </c>
      <c r="Y103" s="16">
        <v>240</v>
      </c>
      <c r="Z103" s="16">
        <v>0</v>
      </c>
      <c r="AA103" s="16">
        <v>0</v>
      </c>
      <c r="AB103" s="16">
        <v>0</v>
      </c>
      <c r="AC103" s="16">
        <v>0</v>
      </c>
      <c r="AD103" s="16">
        <v>0</v>
      </c>
      <c r="AE103" s="16">
        <v>0</v>
      </c>
      <c r="AF103" s="16">
        <v>0</v>
      </c>
      <c r="AG103" s="16">
        <v>0</v>
      </c>
      <c r="AH103" s="16">
        <v>0</v>
      </c>
      <c r="AI103" s="16">
        <v>0</v>
      </c>
      <c r="AJ103" s="16">
        <v>0</v>
      </c>
      <c r="AK103" s="16">
        <v>0</v>
      </c>
      <c r="AL103" s="16">
        <v>0</v>
      </c>
      <c r="AM103" s="16">
        <v>0</v>
      </c>
      <c r="AN103" s="16">
        <v>0</v>
      </c>
      <c r="AO103" s="16">
        <v>0</v>
      </c>
      <c r="AP103" s="16">
        <v>0</v>
      </c>
      <c r="AQ103" s="15">
        <f t="shared" si="10"/>
        <v>240</v>
      </c>
      <c r="AR103" s="16">
        <f t="shared" si="11"/>
        <v>0</v>
      </c>
      <c r="AS103" s="17">
        <f>SUM(V103:AP103)</f>
        <v>240</v>
      </c>
      <c r="AT103" s="18">
        <f t="shared" si="8"/>
        <v>12000000</v>
      </c>
      <c r="AU103" s="13"/>
      <c r="AV103" s="13"/>
      <c r="AW103" s="8"/>
      <c r="AX103" s="8"/>
      <c r="AY103" s="8"/>
      <c r="AZ103" s="8"/>
    </row>
    <row r="104" spans="1:52" s="3" customFormat="1" ht="39.75" customHeight="1" x14ac:dyDescent="0.25">
      <c r="A104" s="33" t="s">
        <v>2416</v>
      </c>
      <c r="B104" s="10">
        <f>IF(S104=0,"",SUBTOTAL(3,$S$7:S104))</f>
        <v>98</v>
      </c>
      <c r="C104" s="74" t="s">
        <v>2760</v>
      </c>
      <c r="D104" s="10" t="s">
        <v>167</v>
      </c>
      <c r="E104" s="10" t="s">
        <v>239</v>
      </c>
      <c r="F104" s="10" t="s">
        <v>239</v>
      </c>
      <c r="G104" s="10" t="s">
        <v>263</v>
      </c>
      <c r="H104" s="19">
        <v>3822</v>
      </c>
      <c r="I104" s="20" t="s">
        <v>264</v>
      </c>
      <c r="J104" s="13"/>
      <c r="K104" s="14" t="s">
        <v>1757</v>
      </c>
      <c r="L104" s="13"/>
      <c r="M104" s="13"/>
      <c r="N104" s="13"/>
      <c r="O104" s="13"/>
      <c r="P104" s="13"/>
      <c r="Q104" s="13"/>
      <c r="R104" s="13"/>
      <c r="S104" s="14" t="s">
        <v>47</v>
      </c>
      <c r="T104" s="10">
        <v>6</v>
      </c>
      <c r="U104" s="21">
        <v>1000000</v>
      </c>
      <c r="V104" s="16">
        <v>0</v>
      </c>
      <c r="W104" s="16">
        <v>0</v>
      </c>
      <c r="X104" s="16">
        <v>0</v>
      </c>
      <c r="Y104" s="16">
        <v>2</v>
      </c>
      <c r="Z104" s="16">
        <v>0</v>
      </c>
      <c r="AA104" s="16">
        <v>0</v>
      </c>
      <c r="AB104" s="16">
        <v>0</v>
      </c>
      <c r="AC104" s="16">
        <v>0</v>
      </c>
      <c r="AD104" s="16">
        <v>0</v>
      </c>
      <c r="AE104" s="16">
        <v>0</v>
      </c>
      <c r="AF104" s="16">
        <v>0</v>
      </c>
      <c r="AG104" s="16">
        <v>0</v>
      </c>
      <c r="AH104" s="16">
        <v>1</v>
      </c>
      <c r="AI104" s="16">
        <v>0</v>
      </c>
      <c r="AJ104" s="16">
        <v>0</v>
      </c>
      <c r="AK104" s="16">
        <v>0</v>
      </c>
      <c r="AL104" s="16">
        <v>0</v>
      </c>
      <c r="AM104" s="16">
        <v>0</v>
      </c>
      <c r="AN104" s="16">
        <v>0</v>
      </c>
      <c r="AO104" s="16">
        <v>0</v>
      </c>
      <c r="AP104" s="16">
        <v>0</v>
      </c>
      <c r="AQ104" s="15">
        <f t="shared" si="10"/>
        <v>3</v>
      </c>
      <c r="AR104" s="16">
        <f t="shared" si="11"/>
        <v>0</v>
      </c>
      <c r="AS104" s="17">
        <f t="shared" ref="AS104:AS119" si="14">SUM(V104:AP104)</f>
        <v>3</v>
      </c>
      <c r="AT104" s="18">
        <f t="shared" si="8"/>
        <v>3000000</v>
      </c>
      <c r="AU104" s="13"/>
      <c r="AV104" s="13"/>
      <c r="AW104" s="8"/>
      <c r="AX104" s="8"/>
      <c r="AY104" s="8"/>
      <c r="AZ104" s="8"/>
    </row>
    <row r="105" spans="1:52" s="3" customFormat="1" ht="102.75" customHeight="1" x14ac:dyDescent="0.25">
      <c r="A105" s="33" t="s">
        <v>2416</v>
      </c>
      <c r="B105" s="10">
        <f>IF(S105=0,"",SUBTOTAL(3,$S$7:S105))</f>
        <v>99</v>
      </c>
      <c r="C105" s="74" t="s">
        <v>2761</v>
      </c>
      <c r="D105" s="10" t="s">
        <v>170</v>
      </c>
      <c r="E105" s="10" t="s">
        <v>241</v>
      </c>
      <c r="F105" s="10" t="s">
        <v>241</v>
      </c>
      <c r="G105" s="10" t="s">
        <v>265</v>
      </c>
      <c r="H105" s="19">
        <v>3822</v>
      </c>
      <c r="I105" s="20" t="s">
        <v>266</v>
      </c>
      <c r="J105" s="13"/>
      <c r="K105" s="14" t="s">
        <v>1758</v>
      </c>
      <c r="L105" s="13"/>
      <c r="M105" s="13"/>
      <c r="N105" s="13"/>
      <c r="O105" s="13"/>
      <c r="P105" s="13"/>
      <c r="Q105" s="13"/>
      <c r="R105" s="13"/>
      <c r="S105" s="14" t="s">
        <v>145</v>
      </c>
      <c r="T105" s="10">
        <v>3</v>
      </c>
      <c r="U105" s="21">
        <v>560000</v>
      </c>
      <c r="V105" s="16">
        <v>0</v>
      </c>
      <c r="W105" s="16">
        <v>0</v>
      </c>
      <c r="X105" s="16">
        <v>0</v>
      </c>
      <c r="Y105" s="16">
        <v>6</v>
      </c>
      <c r="Z105" s="16">
        <v>0</v>
      </c>
      <c r="AA105" s="16">
        <v>0</v>
      </c>
      <c r="AB105" s="16">
        <v>0</v>
      </c>
      <c r="AC105" s="16">
        <v>0</v>
      </c>
      <c r="AD105" s="16">
        <v>0</v>
      </c>
      <c r="AE105" s="16">
        <v>0</v>
      </c>
      <c r="AF105" s="16">
        <v>0</v>
      </c>
      <c r="AG105" s="16">
        <v>0</v>
      </c>
      <c r="AH105" s="16">
        <v>0</v>
      </c>
      <c r="AI105" s="16">
        <v>0</v>
      </c>
      <c r="AJ105" s="16">
        <v>0</v>
      </c>
      <c r="AK105" s="16">
        <v>0</v>
      </c>
      <c r="AL105" s="16">
        <v>0</v>
      </c>
      <c r="AM105" s="16">
        <v>0</v>
      </c>
      <c r="AN105" s="16">
        <v>0</v>
      </c>
      <c r="AO105" s="16">
        <v>0</v>
      </c>
      <c r="AP105" s="16">
        <v>0</v>
      </c>
      <c r="AQ105" s="15">
        <f t="shared" si="10"/>
        <v>6</v>
      </c>
      <c r="AR105" s="16">
        <f t="shared" si="11"/>
        <v>0</v>
      </c>
      <c r="AS105" s="17">
        <f t="shared" si="14"/>
        <v>6</v>
      </c>
      <c r="AT105" s="18">
        <f t="shared" si="8"/>
        <v>3360000</v>
      </c>
      <c r="AU105" s="13"/>
      <c r="AV105" s="13"/>
      <c r="AW105" s="8"/>
      <c r="AX105" s="8"/>
      <c r="AY105" s="8"/>
      <c r="AZ105" s="8"/>
    </row>
    <row r="106" spans="1:52" s="3" customFormat="1" ht="117" customHeight="1" x14ac:dyDescent="0.25">
      <c r="A106" s="33" t="s">
        <v>2416</v>
      </c>
      <c r="B106" s="10">
        <f>IF(S106=0,"",SUBTOTAL(3,$S$7:S106))</f>
        <v>100</v>
      </c>
      <c r="C106" s="74" t="s">
        <v>2762</v>
      </c>
      <c r="D106" s="10" t="s">
        <v>173</v>
      </c>
      <c r="E106" s="10" t="s">
        <v>1760</v>
      </c>
      <c r="F106" s="10"/>
      <c r="G106" s="10" t="s">
        <v>267</v>
      </c>
      <c r="H106" s="19">
        <v>3822</v>
      </c>
      <c r="I106" s="20" t="s">
        <v>268</v>
      </c>
      <c r="J106" s="13"/>
      <c r="K106" s="34" t="s">
        <v>1759</v>
      </c>
      <c r="L106" s="13"/>
      <c r="M106" s="13"/>
      <c r="N106" s="13"/>
      <c r="O106" s="13"/>
      <c r="P106" s="13"/>
      <c r="Q106" s="13"/>
      <c r="R106" s="13"/>
      <c r="S106" s="14" t="s">
        <v>84</v>
      </c>
      <c r="T106" s="10" t="s">
        <v>269</v>
      </c>
      <c r="U106" s="21">
        <v>17325</v>
      </c>
      <c r="V106" s="16"/>
      <c r="W106" s="16"/>
      <c r="X106" s="16"/>
      <c r="Y106" s="16">
        <v>14424</v>
      </c>
      <c r="Z106" s="16"/>
      <c r="AA106" s="16"/>
      <c r="AB106" s="16"/>
      <c r="AC106" s="16"/>
      <c r="AD106" s="16"/>
      <c r="AE106" s="16"/>
      <c r="AF106" s="16"/>
      <c r="AG106" s="16"/>
      <c r="AH106" s="16">
        <v>2150</v>
      </c>
      <c r="AI106" s="16"/>
      <c r="AJ106" s="16"/>
      <c r="AK106" s="16"/>
      <c r="AL106" s="16"/>
      <c r="AM106" s="16"/>
      <c r="AN106" s="16"/>
      <c r="AO106" s="16"/>
      <c r="AP106" s="16"/>
      <c r="AQ106" s="15">
        <f t="shared" si="10"/>
        <v>16574</v>
      </c>
      <c r="AR106" s="16">
        <f t="shared" si="11"/>
        <v>0</v>
      </c>
      <c r="AS106" s="17">
        <f t="shared" si="14"/>
        <v>16574</v>
      </c>
      <c r="AT106" s="18">
        <f t="shared" si="8"/>
        <v>287144550</v>
      </c>
      <c r="AU106" s="13"/>
      <c r="AV106" s="13"/>
      <c r="AW106" s="8"/>
      <c r="AX106" s="8"/>
      <c r="AY106" s="8"/>
      <c r="AZ106" s="8"/>
    </row>
    <row r="107" spans="1:52" s="3" customFormat="1" ht="25.5" x14ac:dyDescent="0.25">
      <c r="A107" s="33" t="s">
        <v>2416</v>
      </c>
      <c r="B107" s="10">
        <f>IF(S107=0,"",SUBTOTAL(3,$S$7:S107))</f>
        <v>101</v>
      </c>
      <c r="C107" s="74" t="s">
        <v>2763</v>
      </c>
      <c r="D107" s="10" t="s">
        <v>176</v>
      </c>
      <c r="E107" s="10" t="s">
        <v>270</v>
      </c>
      <c r="F107" s="10" t="s">
        <v>270</v>
      </c>
      <c r="G107" s="10" t="s">
        <v>271</v>
      </c>
      <c r="H107" s="19">
        <v>3822</v>
      </c>
      <c r="I107" s="20" t="s">
        <v>272</v>
      </c>
      <c r="J107" s="13"/>
      <c r="K107" s="14" t="s">
        <v>1761</v>
      </c>
      <c r="L107" s="13"/>
      <c r="M107" s="13"/>
      <c r="N107" s="13"/>
      <c r="O107" s="13"/>
      <c r="P107" s="13"/>
      <c r="Q107" s="13"/>
      <c r="R107" s="13"/>
      <c r="S107" s="14" t="s">
        <v>57</v>
      </c>
      <c r="T107" s="10">
        <v>6</v>
      </c>
      <c r="U107" s="21">
        <v>89250</v>
      </c>
      <c r="V107" s="16">
        <v>0</v>
      </c>
      <c r="W107" s="16">
        <v>3</v>
      </c>
      <c r="X107" s="16">
        <v>0</v>
      </c>
      <c r="Y107" s="16">
        <v>12</v>
      </c>
      <c r="Z107" s="16">
        <v>2</v>
      </c>
      <c r="AA107" s="16">
        <v>0</v>
      </c>
      <c r="AB107" s="16">
        <v>10</v>
      </c>
      <c r="AC107" s="16">
        <v>0</v>
      </c>
      <c r="AD107" s="16">
        <v>0</v>
      </c>
      <c r="AE107" s="16">
        <v>0</v>
      </c>
      <c r="AF107" s="16">
        <v>0</v>
      </c>
      <c r="AG107" s="16">
        <v>0</v>
      </c>
      <c r="AH107" s="16">
        <v>120</v>
      </c>
      <c r="AI107" s="16">
        <v>0</v>
      </c>
      <c r="AJ107" s="16">
        <v>0</v>
      </c>
      <c r="AK107" s="16">
        <v>0</v>
      </c>
      <c r="AL107" s="16">
        <v>0</v>
      </c>
      <c r="AM107" s="16">
        <v>0</v>
      </c>
      <c r="AN107" s="16">
        <v>0</v>
      </c>
      <c r="AO107" s="16">
        <v>1</v>
      </c>
      <c r="AP107" s="16">
        <v>0</v>
      </c>
      <c r="AQ107" s="15">
        <f t="shared" si="10"/>
        <v>148</v>
      </c>
      <c r="AR107" s="16">
        <f t="shared" si="11"/>
        <v>0</v>
      </c>
      <c r="AS107" s="17">
        <f t="shared" si="14"/>
        <v>148</v>
      </c>
      <c r="AT107" s="18">
        <f t="shared" si="8"/>
        <v>13209000</v>
      </c>
      <c r="AU107" s="13"/>
      <c r="AV107" s="13"/>
      <c r="AW107" s="8"/>
      <c r="AX107" s="8"/>
      <c r="AY107" s="8"/>
      <c r="AZ107" s="8"/>
    </row>
    <row r="108" spans="1:52" s="3" customFormat="1" ht="25.5" x14ac:dyDescent="0.25">
      <c r="A108" s="33" t="s">
        <v>2416</v>
      </c>
      <c r="B108" s="10">
        <f>IF(S108=0,"",SUBTOTAL(3,$S$7:S108))</f>
        <v>102</v>
      </c>
      <c r="C108" s="74" t="s">
        <v>2764</v>
      </c>
      <c r="D108" s="10" t="s">
        <v>130</v>
      </c>
      <c r="E108" s="10" t="s">
        <v>273</v>
      </c>
      <c r="F108" s="10" t="s">
        <v>273</v>
      </c>
      <c r="G108" s="10" t="s">
        <v>274</v>
      </c>
      <c r="H108" s="19">
        <v>3822</v>
      </c>
      <c r="I108" s="20" t="s">
        <v>275</v>
      </c>
      <c r="J108" s="13"/>
      <c r="K108" s="14" t="s">
        <v>1762</v>
      </c>
      <c r="L108" s="13"/>
      <c r="M108" s="13"/>
      <c r="N108" s="13"/>
      <c r="O108" s="13"/>
      <c r="P108" s="13"/>
      <c r="Q108" s="13"/>
      <c r="R108" s="13"/>
      <c r="S108" s="14" t="s">
        <v>57</v>
      </c>
      <c r="T108" s="10">
        <v>6</v>
      </c>
      <c r="U108" s="21">
        <v>89250</v>
      </c>
      <c r="V108" s="16">
        <v>0</v>
      </c>
      <c r="W108" s="16">
        <v>3</v>
      </c>
      <c r="X108" s="16">
        <v>0</v>
      </c>
      <c r="Y108" s="16">
        <v>12</v>
      </c>
      <c r="Z108" s="16">
        <v>2</v>
      </c>
      <c r="AA108" s="16">
        <v>0</v>
      </c>
      <c r="AB108" s="16">
        <v>10</v>
      </c>
      <c r="AC108" s="16">
        <v>0</v>
      </c>
      <c r="AD108" s="16">
        <v>0</v>
      </c>
      <c r="AE108" s="16">
        <v>0</v>
      </c>
      <c r="AF108" s="16">
        <v>0</v>
      </c>
      <c r="AG108" s="16">
        <v>0</v>
      </c>
      <c r="AH108" s="16">
        <v>120</v>
      </c>
      <c r="AI108" s="16">
        <v>0</v>
      </c>
      <c r="AJ108" s="16">
        <v>0</v>
      </c>
      <c r="AK108" s="16">
        <v>0</v>
      </c>
      <c r="AL108" s="16">
        <v>0</v>
      </c>
      <c r="AM108" s="16">
        <v>0</v>
      </c>
      <c r="AN108" s="16">
        <v>0</v>
      </c>
      <c r="AO108" s="16">
        <v>1</v>
      </c>
      <c r="AP108" s="16">
        <v>0</v>
      </c>
      <c r="AQ108" s="15">
        <f t="shared" si="10"/>
        <v>148</v>
      </c>
      <c r="AR108" s="16">
        <f t="shared" si="11"/>
        <v>0</v>
      </c>
      <c r="AS108" s="17">
        <f t="shared" si="14"/>
        <v>148</v>
      </c>
      <c r="AT108" s="18">
        <f t="shared" si="8"/>
        <v>13209000</v>
      </c>
      <c r="AU108" s="13"/>
      <c r="AV108" s="13"/>
      <c r="AW108" s="8"/>
      <c r="AX108" s="8"/>
      <c r="AY108" s="8"/>
      <c r="AZ108" s="8"/>
    </row>
    <row r="109" spans="1:52" s="3" customFormat="1" ht="25.5" x14ac:dyDescent="0.25">
      <c r="A109" s="33" t="s">
        <v>2416</v>
      </c>
      <c r="B109" s="10">
        <f>IF(S109=0,"",SUBTOTAL(3,$S$7:S109))</f>
        <v>103</v>
      </c>
      <c r="C109" s="74" t="s">
        <v>2765</v>
      </c>
      <c r="D109" s="10" t="s">
        <v>132</v>
      </c>
      <c r="E109" s="10" t="s">
        <v>243</v>
      </c>
      <c r="F109" s="10" t="s">
        <v>243</v>
      </c>
      <c r="G109" s="10" t="s">
        <v>276</v>
      </c>
      <c r="H109" s="19">
        <v>3822</v>
      </c>
      <c r="I109" s="20" t="s">
        <v>277</v>
      </c>
      <c r="J109" s="13"/>
      <c r="K109" s="14" t="s">
        <v>1763</v>
      </c>
      <c r="L109" s="13"/>
      <c r="M109" s="13"/>
      <c r="N109" s="13"/>
      <c r="O109" s="13"/>
      <c r="P109" s="13"/>
      <c r="Q109" s="13"/>
      <c r="R109" s="13"/>
      <c r="S109" s="14" t="s">
        <v>57</v>
      </c>
      <c r="T109" s="10">
        <v>6</v>
      </c>
      <c r="U109" s="21">
        <v>84400</v>
      </c>
      <c r="V109" s="16">
        <v>0</v>
      </c>
      <c r="W109" s="16">
        <v>3</v>
      </c>
      <c r="X109" s="16">
        <v>0</v>
      </c>
      <c r="Y109" s="16">
        <v>6</v>
      </c>
      <c r="Z109" s="16">
        <v>2</v>
      </c>
      <c r="AA109" s="16">
        <v>0</v>
      </c>
      <c r="AB109" s="16">
        <v>10</v>
      </c>
      <c r="AC109" s="16">
        <v>0</v>
      </c>
      <c r="AD109" s="16">
        <v>0</v>
      </c>
      <c r="AE109" s="16">
        <v>0</v>
      </c>
      <c r="AF109" s="16">
        <v>0</v>
      </c>
      <c r="AG109" s="16">
        <v>0</v>
      </c>
      <c r="AH109" s="16">
        <v>120</v>
      </c>
      <c r="AI109" s="16">
        <v>0</v>
      </c>
      <c r="AJ109" s="16">
        <v>0</v>
      </c>
      <c r="AK109" s="16">
        <v>0</v>
      </c>
      <c r="AL109" s="16">
        <v>0</v>
      </c>
      <c r="AM109" s="16">
        <v>0</v>
      </c>
      <c r="AN109" s="16">
        <v>0</v>
      </c>
      <c r="AO109" s="16">
        <v>1</v>
      </c>
      <c r="AP109" s="16">
        <v>0</v>
      </c>
      <c r="AQ109" s="15">
        <f t="shared" si="10"/>
        <v>142</v>
      </c>
      <c r="AR109" s="16">
        <f t="shared" si="11"/>
        <v>0</v>
      </c>
      <c r="AS109" s="17">
        <f t="shared" si="14"/>
        <v>142</v>
      </c>
      <c r="AT109" s="18">
        <f t="shared" si="8"/>
        <v>11984800</v>
      </c>
      <c r="AU109" s="13"/>
      <c r="AV109" s="13"/>
      <c r="AW109" s="8"/>
      <c r="AX109" s="8"/>
      <c r="AY109" s="8"/>
      <c r="AZ109" s="8"/>
    </row>
    <row r="110" spans="1:52" s="3" customFormat="1" ht="25.5" x14ac:dyDescent="0.25">
      <c r="A110" s="33" t="s">
        <v>2416</v>
      </c>
      <c r="B110" s="10">
        <f>IF(S110=0,"",SUBTOTAL(3,$S$7:S110))</f>
        <v>104</v>
      </c>
      <c r="C110" s="74" t="s">
        <v>2766</v>
      </c>
      <c r="D110" s="10" t="s">
        <v>134</v>
      </c>
      <c r="E110" s="10" t="s">
        <v>245</v>
      </c>
      <c r="F110" s="10" t="s">
        <v>245</v>
      </c>
      <c r="G110" s="10" t="s">
        <v>278</v>
      </c>
      <c r="H110" s="19">
        <v>3822</v>
      </c>
      <c r="I110" s="20" t="s">
        <v>279</v>
      </c>
      <c r="J110" s="13"/>
      <c r="K110" s="14" t="s">
        <v>1764</v>
      </c>
      <c r="L110" s="13"/>
      <c r="M110" s="13"/>
      <c r="N110" s="13"/>
      <c r="O110" s="13"/>
      <c r="P110" s="13"/>
      <c r="Q110" s="13"/>
      <c r="R110" s="13"/>
      <c r="S110" s="14" t="s">
        <v>57</v>
      </c>
      <c r="T110" s="10">
        <v>6</v>
      </c>
      <c r="U110" s="21">
        <v>155400</v>
      </c>
      <c r="V110" s="16">
        <v>0</v>
      </c>
      <c r="W110" s="16">
        <v>0</v>
      </c>
      <c r="X110" s="16">
        <v>0</v>
      </c>
      <c r="Y110" s="16">
        <v>0</v>
      </c>
      <c r="Z110" s="16">
        <v>0</v>
      </c>
      <c r="AA110" s="16">
        <v>0</v>
      </c>
      <c r="AB110" s="16">
        <v>10</v>
      </c>
      <c r="AC110" s="16">
        <v>0</v>
      </c>
      <c r="AD110" s="16">
        <v>0</v>
      </c>
      <c r="AE110" s="16">
        <v>0</v>
      </c>
      <c r="AF110" s="16">
        <v>0</v>
      </c>
      <c r="AG110" s="16">
        <v>0</v>
      </c>
      <c r="AH110" s="16">
        <v>120</v>
      </c>
      <c r="AI110" s="16">
        <v>0</v>
      </c>
      <c r="AJ110" s="16">
        <v>0</v>
      </c>
      <c r="AK110" s="16">
        <v>0</v>
      </c>
      <c r="AL110" s="16">
        <v>0</v>
      </c>
      <c r="AM110" s="16">
        <v>0</v>
      </c>
      <c r="AN110" s="16">
        <v>0</v>
      </c>
      <c r="AO110" s="16">
        <v>0</v>
      </c>
      <c r="AP110" s="16">
        <v>0</v>
      </c>
      <c r="AQ110" s="15">
        <f t="shared" si="10"/>
        <v>130</v>
      </c>
      <c r="AR110" s="16">
        <f t="shared" si="11"/>
        <v>0</v>
      </c>
      <c r="AS110" s="17">
        <f t="shared" si="14"/>
        <v>130</v>
      </c>
      <c r="AT110" s="18">
        <f t="shared" si="8"/>
        <v>20202000</v>
      </c>
      <c r="AU110" s="13"/>
      <c r="AV110" s="13"/>
      <c r="AW110" s="8"/>
      <c r="AX110" s="8"/>
      <c r="AY110" s="8"/>
      <c r="AZ110" s="8"/>
    </row>
    <row r="111" spans="1:52" s="3" customFormat="1" ht="68.25" customHeight="1" x14ac:dyDescent="0.25">
      <c r="A111" s="33" t="s">
        <v>2416</v>
      </c>
      <c r="B111" s="10">
        <f>IF(S111=0,"",SUBTOTAL(3,$S$7:S111))</f>
        <v>105</v>
      </c>
      <c r="C111" s="74" t="s">
        <v>2767</v>
      </c>
      <c r="D111" s="10" t="s">
        <v>137</v>
      </c>
      <c r="E111" s="10" t="s">
        <v>247</v>
      </c>
      <c r="F111" s="10" t="s">
        <v>247</v>
      </c>
      <c r="G111" s="10" t="s">
        <v>280</v>
      </c>
      <c r="H111" s="19">
        <v>3822</v>
      </c>
      <c r="I111" s="20" t="s">
        <v>281</v>
      </c>
      <c r="J111" s="13"/>
      <c r="K111" s="14" t="s">
        <v>1765</v>
      </c>
      <c r="L111" s="13"/>
      <c r="M111" s="13"/>
      <c r="N111" s="13"/>
      <c r="O111" s="13"/>
      <c r="P111" s="13"/>
      <c r="Q111" s="13"/>
      <c r="R111" s="13"/>
      <c r="S111" s="14" t="s">
        <v>57</v>
      </c>
      <c r="T111" s="10">
        <v>6</v>
      </c>
      <c r="U111" s="21">
        <v>199000</v>
      </c>
      <c r="V111" s="16">
        <v>0</v>
      </c>
      <c r="W111" s="16">
        <v>0</v>
      </c>
      <c r="X111" s="16">
        <v>0</v>
      </c>
      <c r="Y111" s="16">
        <v>0</v>
      </c>
      <c r="Z111" s="16">
        <v>0</v>
      </c>
      <c r="AA111" s="16">
        <v>0</v>
      </c>
      <c r="AB111" s="16">
        <v>4</v>
      </c>
      <c r="AC111" s="16">
        <v>0</v>
      </c>
      <c r="AD111" s="16">
        <v>0</v>
      </c>
      <c r="AE111" s="16">
        <v>0</v>
      </c>
      <c r="AF111" s="16">
        <v>0</v>
      </c>
      <c r="AG111" s="16">
        <v>0</v>
      </c>
      <c r="AH111" s="16">
        <v>20</v>
      </c>
      <c r="AI111" s="16">
        <v>0</v>
      </c>
      <c r="AJ111" s="16">
        <v>0</v>
      </c>
      <c r="AK111" s="16">
        <v>0</v>
      </c>
      <c r="AL111" s="16">
        <v>0</v>
      </c>
      <c r="AM111" s="16">
        <v>0</v>
      </c>
      <c r="AN111" s="16">
        <v>0</v>
      </c>
      <c r="AO111" s="16">
        <v>1</v>
      </c>
      <c r="AP111" s="16">
        <v>0</v>
      </c>
      <c r="AQ111" s="15">
        <f t="shared" si="10"/>
        <v>25</v>
      </c>
      <c r="AR111" s="16">
        <f t="shared" si="11"/>
        <v>0</v>
      </c>
      <c r="AS111" s="17">
        <f t="shared" si="14"/>
        <v>25</v>
      </c>
      <c r="AT111" s="18">
        <f t="shared" si="8"/>
        <v>4975000</v>
      </c>
      <c r="AU111" s="13"/>
      <c r="AV111" s="13"/>
      <c r="AW111" s="8"/>
      <c r="AX111" s="8"/>
      <c r="AY111" s="8"/>
      <c r="AZ111" s="8"/>
    </row>
    <row r="112" spans="1:52" s="3" customFormat="1" ht="79.5" customHeight="1" x14ac:dyDescent="0.25">
      <c r="A112" s="33" t="s">
        <v>2416</v>
      </c>
      <c r="B112" s="10">
        <f>IF(S112=0,"",SUBTOTAL(3,$S$7:S112))</f>
        <v>106</v>
      </c>
      <c r="C112" s="74" t="s">
        <v>2768</v>
      </c>
      <c r="D112" s="10" t="s">
        <v>146</v>
      </c>
      <c r="E112" s="10" t="s">
        <v>249</v>
      </c>
      <c r="F112" s="10" t="s">
        <v>249</v>
      </c>
      <c r="G112" s="10" t="s">
        <v>282</v>
      </c>
      <c r="H112" s="19">
        <v>3822</v>
      </c>
      <c r="I112" s="20" t="s">
        <v>283</v>
      </c>
      <c r="J112" s="13"/>
      <c r="K112" s="14" t="s">
        <v>1766</v>
      </c>
      <c r="L112" s="13"/>
      <c r="M112" s="13"/>
      <c r="N112" s="13"/>
      <c r="O112" s="13"/>
      <c r="P112" s="13"/>
      <c r="Q112" s="13"/>
      <c r="R112" s="13"/>
      <c r="S112" s="14" t="s">
        <v>254</v>
      </c>
      <c r="T112" s="10">
        <v>6</v>
      </c>
      <c r="U112" s="21">
        <v>44000</v>
      </c>
      <c r="V112" s="16">
        <v>0</v>
      </c>
      <c r="W112" s="16">
        <v>0</v>
      </c>
      <c r="X112" s="16">
        <v>0</v>
      </c>
      <c r="Y112" s="16">
        <v>600</v>
      </c>
      <c r="Z112" s="16">
        <v>0</v>
      </c>
      <c r="AA112" s="16">
        <v>0</v>
      </c>
      <c r="AB112" s="16">
        <v>0</v>
      </c>
      <c r="AC112" s="16">
        <v>0</v>
      </c>
      <c r="AD112" s="16">
        <v>0</v>
      </c>
      <c r="AE112" s="16">
        <v>0</v>
      </c>
      <c r="AF112" s="16">
        <v>0</v>
      </c>
      <c r="AG112" s="16">
        <v>0</v>
      </c>
      <c r="AH112" s="16">
        <v>0</v>
      </c>
      <c r="AI112" s="16">
        <v>0</v>
      </c>
      <c r="AJ112" s="16">
        <v>0</v>
      </c>
      <c r="AK112" s="16">
        <v>0</v>
      </c>
      <c r="AL112" s="16">
        <v>0</v>
      </c>
      <c r="AM112" s="16">
        <v>0</v>
      </c>
      <c r="AN112" s="16">
        <v>0</v>
      </c>
      <c r="AO112" s="16">
        <v>0</v>
      </c>
      <c r="AP112" s="16">
        <v>0</v>
      </c>
      <c r="AQ112" s="15">
        <f t="shared" si="10"/>
        <v>600</v>
      </c>
      <c r="AR112" s="16">
        <f t="shared" si="11"/>
        <v>0</v>
      </c>
      <c r="AS112" s="17">
        <f t="shared" si="14"/>
        <v>600</v>
      </c>
      <c r="AT112" s="18">
        <f t="shared" si="8"/>
        <v>26400000</v>
      </c>
      <c r="AU112" s="13"/>
      <c r="AV112" s="13"/>
      <c r="AW112" s="8"/>
      <c r="AX112" s="8"/>
      <c r="AY112" s="8"/>
      <c r="AZ112" s="8"/>
    </row>
    <row r="113" spans="1:52" s="3" customFormat="1" ht="104.25" customHeight="1" x14ac:dyDescent="0.25">
      <c r="A113" s="33" t="s">
        <v>2416</v>
      </c>
      <c r="B113" s="10">
        <f>IF(S113=0,"",SUBTOTAL(3,$S$7:S113))</f>
        <v>107</v>
      </c>
      <c r="C113" s="74" t="s">
        <v>2769</v>
      </c>
      <c r="D113" s="10" t="s">
        <v>2606</v>
      </c>
      <c r="E113" s="10" t="s">
        <v>284</v>
      </c>
      <c r="F113" s="10" t="s">
        <v>284</v>
      </c>
      <c r="G113" s="10" t="s">
        <v>285</v>
      </c>
      <c r="H113" s="19">
        <v>3822</v>
      </c>
      <c r="I113" s="20" t="s">
        <v>286</v>
      </c>
      <c r="J113" s="13"/>
      <c r="K113" s="14" t="s">
        <v>1767</v>
      </c>
      <c r="L113" s="13"/>
      <c r="M113" s="13"/>
      <c r="N113" s="13"/>
      <c r="O113" s="13"/>
      <c r="P113" s="13"/>
      <c r="Q113" s="13"/>
      <c r="R113" s="13"/>
      <c r="S113" s="14" t="s">
        <v>254</v>
      </c>
      <c r="T113" s="10">
        <v>6</v>
      </c>
      <c r="U113" s="21">
        <v>75000</v>
      </c>
      <c r="V113" s="16">
        <v>0</v>
      </c>
      <c r="W113" s="16">
        <v>0</v>
      </c>
      <c r="X113" s="16">
        <v>0</v>
      </c>
      <c r="Y113" s="16">
        <v>600</v>
      </c>
      <c r="Z113" s="16">
        <v>0</v>
      </c>
      <c r="AA113" s="16">
        <v>0</v>
      </c>
      <c r="AB113" s="16">
        <v>0</v>
      </c>
      <c r="AC113" s="16">
        <v>0</v>
      </c>
      <c r="AD113" s="16">
        <v>0</v>
      </c>
      <c r="AE113" s="16">
        <v>0</v>
      </c>
      <c r="AF113" s="16">
        <v>0</v>
      </c>
      <c r="AG113" s="16">
        <v>0</v>
      </c>
      <c r="AH113" s="16">
        <v>0</v>
      </c>
      <c r="AI113" s="16">
        <v>0</v>
      </c>
      <c r="AJ113" s="16">
        <v>0</v>
      </c>
      <c r="AK113" s="16">
        <v>0</v>
      </c>
      <c r="AL113" s="16">
        <v>0</v>
      </c>
      <c r="AM113" s="16">
        <v>0</v>
      </c>
      <c r="AN113" s="16">
        <v>0</v>
      </c>
      <c r="AO113" s="16">
        <v>0</v>
      </c>
      <c r="AP113" s="16">
        <v>0</v>
      </c>
      <c r="AQ113" s="15">
        <f t="shared" si="10"/>
        <v>600</v>
      </c>
      <c r="AR113" s="16">
        <f t="shared" si="11"/>
        <v>0</v>
      </c>
      <c r="AS113" s="17">
        <f t="shared" si="14"/>
        <v>600</v>
      </c>
      <c r="AT113" s="18">
        <f t="shared" si="8"/>
        <v>45000000</v>
      </c>
      <c r="AU113" s="13"/>
      <c r="AV113" s="13"/>
      <c r="AW113" s="8"/>
      <c r="AX113" s="8"/>
      <c r="AY113" s="8"/>
      <c r="AZ113" s="8"/>
    </row>
    <row r="114" spans="1:52" s="3" customFormat="1" ht="57" customHeight="1" x14ac:dyDescent="0.25">
      <c r="A114" s="33" t="s">
        <v>2416</v>
      </c>
      <c r="B114" s="10">
        <f>IF(S114=0,"",SUBTOTAL(3,$S$7:S114))</f>
        <v>108</v>
      </c>
      <c r="C114" s="74" t="s">
        <v>2770</v>
      </c>
      <c r="D114" s="10" t="s">
        <v>149</v>
      </c>
      <c r="E114" s="10" t="s">
        <v>287</v>
      </c>
      <c r="F114" s="10" t="s">
        <v>287</v>
      </c>
      <c r="G114" s="10" t="s">
        <v>288</v>
      </c>
      <c r="H114" s="19">
        <v>3822</v>
      </c>
      <c r="I114" s="20" t="s">
        <v>289</v>
      </c>
      <c r="J114" s="13"/>
      <c r="K114" s="14" t="s">
        <v>1768</v>
      </c>
      <c r="L114" s="13"/>
      <c r="M114" s="13"/>
      <c r="N114" s="13"/>
      <c r="O114" s="13"/>
      <c r="P114" s="13"/>
      <c r="Q114" s="13"/>
      <c r="R114" s="13"/>
      <c r="S114" s="14" t="s">
        <v>145</v>
      </c>
      <c r="T114" s="10">
        <v>6</v>
      </c>
      <c r="U114" s="21">
        <v>267750</v>
      </c>
      <c r="V114" s="16">
        <v>0</v>
      </c>
      <c r="W114" s="16">
        <v>0</v>
      </c>
      <c r="X114" s="16">
        <v>0</v>
      </c>
      <c r="Y114" s="16">
        <v>0</v>
      </c>
      <c r="Z114" s="16">
        <v>0</v>
      </c>
      <c r="AA114" s="16">
        <v>0</v>
      </c>
      <c r="AB114" s="16">
        <v>0</v>
      </c>
      <c r="AC114" s="16">
        <v>0</v>
      </c>
      <c r="AD114" s="16">
        <v>0</v>
      </c>
      <c r="AE114" s="16">
        <v>0</v>
      </c>
      <c r="AF114" s="16">
        <v>1</v>
      </c>
      <c r="AG114" s="16">
        <v>0</v>
      </c>
      <c r="AH114" s="16">
        <v>0</v>
      </c>
      <c r="AI114" s="16">
        <v>0</v>
      </c>
      <c r="AJ114" s="16">
        <v>0</v>
      </c>
      <c r="AK114" s="16">
        <v>0</v>
      </c>
      <c r="AL114" s="16">
        <v>0</v>
      </c>
      <c r="AM114" s="16">
        <v>0</v>
      </c>
      <c r="AN114" s="16">
        <v>0</v>
      </c>
      <c r="AO114" s="16">
        <v>1</v>
      </c>
      <c r="AP114" s="16">
        <v>0</v>
      </c>
      <c r="AQ114" s="15">
        <f t="shared" si="10"/>
        <v>2</v>
      </c>
      <c r="AR114" s="16">
        <f t="shared" si="11"/>
        <v>0</v>
      </c>
      <c r="AS114" s="17">
        <f t="shared" si="14"/>
        <v>2</v>
      </c>
      <c r="AT114" s="18">
        <f t="shared" si="8"/>
        <v>535500</v>
      </c>
      <c r="AU114" s="13"/>
      <c r="AV114" s="13"/>
      <c r="AW114" s="8"/>
      <c r="AX114" s="8"/>
      <c r="AY114" s="8"/>
      <c r="AZ114" s="8"/>
    </row>
    <row r="115" spans="1:52" s="3" customFormat="1" ht="39.75" customHeight="1" x14ac:dyDescent="0.25">
      <c r="A115" s="33" t="s">
        <v>2416</v>
      </c>
      <c r="B115" s="10">
        <f>IF(S115=0,"",SUBTOTAL(3,$S$7:S115))</f>
        <v>109</v>
      </c>
      <c r="C115" s="74" t="s">
        <v>2771</v>
      </c>
      <c r="D115" s="10" t="s">
        <v>151</v>
      </c>
      <c r="E115" s="10" t="s">
        <v>290</v>
      </c>
      <c r="F115" s="10" t="s">
        <v>290</v>
      </c>
      <c r="G115" s="10" t="s">
        <v>291</v>
      </c>
      <c r="H115" s="19">
        <v>3822</v>
      </c>
      <c r="I115" s="20" t="s">
        <v>292</v>
      </c>
      <c r="J115" s="13"/>
      <c r="K115" s="14" t="s">
        <v>1769</v>
      </c>
      <c r="L115" s="13"/>
      <c r="M115" s="13"/>
      <c r="N115" s="13"/>
      <c r="O115" s="13"/>
      <c r="P115" s="13"/>
      <c r="Q115" s="13"/>
      <c r="R115" s="13"/>
      <c r="S115" s="14" t="s">
        <v>57</v>
      </c>
      <c r="T115" s="10">
        <v>3</v>
      </c>
      <c r="U115" s="21">
        <v>115500</v>
      </c>
      <c r="V115" s="16">
        <v>0</v>
      </c>
      <c r="W115" s="16">
        <v>0</v>
      </c>
      <c r="X115" s="16">
        <v>0</v>
      </c>
      <c r="Y115" s="16">
        <v>540</v>
      </c>
      <c r="Z115" s="16">
        <v>0</v>
      </c>
      <c r="AA115" s="15">
        <v>2</v>
      </c>
      <c r="AB115" s="16">
        <v>10</v>
      </c>
      <c r="AC115" s="16">
        <v>0</v>
      </c>
      <c r="AD115" s="16">
        <v>0</v>
      </c>
      <c r="AE115" s="16">
        <v>12</v>
      </c>
      <c r="AF115" s="16">
        <v>1</v>
      </c>
      <c r="AG115" s="16">
        <v>0</v>
      </c>
      <c r="AH115" s="16">
        <v>120</v>
      </c>
      <c r="AI115" s="16">
        <v>3</v>
      </c>
      <c r="AJ115" s="16">
        <v>0</v>
      </c>
      <c r="AK115" s="16">
        <v>3</v>
      </c>
      <c r="AL115" s="16">
        <v>0</v>
      </c>
      <c r="AM115" s="16">
        <v>0</v>
      </c>
      <c r="AN115" s="16">
        <v>0</v>
      </c>
      <c r="AO115" s="16">
        <v>0</v>
      </c>
      <c r="AP115" s="16">
        <v>0</v>
      </c>
      <c r="AQ115" s="15">
        <f t="shared" si="10"/>
        <v>691</v>
      </c>
      <c r="AR115" s="16">
        <f t="shared" si="11"/>
        <v>0</v>
      </c>
      <c r="AS115" s="17">
        <f t="shared" si="14"/>
        <v>691</v>
      </c>
      <c r="AT115" s="18">
        <f t="shared" si="8"/>
        <v>79810500</v>
      </c>
      <c r="AU115" s="13"/>
      <c r="AV115" s="13"/>
      <c r="AW115" s="8"/>
      <c r="AX115" s="8"/>
      <c r="AY115" s="8"/>
      <c r="AZ115" s="8"/>
    </row>
    <row r="116" spans="1:52" s="3" customFormat="1" ht="39.75" customHeight="1" x14ac:dyDescent="0.25">
      <c r="A116" s="33" t="s">
        <v>2416</v>
      </c>
      <c r="B116" s="10">
        <f>IF(S116=0,"",SUBTOTAL(3,$S$7:S116))</f>
        <v>110</v>
      </c>
      <c r="C116" s="74" t="s">
        <v>2772</v>
      </c>
      <c r="D116" s="10" t="s">
        <v>154</v>
      </c>
      <c r="E116" s="10" t="s">
        <v>293</v>
      </c>
      <c r="F116" s="10" t="s">
        <v>293</v>
      </c>
      <c r="G116" s="10" t="s">
        <v>294</v>
      </c>
      <c r="H116" s="19">
        <v>3822</v>
      </c>
      <c r="I116" s="20" t="s">
        <v>295</v>
      </c>
      <c r="J116" s="13"/>
      <c r="K116" s="14" t="s">
        <v>1770</v>
      </c>
      <c r="L116" s="13"/>
      <c r="M116" s="13"/>
      <c r="N116" s="13"/>
      <c r="O116" s="13"/>
      <c r="P116" s="13"/>
      <c r="Q116" s="13"/>
      <c r="R116" s="13"/>
      <c r="S116" s="14" t="s">
        <v>57</v>
      </c>
      <c r="T116" s="10">
        <v>3</v>
      </c>
      <c r="U116" s="21">
        <v>115500</v>
      </c>
      <c r="V116" s="16">
        <v>0</v>
      </c>
      <c r="W116" s="16">
        <v>0</v>
      </c>
      <c r="X116" s="16">
        <v>0</v>
      </c>
      <c r="Y116" s="16">
        <v>330</v>
      </c>
      <c r="Z116" s="16">
        <v>0</v>
      </c>
      <c r="AA116" s="15">
        <v>2</v>
      </c>
      <c r="AB116" s="16">
        <v>10</v>
      </c>
      <c r="AC116" s="16">
        <v>0</v>
      </c>
      <c r="AD116" s="16">
        <v>0</v>
      </c>
      <c r="AE116" s="16">
        <v>12</v>
      </c>
      <c r="AF116" s="16">
        <v>1</v>
      </c>
      <c r="AG116" s="16">
        <v>0</v>
      </c>
      <c r="AH116" s="16">
        <v>120</v>
      </c>
      <c r="AI116" s="16">
        <v>3</v>
      </c>
      <c r="AJ116" s="16">
        <v>0</v>
      </c>
      <c r="AK116" s="16">
        <v>3</v>
      </c>
      <c r="AL116" s="16">
        <v>0</v>
      </c>
      <c r="AM116" s="16">
        <v>0</v>
      </c>
      <c r="AN116" s="16">
        <v>0</v>
      </c>
      <c r="AO116" s="16">
        <v>0</v>
      </c>
      <c r="AP116" s="16">
        <v>0</v>
      </c>
      <c r="AQ116" s="15">
        <f t="shared" si="10"/>
        <v>481</v>
      </c>
      <c r="AR116" s="16">
        <f t="shared" si="11"/>
        <v>0</v>
      </c>
      <c r="AS116" s="17">
        <f t="shared" si="14"/>
        <v>481</v>
      </c>
      <c r="AT116" s="18">
        <f t="shared" si="8"/>
        <v>55555500</v>
      </c>
      <c r="AU116" s="13"/>
      <c r="AV116" s="13"/>
      <c r="AW116" s="8"/>
      <c r="AX116" s="8"/>
      <c r="AY116" s="8"/>
      <c r="AZ116" s="8"/>
    </row>
    <row r="117" spans="1:52" s="3" customFormat="1" ht="39.75" customHeight="1" x14ac:dyDescent="0.25">
      <c r="A117" s="33" t="s">
        <v>2416</v>
      </c>
      <c r="B117" s="10">
        <f>IF(S117=0,"",SUBTOTAL(3,$S$7:S117))</f>
        <v>111</v>
      </c>
      <c r="C117" s="74" t="s">
        <v>2773</v>
      </c>
      <c r="D117" s="10" t="s">
        <v>190</v>
      </c>
      <c r="E117" s="10" t="s">
        <v>296</v>
      </c>
      <c r="F117" s="10" t="s">
        <v>296</v>
      </c>
      <c r="G117" s="10" t="s">
        <v>297</v>
      </c>
      <c r="H117" s="19">
        <v>3822</v>
      </c>
      <c r="I117" s="20" t="s">
        <v>298</v>
      </c>
      <c r="J117" s="13"/>
      <c r="K117" s="14" t="s">
        <v>1771</v>
      </c>
      <c r="L117" s="13"/>
      <c r="M117" s="13"/>
      <c r="N117" s="13"/>
      <c r="O117" s="13"/>
      <c r="P117" s="13"/>
      <c r="Q117" s="13"/>
      <c r="R117" s="13"/>
      <c r="S117" s="14" t="s">
        <v>57</v>
      </c>
      <c r="T117" s="10">
        <v>3</v>
      </c>
      <c r="U117" s="21">
        <v>115500</v>
      </c>
      <c r="V117" s="16">
        <v>0</v>
      </c>
      <c r="W117" s="16">
        <v>0</v>
      </c>
      <c r="X117" s="16">
        <v>0</v>
      </c>
      <c r="Y117" s="16">
        <v>530</v>
      </c>
      <c r="Z117" s="16">
        <v>0</v>
      </c>
      <c r="AA117" s="15">
        <v>2</v>
      </c>
      <c r="AB117" s="16">
        <v>10</v>
      </c>
      <c r="AC117" s="16">
        <v>0</v>
      </c>
      <c r="AD117" s="16">
        <v>0</v>
      </c>
      <c r="AE117" s="16">
        <v>12</v>
      </c>
      <c r="AF117" s="16">
        <v>1</v>
      </c>
      <c r="AG117" s="16">
        <v>0</v>
      </c>
      <c r="AH117" s="16">
        <v>120</v>
      </c>
      <c r="AI117" s="16">
        <v>3</v>
      </c>
      <c r="AJ117" s="16">
        <v>0</v>
      </c>
      <c r="AK117" s="16">
        <v>3</v>
      </c>
      <c r="AL117" s="16">
        <v>0</v>
      </c>
      <c r="AM117" s="16">
        <v>0</v>
      </c>
      <c r="AN117" s="16">
        <v>0</v>
      </c>
      <c r="AO117" s="16">
        <v>0</v>
      </c>
      <c r="AP117" s="16">
        <v>0</v>
      </c>
      <c r="AQ117" s="15">
        <f t="shared" si="10"/>
        <v>681</v>
      </c>
      <c r="AR117" s="16">
        <f t="shared" si="11"/>
        <v>0</v>
      </c>
      <c r="AS117" s="17">
        <f t="shared" si="14"/>
        <v>681</v>
      </c>
      <c r="AT117" s="18">
        <f t="shared" si="8"/>
        <v>78655500</v>
      </c>
      <c r="AU117" s="13"/>
      <c r="AV117" s="13"/>
      <c r="AW117" s="8"/>
      <c r="AX117" s="8"/>
      <c r="AY117" s="8"/>
      <c r="AZ117" s="8"/>
    </row>
    <row r="118" spans="1:52" s="3" customFormat="1" ht="25.5" x14ac:dyDescent="0.25">
      <c r="A118" s="33" t="s">
        <v>2416</v>
      </c>
      <c r="B118" s="10">
        <f>IF(S118=0,"",SUBTOTAL(3,$S$7:S118))</f>
        <v>112</v>
      </c>
      <c r="C118" s="74" t="s">
        <v>2774</v>
      </c>
      <c r="D118" s="10" t="s">
        <v>156</v>
      </c>
      <c r="E118" s="10" t="s">
        <v>299</v>
      </c>
      <c r="F118" s="10" t="s">
        <v>299</v>
      </c>
      <c r="G118" s="10" t="s">
        <v>300</v>
      </c>
      <c r="H118" s="19">
        <v>3822</v>
      </c>
      <c r="I118" s="20" t="s">
        <v>301</v>
      </c>
      <c r="J118" s="13"/>
      <c r="K118" s="14" t="s">
        <v>1772</v>
      </c>
      <c r="L118" s="13"/>
      <c r="M118" s="13"/>
      <c r="N118" s="13"/>
      <c r="O118" s="13"/>
      <c r="P118" s="13"/>
      <c r="Q118" s="13"/>
      <c r="R118" s="13"/>
      <c r="S118" s="14" t="s">
        <v>75</v>
      </c>
      <c r="T118" s="10">
        <v>3</v>
      </c>
      <c r="U118" s="21">
        <v>192400</v>
      </c>
      <c r="V118" s="16">
        <v>0</v>
      </c>
      <c r="W118" s="16">
        <v>0</v>
      </c>
      <c r="X118" s="16">
        <v>0</v>
      </c>
      <c r="Y118" s="16">
        <v>480</v>
      </c>
      <c r="Z118" s="16">
        <v>0</v>
      </c>
      <c r="AA118" s="15">
        <v>2</v>
      </c>
      <c r="AB118" s="16">
        <v>0</v>
      </c>
      <c r="AC118" s="16">
        <v>0</v>
      </c>
      <c r="AD118" s="16">
        <v>0</v>
      </c>
      <c r="AE118" s="16">
        <v>6</v>
      </c>
      <c r="AF118" s="16">
        <v>0</v>
      </c>
      <c r="AG118" s="16">
        <v>0</v>
      </c>
      <c r="AH118" s="16">
        <v>120</v>
      </c>
      <c r="AI118" s="16">
        <v>3</v>
      </c>
      <c r="AJ118" s="16">
        <v>0</v>
      </c>
      <c r="AK118" s="16">
        <v>0</v>
      </c>
      <c r="AL118" s="16">
        <v>0</v>
      </c>
      <c r="AM118" s="16">
        <v>0</v>
      </c>
      <c r="AN118" s="16">
        <v>0</v>
      </c>
      <c r="AO118" s="16">
        <v>1</v>
      </c>
      <c r="AP118" s="16">
        <v>0</v>
      </c>
      <c r="AQ118" s="15">
        <f t="shared" si="10"/>
        <v>612</v>
      </c>
      <c r="AR118" s="16">
        <f t="shared" si="11"/>
        <v>0</v>
      </c>
      <c r="AS118" s="17">
        <f t="shared" si="14"/>
        <v>612</v>
      </c>
      <c r="AT118" s="18">
        <f t="shared" si="8"/>
        <v>117748800</v>
      </c>
      <c r="AU118" s="13"/>
      <c r="AV118" s="13"/>
      <c r="AW118" s="8"/>
      <c r="AX118" s="8"/>
      <c r="AY118" s="8"/>
      <c r="AZ118" s="8"/>
    </row>
    <row r="119" spans="1:52" s="3" customFormat="1" ht="37.5" customHeight="1" x14ac:dyDescent="0.25">
      <c r="A119" s="33" t="s">
        <v>2416</v>
      </c>
      <c r="B119" s="10">
        <f>IF(S119=0,"",SUBTOTAL(3,$S$7:S119))</f>
        <v>113</v>
      </c>
      <c r="C119" s="74" t="s">
        <v>2775</v>
      </c>
      <c r="D119" s="10" t="s">
        <v>158</v>
      </c>
      <c r="E119" s="10" t="s">
        <v>302</v>
      </c>
      <c r="F119" s="10" t="s">
        <v>302</v>
      </c>
      <c r="G119" s="10" t="s">
        <v>303</v>
      </c>
      <c r="H119" s="19">
        <v>3822</v>
      </c>
      <c r="I119" s="20" t="s">
        <v>301</v>
      </c>
      <c r="J119" s="13"/>
      <c r="K119" s="14" t="s">
        <v>1772</v>
      </c>
      <c r="L119" s="13"/>
      <c r="M119" s="13"/>
      <c r="N119" s="13"/>
      <c r="O119" s="13"/>
      <c r="P119" s="13"/>
      <c r="Q119" s="13"/>
      <c r="R119" s="13"/>
      <c r="S119" s="14" t="s">
        <v>75</v>
      </c>
      <c r="T119" s="10">
        <v>6</v>
      </c>
      <c r="U119" s="21">
        <v>155400</v>
      </c>
      <c r="V119" s="16">
        <v>0</v>
      </c>
      <c r="W119" s="16">
        <v>0</v>
      </c>
      <c r="X119" s="16">
        <v>0</v>
      </c>
      <c r="Y119" s="16">
        <v>0</v>
      </c>
      <c r="Z119" s="16">
        <v>0</v>
      </c>
      <c r="AA119" s="16">
        <v>0</v>
      </c>
      <c r="AB119" s="16">
        <v>0</v>
      </c>
      <c r="AC119" s="16">
        <v>0</v>
      </c>
      <c r="AD119" s="16">
        <v>0</v>
      </c>
      <c r="AE119" s="16">
        <v>0</v>
      </c>
      <c r="AF119" s="16">
        <v>0</v>
      </c>
      <c r="AG119" s="16">
        <v>0</v>
      </c>
      <c r="AH119" s="16">
        <v>0</v>
      </c>
      <c r="AI119" s="16">
        <v>3</v>
      </c>
      <c r="AJ119" s="16">
        <v>0</v>
      </c>
      <c r="AK119" s="16">
        <v>0</v>
      </c>
      <c r="AL119" s="16">
        <v>0</v>
      </c>
      <c r="AM119" s="16">
        <v>0</v>
      </c>
      <c r="AN119" s="16">
        <v>0</v>
      </c>
      <c r="AO119" s="16">
        <v>1</v>
      </c>
      <c r="AP119" s="16">
        <v>0</v>
      </c>
      <c r="AQ119" s="15">
        <f t="shared" si="10"/>
        <v>4</v>
      </c>
      <c r="AR119" s="16">
        <f t="shared" si="11"/>
        <v>0</v>
      </c>
      <c r="AS119" s="17">
        <f t="shared" si="14"/>
        <v>4</v>
      </c>
      <c r="AT119" s="18">
        <f t="shared" si="8"/>
        <v>621600</v>
      </c>
      <c r="AU119" s="13"/>
      <c r="AV119" s="13"/>
      <c r="AW119" s="8"/>
      <c r="AX119" s="8"/>
      <c r="AY119" s="8"/>
      <c r="AZ119" s="8"/>
    </row>
    <row r="120" spans="1:52" s="3" customFormat="1" ht="36.75" customHeight="1" x14ac:dyDescent="0.25">
      <c r="A120" s="33" t="s">
        <v>2416</v>
      </c>
      <c r="B120" s="10">
        <f>IF(S120=0,"",SUBTOTAL(3,$S$7:S120))</f>
        <v>114</v>
      </c>
      <c r="C120" s="74" t="s">
        <v>2776</v>
      </c>
      <c r="D120" s="10" t="s">
        <v>160</v>
      </c>
      <c r="E120" s="10" t="s">
        <v>304</v>
      </c>
      <c r="F120" s="10" t="s">
        <v>304</v>
      </c>
      <c r="G120" s="10" t="s">
        <v>305</v>
      </c>
      <c r="H120" s="19">
        <v>3822</v>
      </c>
      <c r="I120" s="20" t="s">
        <v>306</v>
      </c>
      <c r="J120" s="13"/>
      <c r="K120" s="14" t="s">
        <v>1773</v>
      </c>
      <c r="L120" s="13"/>
      <c r="M120" s="13"/>
      <c r="N120" s="13"/>
      <c r="O120" s="13"/>
      <c r="P120" s="13"/>
      <c r="Q120" s="13"/>
      <c r="R120" s="13"/>
      <c r="S120" s="14" t="s">
        <v>57</v>
      </c>
      <c r="T120" s="10">
        <v>3</v>
      </c>
      <c r="U120" s="21">
        <v>225750</v>
      </c>
      <c r="V120" s="16">
        <v>0</v>
      </c>
      <c r="W120" s="16">
        <v>0</v>
      </c>
      <c r="X120" s="16">
        <v>0</v>
      </c>
      <c r="Y120" s="16">
        <v>24</v>
      </c>
      <c r="Z120" s="16">
        <v>0</v>
      </c>
      <c r="AA120" s="16">
        <v>0</v>
      </c>
      <c r="AB120" s="16">
        <v>4</v>
      </c>
      <c r="AC120" s="16">
        <v>0</v>
      </c>
      <c r="AD120" s="16">
        <v>0</v>
      </c>
      <c r="AE120" s="16">
        <v>12</v>
      </c>
      <c r="AF120" s="16">
        <v>0</v>
      </c>
      <c r="AG120" s="16">
        <v>0</v>
      </c>
      <c r="AH120" s="16">
        <v>20</v>
      </c>
      <c r="AI120" s="16">
        <v>0</v>
      </c>
      <c r="AJ120" s="16">
        <v>0</v>
      </c>
      <c r="AK120" s="16">
        <v>0</v>
      </c>
      <c r="AL120" s="16">
        <v>0</v>
      </c>
      <c r="AM120" s="16">
        <v>0</v>
      </c>
      <c r="AN120" s="16">
        <v>0</v>
      </c>
      <c r="AO120" s="16">
        <v>0</v>
      </c>
      <c r="AP120" s="16">
        <v>0</v>
      </c>
      <c r="AQ120" s="15">
        <f t="shared" si="10"/>
        <v>60</v>
      </c>
      <c r="AR120" s="16">
        <f t="shared" si="11"/>
        <v>0</v>
      </c>
      <c r="AS120" s="17">
        <f>SUM(V120:AP120)</f>
        <v>60</v>
      </c>
      <c r="AT120" s="18">
        <f t="shared" si="8"/>
        <v>13545000</v>
      </c>
      <c r="AU120" s="13"/>
      <c r="AV120" s="13"/>
      <c r="AW120" s="8"/>
      <c r="AX120" s="8"/>
      <c r="AY120" s="8"/>
      <c r="AZ120" s="8"/>
    </row>
    <row r="121" spans="1:52" s="3" customFormat="1" ht="58.5" customHeight="1" x14ac:dyDescent="0.25">
      <c r="A121" s="33" t="s">
        <v>2416</v>
      </c>
      <c r="B121" s="10">
        <f>IF(S121=0,"",SUBTOTAL(3,$S$7:S121))</f>
        <v>115</v>
      </c>
      <c r="C121" s="74" t="s">
        <v>2777</v>
      </c>
      <c r="D121" s="10" t="s">
        <v>161</v>
      </c>
      <c r="E121" s="10" t="s">
        <v>309</v>
      </c>
      <c r="F121" s="10" t="s">
        <v>309</v>
      </c>
      <c r="G121" s="10" t="s">
        <v>310</v>
      </c>
      <c r="H121" s="19">
        <v>3822</v>
      </c>
      <c r="I121" s="20" t="s">
        <v>311</v>
      </c>
      <c r="J121" s="13"/>
      <c r="K121" s="14" t="s">
        <v>1774</v>
      </c>
      <c r="L121" s="13"/>
      <c r="M121" s="13"/>
      <c r="N121" s="13"/>
      <c r="O121" s="13"/>
      <c r="P121" s="13"/>
      <c r="Q121" s="13"/>
      <c r="R121" s="13"/>
      <c r="S121" s="14" t="s">
        <v>37</v>
      </c>
      <c r="T121" s="10">
        <v>3</v>
      </c>
      <c r="U121" s="21">
        <v>110000</v>
      </c>
      <c r="V121" s="16">
        <v>180</v>
      </c>
      <c r="W121" s="16">
        <v>3240</v>
      </c>
      <c r="X121" s="16">
        <v>252</v>
      </c>
      <c r="Y121" s="16">
        <v>0</v>
      </c>
      <c r="Z121" s="16">
        <v>90</v>
      </c>
      <c r="AA121" s="15">
        <v>72</v>
      </c>
      <c r="AB121" s="16">
        <v>900</v>
      </c>
      <c r="AC121" s="16">
        <v>220</v>
      </c>
      <c r="AD121" s="16">
        <v>0</v>
      </c>
      <c r="AE121" s="16">
        <v>1512</v>
      </c>
      <c r="AF121" s="16">
        <v>600</v>
      </c>
      <c r="AG121" s="16">
        <v>108</v>
      </c>
      <c r="AH121" s="16">
        <v>0</v>
      </c>
      <c r="AI121" s="16">
        <v>234</v>
      </c>
      <c r="AJ121" s="16">
        <v>15</v>
      </c>
      <c r="AK121" s="16">
        <v>1620</v>
      </c>
      <c r="AL121" s="16">
        <f>20*18</f>
        <v>360</v>
      </c>
      <c r="AM121" s="16">
        <v>396</v>
      </c>
      <c r="AN121" s="16">
        <v>108</v>
      </c>
      <c r="AO121" s="16">
        <v>450</v>
      </c>
      <c r="AP121" s="16">
        <v>270</v>
      </c>
      <c r="AQ121" s="15">
        <f t="shared" si="10"/>
        <v>10627</v>
      </c>
      <c r="AR121" s="16">
        <f t="shared" si="11"/>
        <v>0</v>
      </c>
      <c r="AS121" s="17">
        <f>SUM(V121:AP121)</f>
        <v>10627</v>
      </c>
      <c r="AT121" s="18">
        <f t="shared" si="8"/>
        <v>1168970000</v>
      </c>
      <c r="AU121" s="13"/>
      <c r="AV121" s="13"/>
      <c r="AW121" s="8"/>
      <c r="AX121" s="8"/>
      <c r="AY121" s="8"/>
      <c r="AZ121" s="8"/>
    </row>
    <row r="122" spans="1:52" s="3" customFormat="1" ht="58.5" customHeight="1" x14ac:dyDescent="0.25">
      <c r="A122" s="33" t="s">
        <v>2416</v>
      </c>
      <c r="B122" s="10">
        <f>IF(S122=0,"",SUBTOTAL(3,$S$7:S122))</f>
        <v>116</v>
      </c>
      <c r="C122" s="74" t="s">
        <v>2778</v>
      </c>
      <c r="D122" s="10" t="s">
        <v>163</v>
      </c>
      <c r="E122" s="10" t="s">
        <v>312</v>
      </c>
      <c r="F122" s="10" t="s">
        <v>312</v>
      </c>
      <c r="G122" s="10" t="s">
        <v>313</v>
      </c>
      <c r="H122" s="19">
        <v>3822</v>
      </c>
      <c r="I122" s="20" t="s">
        <v>314</v>
      </c>
      <c r="J122" s="13"/>
      <c r="K122" s="14" t="s">
        <v>1775</v>
      </c>
      <c r="L122" s="13"/>
      <c r="M122" s="13"/>
      <c r="N122" s="13"/>
      <c r="O122" s="13"/>
      <c r="P122" s="13"/>
      <c r="Q122" s="13"/>
      <c r="R122" s="13"/>
      <c r="S122" s="14" t="s">
        <v>315</v>
      </c>
      <c r="T122" s="10">
        <v>3</v>
      </c>
      <c r="U122" s="21">
        <v>2710000</v>
      </c>
      <c r="V122" s="16">
        <v>6</v>
      </c>
      <c r="W122" s="16">
        <v>90</v>
      </c>
      <c r="X122" s="16">
        <v>12</v>
      </c>
      <c r="Y122" s="16">
        <v>0</v>
      </c>
      <c r="Z122" s="16">
        <v>5</v>
      </c>
      <c r="AA122" s="15">
        <v>3</v>
      </c>
      <c r="AB122" s="16">
        <v>25</v>
      </c>
      <c r="AC122" s="16">
        <v>5</v>
      </c>
      <c r="AD122" s="16">
        <v>0</v>
      </c>
      <c r="AE122" s="16">
        <v>42</v>
      </c>
      <c r="AF122" s="16">
        <v>26</v>
      </c>
      <c r="AG122" s="16">
        <v>4</v>
      </c>
      <c r="AH122" s="16">
        <v>0</v>
      </c>
      <c r="AI122" s="16">
        <v>13</v>
      </c>
      <c r="AJ122" s="16">
        <v>10</v>
      </c>
      <c r="AK122" s="16">
        <v>45</v>
      </c>
      <c r="AL122" s="16">
        <v>20</v>
      </c>
      <c r="AM122" s="16">
        <v>14</v>
      </c>
      <c r="AN122" s="16">
        <v>3</v>
      </c>
      <c r="AO122" s="16">
        <v>15</v>
      </c>
      <c r="AP122" s="16">
        <v>8</v>
      </c>
      <c r="AQ122" s="15">
        <f t="shared" si="10"/>
        <v>346</v>
      </c>
      <c r="AR122" s="16">
        <f t="shared" si="11"/>
        <v>0</v>
      </c>
      <c r="AS122" s="17">
        <f t="shared" ref="AS122:AS158" si="15">SUM(V122:AP122)</f>
        <v>346</v>
      </c>
      <c r="AT122" s="18">
        <f t="shared" si="8"/>
        <v>937660000</v>
      </c>
      <c r="AU122" s="13"/>
      <c r="AV122" s="13"/>
      <c r="AW122" s="8"/>
      <c r="AX122" s="8"/>
      <c r="AY122" s="8"/>
      <c r="AZ122" s="8"/>
    </row>
    <row r="123" spans="1:52" s="3" customFormat="1" ht="58.5" customHeight="1" x14ac:dyDescent="0.25">
      <c r="A123" s="33" t="s">
        <v>2416</v>
      </c>
      <c r="B123" s="10">
        <f>IF(S123=0,"",SUBTOTAL(3,$S$7:S123))</f>
        <v>117</v>
      </c>
      <c r="C123" s="74" t="s">
        <v>2779</v>
      </c>
      <c r="D123" s="10" t="s">
        <v>165</v>
      </c>
      <c r="E123" s="10" t="s">
        <v>316</v>
      </c>
      <c r="F123" s="10" t="s">
        <v>316</v>
      </c>
      <c r="G123" s="10" t="s">
        <v>317</v>
      </c>
      <c r="H123" s="19">
        <v>3822</v>
      </c>
      <c r="I123" s="20" t="s">
        <v>318</v>
      </c>
      <c r="J123" s="13"/>
      <c r="K123" s="14" t="s">
        <v>1776</v>
      </c>
      <c r="L123" s="13"/>
      <c r="M123" s="13"/>
      <c r="N123" s="13"/>
      <c r="O123" s="13"/>
      <c r="P123" s="13"/>
      <c r="Q123" s="13"/>
      <c r="R123" s="13"/>
      <c r="S123" s="14" t="s">
        <v>315</v>
      </c>
      <c r="T123" s="10">
        <v>3</v>
      </c>
      <c r="U123" s="21">
        <v>2200000</v>
      </c>
      <c r="V123" s="16">
        <v>2</v>
      </c>
      <c r="W123" s="16">
        <v>45</v>
      </c>
      <c r="X123" s="16">
        <v>4</v>
      </c>
      <c r="Y123" s="16">
        <v>0</v>
      </c>
      <c r="Z123" s="16">
        <v>5</v>
      </c>
      <c r="AA123" s="15">
        <v>3</v>
      </c>
      <c r="AB123" s="16">
        <v>6</v>
      </c>
      <c r="AC123" s="16">
        <v>6</v>
      </c>
      <c r="AD123" s="16">
        <v>0</v>
      </c>
      <c r="AE123" s="16">
        <v>6</v>
      </c>
      <c r="AF123" s="16">
        <v>4</v>
      </c>
      <c r="AG123" s="16">
        <v>6</v>
      </c>
      <c r="AH123" s="16">
        <v>0</v>
      </c>
      <c r="AI123" s="16">
        <v>13</v>
      </c>
      <c r="AJ123" s="16">
        <v>6</v>
      </c>
      <c r="AK123" s="16">
        <v>12</v>
      </c>
      <c r="AL123" s="16">
        <v>18</v>
      </c>
      <c r="AM123" s="16">
        <v>8</v>
      </c>
      <c r="AN123" s="16">
        <v>3</v>
      </c>
      <c r="AO123" s="16">
        <v>2</v>
      </c>
      <c r="AP123" s="16">
        <v>5</v>
      </c>
      <c r="AQ123" s="15">
        <f t="shared" si="10"/>
        <v>154</v>
      </c>
      <c r="AR123" s="16">
        <f t="shared" si="11"/>
        <v>0</v>
      </c>
      <c r="AS123" s="17">
        <f t="shared" si="15"/>
        <v>154</v>
      </c>
      <c r="AT123" s="18">
        <f t="shared" si="8"/>
        <v>338800000</v>
      </c>
      <c r="AU123" s="13"/>
      <c r="AV123" s="13"/>
      <c r="AW123" s="8"/>
      <c r="AX123" s="8"/>
      <c r="AY123" s="8"/>
      <c r="AZ123" s="8"/>
    </row>
    <row r="124" spans="1:52" s="3" customFormat="1" ht="45" customHeight="1" x14ac:dyDescent="0.25">
      <c r="A124" s="33" t="s">
        <v>2416</v>
      </c>
      <c r="B124" s="10">
        <f>IF(S124=0,"",SUBTOTAL(3,$S$7:S124))</f>
        <v>118</v>
      </c>
      <c r="C124" s="74" t="s">
        <v>2780</v>
      </c>
      <c r="D124" s="10" t="s">
        <v>168</v>
      </c>
      <c r="E124" s="10" t="s">
        <v>319</v>
      </c>
      <c r="F124" s="10" t="s">
        <v>319</v>
      </c>
      <c r="G124" s="10" t="s">
        <v>320</v>
      </c>
      <c r="H124" s="19">
        <v>3822</v>
      </c>
      <c r="I124" s="20" t="s">
        <v>318</v>
      </c>
      <c r="J124" s="13"/>
      <c r="K124" s="14" t="s">
        <v>1777</v>
      </c>
      <c r="L124" s="13"/>
      <c r="M124" s="13"/>
      <c r="N124" s="13"/>
      <c r="O124" s="13"/>
      <c r="P124" s="13"/>
      <c r="Q124" s="13"/>
      <c r="R124" s="13"/>
      <c r="S124" s="14" t="s">
        <v>315</v>
      </c>
      <c r="T124" s="10">
        <v>3</v>
      </c>
      <c r="U124" s="21">
        <v>2500000</v>
      </c>
      <c r="V124" s="16">
        <v>1</v>
      </c>
      <c r="W124" s="16">
        <v>0</v>
      </c>
      <c r="X124" s="16">
        <v>2</v>
      </c>
      <c r="Y124" s="16">
        <v>0</v>
      </c>
      <c r="Z124" s="16">
        <v>3</v>
      </c>
      <c r="AA124" s="16">
        <v>0</v>
      </c>
      <c r="AB124" s="16">
        <v>4</v>
      </c>
      <c r="AC124" s="16">
        <v>2</v>
      </c>
      <c r="AD124" s="16">
        <v>0</v>
      </c>
      <c r="AE124" s="16">
        <v>3</v>
      </c>
      <c r="AF124" s="16">
        <v>3</v>
      </c>
      <c r="AG124" s="16">
        <v>1</v>
      </c>
      <c r="AH124" s="16">
        <v>0</v>
      </c>
      <c r="AI124" s="16">
        <v>13</v>
      </c>
      <c r="AJ124" s="16">
        <v>1</v>
      </c>
      <c r="AK124" s="16">
        <v>4</v>
      </c>
      <c r="AL124" s="16">
        <v>5</v>
      </c>
      <c r="AM124" s="16">
        <v>8</v>
      </c>
      <c r="AN124" s="16">
        <v>2</v>
      </c>
      <c r="AO124" s="16">
        <v>2</v>
      </c>
      <c r="AP124" s="16">
        <v>3</v>
      </c>
      <c r="AQ124" s="15">
        <f t="shared" si="10"/>
        <v>57</v>
      </c>
      <c r="AR124" s="16">
        <f t="shared" si="11"/>
        <v>0</v>
      </c>
      <c r="AS124" s="17">
        <f t="shared" si="15"/>
        <v>57</v>
      </c>
      <c r="AT124" s="18">
        <f t="shared" si="8"/>
        <v>142500000</v>
      </c>
      <c r="AU124" s="13"/>
      <c r="AV124" s="13"/>
      <c r="AW124" s="8"/>
      <c r="AX124" s="8"/>
      <c r="AY124" s="8"/>
      <c r="AZ124" s="8"/>
    </row>
    <row r="125" spans="1:52" s="3" customFormat="1" ht="51.75" customHeight="1" x14ac:dyDescent="0.25">
      <c r="A125" s="33" t="s">
        <v>2416</v>
      </c>
      <c r="B125" s="10">
        <f>IF(S125=0,"",SUBTOTAL(3,$S$7:S125))</f>
        <v>119</v>
      </c>
      <c r="C125" s="74" t="s">
        <v>2781</v>
      </c>
      <c r="D125" s="10" t="s">
        <v>171</v>
      </c>
      <c r="E125" s="10" t="s">
        <v>310</v>
      </c>
      <c r="F125" s="10" t="s">
        <v>310</v>
      </c>
      <c r="G125" s="10" t="s">
        <v>321</v>
      </c>
      <c r="H125" s="19">
        <v>3822</v>
      </c>
      <c r="I125" s="20" t="s">
        <v>322</v>
      </c>
      <c r="J125" s="13"/>
      <c r="K125" s="14" t="s">
        <v>1778</v>
      </c>
      <c r="L125" s="13"/>
      <c r="M125" s="13"/>
      <c r="N125" s="13"/>
      <c r="O125" s="13"/>
      <c r="P125" s="13"/>
      <c r="Q125" s="13"/>
      <c r="R125" s="13"/>
      <c r="S125" s="14" t="s">
        <v>75</v>
      </c>
      <c r="T125" s="10">
        <v>3</v>
      </c>
      <c r="U125" s="21">
        <v>7500000</v>
      </c>
      <c r="V125" s="16">
        <v>1</v>
      </c>
      <c r="W125" s="16">
        <v>4</v>
      </c>
      <c r="X125" s="16">
        <v>0</v>
      </c>
      <c r="Y125" s="16">
        <v>0</v>
      </c>
      <c r="Z125" s="16">
        <v>0</v>
      </c>
      <c r="AA125" s="16">
        <v>0</v>
      </c>
      <c r="AB125" s="16">
        <v>0</v>
      </c>
      <c r="AC125" s="16">
        <v>0</v>
      </c>
      <c r="AD125" s="16">
        <v>0</v>
      </c>
      <c r="AE125" s="16">
        <v>0</v>
      </c>
      <c r="AF125" s="16">
        <v>0</v>
      </c>
      <c r="AG125" s="16">
        <v>0</v>
      </c>
      <c r="AH125" s="16">
        <v>0</v>
      </c>
      <c r="AI125" s="16">
        <v>1</v>
      </c>
      <c r="AJ125" s="16">
        <v>1</v>
      </c>
      <c r="AK125" s="16">
        <v>0</v>
      </c>
      <c r="AL125" s="16">
        <v>0</v>
      </c>
      <c r="AM125" s="16">
        <v>0</v>
      </c>
      <c r="AN125" s="16">
        <v>0</v>
      </c>
      <c r="AO125" s="16">
        <v>2</v>
      </c>
      <c r="AP125" s="16">
        <v>0</v>
      </c>
      <c r="AQ125" s="15">
        <f t="shared" si="10"/>
        <v>9</v>
      </c>
      <c r="AR125" s="16">
        <f t="shared" si="11"/>
        <v>0</v>
      </c>
      <c r="AS125" s="17">
        <f t="shared" si="15"/>
        <v>9</v>
      </c>
      <c r="AT125" s="18">
        <f t="shared" si="8"/>
        <v>67500000</v>
      </c>
      <c r="AU125" s="13"/>
      <c r="AV125" s="13"/>
      <c r="AW125" s="8"/>
      <c r="AX125" s="8"/>
      <c r="AY125" s="8"/>
      <c r="AZ125" s="8"/>
    </row>
    <row r="126" spans="1:52" s="3" customFormat="1" ht="61.5" customHeight="1" x14ac:dyDescent="0.25">
      <c r="A126" s="33" t="s">
        <v>2416</v>
      </c>
      <c r="B126" s="10">
        <f>IF(S126=0,"",SUBTOTAL(3,$S$7:S126))</f>
        <v>120</v>
      </c>
      <c r="C126" s="74" t="s">
        <v>2782</v>
      </c>
      <c r="D126" s="10" t="s">
        <v>209</v>
      </c>
      <c r="E126" s="10" t="s">
        <v>313</v>
      </c>
      <c r="F126" s="10" t="s">
        <v>313</v>
      </c>
      <c r="G126" s="10" t="s">
        <v>324</v>
      </c>
      <c r="H126" s="19">
        <v>3822</v>
      </c>
      <c r="I126" s="20" t="s">
        <v>325</v>
      </c>
      <c r="J126" s="13"/>
      <c r="K126" s="14" t="s">
        <v>1779</v>
      </c>
      <c r="L126" s="13"/>
      <c r="M126" s="13"/>
      <c r="N126" s="13"/>
      <c r="O126" s="13"/>
      <c r="P126" s="13"/>
      <c r="Q126" s="13"/>
      <c r="R126" s="13"/>
      <c r="S126" s="14" t="s">
        <v>37</v>
      </c>
      <c r="T126" s="10">
        <v>3</v>
      </c>
      <c r="U126" s="21">
        <v>144444</v>
      </c>
      <c r="V126" s="16">
        <v>0</v>
      </c>
      <c r="W126" s="16">
        <v>0</v>
      </c>
      <c r="X126" s="16">
        <v>0</v>
      </c>
      <c r="Y126" s="16">
        <v>0</v>
      </c>
      <c r="Z126" s="16">
        <v>0</v>
      </c>
      <c r="AA126" s="16">
        <v>0</v>
      </c>
      <c r="AB126" s="16">
        <v>200</v>
      </c>
      <c r="AC126" s="16">
        <v>0</v>
      </c>
      <c r="AD126" s="16">
        <v>0</v>
      </c>
      <c r="AE126" s="16">
        <v>0</v>
      </c>
      <c r="AF126" s="16">
        <v>0</v>
      </c>
      <c r="AG126" s="16">
        <v>0</v>
      </c>
      <c r="AH126" s="16">
        <v>0</v>
      </c>
      <c r="AI126" s="16">
        <v>0</v>
      </c>
      <c r="AJ126" s="16">
        <v>0</v>
      </c>
      <c r="AK126" s="16">
        <v>0</v>
      </c>
      <c r="AL126" s="16">
        <v>0</v>
      </c>
      <c r="AM126" s="16">
        <v>324</v>
      </c>
      <c r="AN126" s="16">
        <v>0</v>
      </c>
      <c r="AO126" s="16">
        <v>0</v>
      </c>
      <c r="AP126" s="16">
        <v>0</v>
      </c>
      <c r="AQ126" s="15">
        <f t="shared" si="10"/>
        <v>524</v>
      </c>
      <c r="AR126" s="16">
        <f t="shared" si="11"/>
        <v>0</v>
      </c>
      <c r="AS126" s="17">
        <f t="shared" si="15"/>
        <v>524</v>
      </c>
      <c r="AT126" s="18">
        <f t="shared" si="8"/>
        <v>75688656</v>
      </c>
      <c r="AU126" s="13"/>
      <c r="AV126" s="13"/>
      <c r="AW126" s="8"/>
      <c r="AX126" s="8"/>
      <c r="AY126" s="8"/>
      <c r="AZ126" s="8"/>
    </row>
    <row r="127" spans="1:52" s="3" customFormat="1" ht="54" customHeight="1" x14ac:dyDescent="0.25">
      <c r="A127" s="33" t="s">
        <v>2416</v>
      </c>
      <c r="B127" s="10">
        <f>IF(S127=0,"",SUBTOTAL(3,$S$7:S127))</f>
        <v>121</v>
      </c>
      <c r="C127" s="74" t="s">
        <v>2783</v>
      </c>
      <c r="D127" s="10" t="s">
        <v>174</v>
      </c>
      <c r="E127" s="10" t="s">
        <v>317</v>
      </c>
      <c r="F127" s="10" t="s">
        <v>317</v>
      </c>
      <c r="G127" s="10" t="s">
        <v>326</v>
      </c>
      <c r="H127" s="19">
        <v>3822</v>
      </c>
      <c r="I127" s="20" t="s">
        <v>327</v>
      </c>
      <c r="J127" s="13"/>
      <c r="K127" s="14" t="s">
        <v>1780</v>
      </c>
      <c r="L127" s="13"/>
      <c r="M127" s="13"/>
      <c r="N127" s="13"/>
      <c r="O127" s="13"/>
      <c r="P127" s="13"/>
      <c r="Q127" s="13"/>
      <c r="R127" s="13"/>
      <c r="S127" s="14" t="s">
        <v>315</v>
      </c>
      <c r="T127" s="10">
        <v>3</v>
      </c>
      <c r="U127" s="21">
        <v>2900000</v>
      </c>
      <c r="V127" s="16">
        <v>0</v>
      </c>
      <c r="W127" s="16">
        <v>10</v>
      </c>
      <c r="X127" s="16">
        <v>0</v>
      </c>
      <c r="Y127" s="16">
        <v>0</v>
      </c>
      <c r="Z127" s="16">
        <v>0</v>
      </c>
      <c r="AA127" s="16">
        <v>0</v>
      </c>
      <c r="AB127" s="16">
        <v>10</v>
      </c>
      <c r="AC127" s="16">
        <v>0</v>
      </c>
      <c r="AD127" s="16">
        <v>0</v>
      </c>
      <c r="AE127" s="16">
        <v>0</v>
      </c>
      <c r="AF127" s="16">
        <v>0</v>
      </c>
      <c r="AG127" s="16">
        <v>0</v>
      </c>
      <c r="AH127" s="16">
        <v>0</v>
      </c>
      <c r="AI127" s="16">
        <v>0</v>
      </c>
      <c r="AJ127" s="16">
        <v>0</v>
      </c>
      <c r="AK127" s="16">
        <v>0</v>
      </c>
      <c r="AL127" s="16">
        <v>0</v>
      </c>
      <c r="AM127" s="16">
        <v>8</v>
      </c>
      <c r="AN127" s="16">
        <v>0</v>
      </c>
      <c r="AO127" s="16">
        <v>0</v>
      </c>
      <c r="AP127" s="16">
        <v>0</v>
      </c>
      <c r="AQ127" s="15">
        <f t="shared" si="10"/>
        <v>28</v>
      </c>
      <c r="AR127" s="16">
        <f t="shared" si="11"/>
        <v>0</v>
      </c>
      <c r="AS127" s="17">
        <f t="shared" si="15"/>
        <v>28</v>
      </c>
      <c r="AT127" s="18">
        <f t="shared" si="8"/>
        <v>81200000</v>
      </c>
      <c r="AU127" s="13"/>
      <c r="AV127" s="13"/>
      <c r="AW127" s="8"/>
      <c r="AX127" s="8"/>
      <c r="AY127" s="8"/>
      <c r="AZ127" s="8"/>
    </row>
    <row r="128" spans="1:52" s="3" customFormat="1" ht="67.5" customHeight="1" x14ac:dyDescent="0.25">
      <c r="A128" s="33" t="s">
        <v>2416</v>
      </c>
      <c r="B128" s="10">
        <f>IF(S128=0,"",SUBTOTAL(3,$S$7:S128))</f>
        <v>122</v>
      </c>
      <c r="C128" s="74" t="s">
        <v>2784</v>
      </c>
      <c r="D128" s="10" t="s">
        <v>179</v>
      </c>
      <c r="E128" s="10" t="s">
        <v>320</v>
      </c>
      <c r="F128" s="10" t="s">
        <v>320</v>
      </c>
      <c r="G128" s="10" t="s">
        <v>328</v>
      </c>
      <c r="H128" s="19">
        <v>3822</v>
      </c>
      <c r="I128" s="20" t="s">
        <v>327</v>
      </c>
      <c r="J128" s="13"/>
      <c r="K128" s="14" t="s">
        <v>1781</v>
      </c>
      <c r="L128" s="13"/>
      <c r="M128" s="13"/>
      <c r="N128" s="13"/>
      <c r="O128" s="13"/>
      <c r="P128" s="13"/>
      <c r="Q128" s="13"/>
      <c r="R128" s="13"/>
      <c r="S128" s="14" t="s">
        <v>315</v>
      </c>
      <c r="T128" s="10">
        <v>3</v>
      </c>
      <c r="U128" s="21">
        <v>3250000</v>
      </c>
      <c r="V128" s="16">
        <v>0</v>
      </c>
      <c r="W128" s="16">
        <v>10</v>
      </c>
      <c r="X128" s="16">
        <v>0</v>
      </c>
      <c r="Y128" s="16">
        <v>0</v>
      </c>
      <c r="Z128" s="16">
        <v>0</v>
      </c>
      <c r="AA128" s="16">
        <v>0</v>
      </c>
      <c r="AB128" s="16">
        <v>10</v>
      </c>
      <c r="AC128" s="16">
        <v>0</v>
      </c>
      <c r="AD128" s="16">
        <v>0</v>
      </c>
      <c r="AE128" s="16">
        <v>0</v>
      </c>
      <c r="AF128" s="16">
        <v>0</v>
      </c>
      <c r="AG128" s="16">
        <v>0</v>
      </c>
      <c r="AH128" s="16">
        <v>0</v>
      </c>
      <c r="AI128" s="16">
        <v>0</v>
      </c>
      <c r="AJ128" s="16">
        <v>0</v>
      </c>
      <c r="AK128" s="16">
        <v>0</v>
      </c>
      <c r="AL128" s="16">
        <v>0</v>
      </c>
      <c r="AM128" s="16">
        <v>8</v>
      </c>
      <c r="AN128" s="16">
        <v>0</v>
      </c>
      <c r="AO128" s="16">
        <v>0</v>
      </c>
      <c r="AP128" s="16">
        <v>0</v>
      </c>
      <c r="AQ128" s="15">
        <f t="shared" si="10"/>
        <v>28</v>
      </c>
      <c r="AR128" s="16">
        <f t="shared" si="11"/>
        <v>0</v>
      </c>
      <c r="AS128" s="17">
        <f t="shared" si="15"/>
        <v>28</v>
      </c>
      <c r="AT128" s="18">
        <f t="shared" ref="AT128:AT184" si="16">AS128*U128</f>
        <v>91000000</v>
      </c>
      <c r="AU128" s="13"/>
      <c r="AV128" s="13"/>
      <c r="AW128" s="8"/>
      <c r="AX128" s="8"/>
      <c r="AY128" s="8"/>
      <c r="AZ128" s="8"/>
    </row>
    <row r="129" spans="1:52" s="3" customFormat="1" ht="81" customHeight="1" x14ac:dyDescent="0.25">
      <c r="A129" s="33" t="s">
        <v>2416</v>
      </c>
      <c r="B129" s="10">
        <f>IF(S129=0,"",SUBTOTAL(3,$S$7:S129))</f>
        <v>123</v>
      </c>
      <c r="C129" s="74" t="s">
        <v>2785</v>
      </c>
      <c r="D129" s="10" t="s">
        <v>181</v>
      </c>
      <c r="E129" s="10" t="s">
        <v>321</v>
      </c>
      <c r="F129" s="10" t="s">
        <v>321</v>
      </c>
      <c r="G129" s="10" t="s">
        <v>329</v>
      </c>
      <c r="H129" s="19">
        <v>3822</v>
      </c>
      <c r="I129" s="20" t="s">
        <v>330</v>
      </c>
      <c r="J129" s="13"/>
      <c r="K129" s="14" t="s">
        <v>1782</v>
      </c>
      <c r="L129" s="13"/>
      <c r="M129" s="13"/>
      <c r="N129" s="13"/>
      <c r="O129" s="13"/>
      <c r="P129" s="13"/>
      <c r="Q129" s="13"/>
      <c r="R129" s="13"/>
      <c r="S129" s="14" t="s">
        <v>315</v>
      </c>
      <c r="T129" s="10">
        <v>3</v>
      </c>
      <c r="U129" s="21">
        <v>3200000</v>
      </c>
      <c r="V129" s="16">
        <v>0</v>
      </c>
      <c r="W129" s="16">
        <v>30</v>
      </c>
      <c r="X129" s="16">
        <v>0</v>
      </c>
      <c r="Y129" s="16">
        <v>0</v>
      </c>
      <c r="Z129" s="16">
        <v>0</v>
      </c>
      <c r="AA129" s="16">
        <v>0</v>
      </c>
      <c r="AB129" s="16">
        <v>5</v>
      </c>
      <c r="AC129" s="16">
        <v>0</v>
      </c>
      <c r="AD129" s="16">
        <v>0</v>
      </c>
      <c r="AE129" s="16">
        <v>0</v>
      </c>
      <c r="AF129" s="16">
        <v>0</v>
      </c>
      <c r="AG129" s="16">
        <v>0</v>
      </c>
      <c r="AH129" s="16">
        <v>0</v>
      </c>
      <c r="AI129" s="16">
        <v>0</v>
      </c>
      <c r="AJ129" s="16">
        <v>0</v>
      </c>
      <c r="AK129" s="16">
        <v>0</v>
      </c>
      <c r="AL129" s="16">
        <v>0</v>
      </c>
      <c r="AM129" s="16">
        <v>8</v>
      </c>
      <c r="AN129" s="16">
        <v>0</v>
      </c>
      <c r="AO129" s="16">
        <v>0</v>
      </c>
      <c r="AP129" s="16">
        <v>0</v>
      </c>
      <c r="AQ129" s="15">
        <f t="shared" si="10"/>
        <v>43</v>
      </c>
      <c r="AR129" s="16">
        <f t="shared" si="11"/>
        <v>0</v>
      </c>
      <c r="AS129" s="17">
        <f t="shared" si="15"/>
        <v>43</v>
      </c>
      <c r="AT129" s="18">
        <f t="shared" si="16"/>
        <v>137600000</v>
      </c>
      <c r="AU129" s="13"/>
      <c r="AV129" s="13"/>
      <c r="AW129" s="8"/>
      <c r="AX129" s="8"/>
      <c r="AY129" s="8"/>
      <c r="AZ129" s="8"/>
    </row>
    <row r="130" spans="1:52" s="3" customFormat="1" ht="52.5" customHeight="1" x14ac:dyDescent="0.25">
      <c r="A130" s="33" t="s">
        <v>2416</v>
      </c>
      <c r="B130" s="10">
        <f>IF(S130=0,"",SUBTOTAL(3,$S$7:S130))</f>
        <v>124</v>
      </c>
      <c r="C130" s="74" t="s">
        <v>2786</v>
      </c>
      <c r="D130" s="10" t="s">
        <v>183</v>
      </c>
      <c r="E130" s="10" t="s">
        <v>324</v>
      </c>
      <c r="F130" s="10" t="s">
        <v>324</v>
      </c>
      <c r="G130" s="10" t="s">
        <v>331</v>
      </c>
      <c r="H130" s="19">
        <v>3822</v>
      </c>
      <c r="I130" s="20" t="s">
        <v>330</v>
      </c>
      <c r="J130" s="13"/>
      <c r="K130" s="14" t="s">
        <v>1783</v>
      </c>
      <c r="L130" s="13"/>
      <c r="M130" s="13"/>
      <c r="N130" s="13"/>
      <c r="O130" s="13"/>
      <c r="P130" s="13"/>
      <c r="Q130" s="13"/>
      <c r="R130" s="13"/>
      <c r="S130" s="14" t="s">
        <v>145</v>
      </c>
      <c r="T130" s="10">
        <v>3</v>
      </c>
      <c r="U130" s="21">
        <v>4600000</v>
      </c>
      <c r="V130" s="16">
        <v>0</v>
      </c>
      <c r="W130" s="16">
        <v>4</v>
      </c>
      <c r="X130" s="16">
        <v>0</v>
      </c>
      <c r="Y130" s="16">
        <v>0</v>
      </c>
      <c r="Z130" s="16">
        <v>0</v>
      </c>
      <c r="AA130" s="16">
        <v>0</v>
      </c>
      <c r="AB130" s="16">
        <v>2</v>
      </c>
      <c r="AC130" s="16">
        <v>0</v>
      </c>
      <c r="AD130" s="16">
        <v>0</v>
      </c>
      <c r="AE130" s="16">
        <v>0</v>
      </c>
      <c r="AF130" s="16">
        <v>0</v>
      </c>
      <c r="AG130" s="16">
        <v>0</v>
      </c>
      <c r="AH130" s="16">
        <v>0</v>
      </c>
      <c r="AI130" s="16">
        <v>0</v>
      </c>
      <c r="AJ130" s="16">
        <v>0</v>
      </c>
      <c r="AK130" s="16">
        <v>0</v>
      </c>
      <c r="AL130" s="16">
        <v>0</v>
      </c>
      <c r="AM130" s="16">
        <v>6</v>
      </c>
      <c r="AN130" s="16">
        <v>0</v>
      </c>
      <c r="AO130" s="16">
        <v>0</v>
      </c>
      <c r="AP130" s="16">
        <v>0</v>
      </c>
      <c r="AQ130" s="15">
        <f t="shared" si="10"/>
        <v>12</v>
      </c>
      <c r="AR130" s="16">
        <f t="shared" si="11"/>
        <v>0</v>
      </c>
      <c r="AS130" s="17">
        <f t="shared" si="15"/>
        <v>12</v>
      </c>
      <c r="AT130" s="18">
        <f t="shared" si="16"/>
        <v>55200000</v>
      </c>
      <c r="AU130" s="13"/>
      <c r="AV130" s="13"/>
      <c r="AW130" s="8"/>
      <c r="AX130" s="8"/>
      <c r="AY130" s="8"/>
      <c r="AZ130" s="8"/>
    </row>
    <row r="131" spans="1:52" s="3" customFormat="1" ht="39" customHeight="1" x14ac:dyDescent="0.25">
      <c r="A131" s="33" t="s">
        <v>2416</v>
      </c>
      <c r="B131" s="10">
        <f>IF(S131=0,"",SUBTOTAL(3,$S$7:S131))</f>
        <v>125</v>
      </c>
      <c r="C131" s="74" t="s">
        <v>2787</v>
      </c>
      <c r="D131" s="10" t="s">
        <v>185</v>
      </c>
      <c r="E131" s="10" t="s">
        <v>326</v>
      </c>
      <c r="F131" s="10" t="s">
        <v>326</v>
      </c>
      <c r="G131" s="10" t="s">
        <v>332</v>
      </c>
      <c r="H131" s="19">
        <v>3822</v>
      </c>
      <c r="I131" s="20" t="s">
        <v>333</v>
      </c>
      <c r="J131" s="13"/>
      <c r="K131" s="14" t="s">
        <v>1784</v>
      </c>
      <c r="L131" s="13"/>
      <c r="M131" s="13"/>
      <c r="N131" s="13"/>
      <c r="O131" s="13"/>
      <c r="P131" s="13"/>
      <c r="Q131" s="13"/>
      <c r="R131" s="13"/>
      <c r="S131" s="14" t="s">
        <v>57</v>
      </c>
      <c r="T131" s="10">
        <v>3</v>
      </c>
      <c r="U131" s="21">
        <v>3710000</v>
      </c>
      <c r="V131" s="16">
        <v>0</v>
      </c>
      <c r="W131" s="16">
        <v>6</v>
      </c>
      <c r="X131" s="16">
        <v>0</v>
      </c>
      <c r="Y131" s="16">
        <v>0</v>
      </c>
      <c r="Z131" s="16">
        <v>0</v>
      </c>
      <c r="AA131" s="16">
        <v>0</v>
      </c>
      <c r="AB131" s="16">
        <v>0</v>
      </c>
      <c r="AC131" s="16">
        <v>0</v>
      </c>
      <c r="AD131" s="16">
        <v>0</v>
      </c>
      <c r="AE131" s="16">
        <v>0</v>
      </c>
      <c r="AF131" s="16">
        <v>0</v>
      </c>
      <c r="AG131" s="16">
        <v>0</v>
      </c>
      <c r="AH131" s="16">
        <v>0</v>
      </c>
      <c r="AI131" s="16">
        <v>0</v>
      </c>
      <c r="AJ131" s="16">
        <v>0</v>
      </c>
      <c r="AK131" s="16">
        <v>1</v>
      </c>
      <c r="AL131" s="16">
        <v>0</v>
      </c>
      <c r="AM131" s="16">
        <v>3</v>
      </c>
      <c r="AN131" s="16">
        <v>0</v>
      </c>
      <c r="AO131" s="16">
        <v>0</v>
      </c>
      <c r="AP131" s="16">
        <v>0</v>
      </c>
      <c r="AQ131" s="15">
        <f t="shared" si="10"/>
        <v>10</v>
      </c>
      <c r="AR131" s="16">
        <f t="shared" si="11"/>
        <v>0</v>
      </c>
      <c r="AS131" s="17">
        <f t="shared" si="15"/>
        <v>10</v>
      </c>
      <c r="AT131" s="18">
        <f t="shared" si="16"/>
        <v>37100000</v>
      </c>
      <c r="AU131" s="13"/>
      <c r="AV131" s="13"/>
      <c r="AW131" s="8"/>
      <c r="AX131" s="8"/>
      <c r="AY131" s="8"/>
      <c r="AZ131" s="8"/>
    </row>
    <row r="132" spans="1:52" s="3" customFormat="1" ht="39" customHeight="1" x14ac:dyDescent="0.25">
      <c r="A132" s="33" t="s">
        <v>2416</v>
      </c>
      <c r="B132" s="10">
        <f>IF(S132=0,"",SUBTOTAL(3,$S$7:S132))</f>
        <v>126</v>
      </c>
      <c r="C132" s="74" t="s">
        <v>2788</v>
      </c>
      <c r="D132" s="10" t="s">
        <v>222</v>
      </c>
      <c r="E132" s="10" t="s">
        <v>328</v>
      </c>
      <c r="F132" s="10" t="s">
        <v>328</v>
      </c>
      <c r="G132" s="10" t="s">
        <v>334</v>
      </c>
      <c r="H132" s="19">
        <v>3822</v>
      </c>
      <c r="I132" s="20" t="s">
        <v>335</v>
      </c>
      <c r="J132" s="13"/>
      <c r="K132" s="14" t="s">
        <v>1785</v>
      </c>
      <c r="L132" s="13"/>
      <c r="M132" s="13"/>
      <c r="N132" s="13"/>
      <c r="O132" s="13"/>
      <c r="P132" s="13"/>
      <c r="Q132" s="13"/>
      <c r="R132" s="13"/>
      <c r="S132" s="14" t="s">
        <v>57</v>
      </c>
      <c r="T132" s="10">
        <v>3</v>
      </c>
      <c r="U132" s="21">
        <v>3710000</v>
      </c>
      <c r="V132" s="16">
        <v>0</v>
      </c>
      <c r="W132" s="16">
        <v>0</v>
      </c>
      <c r="X132" s="16">
        <v>0</v>
      </c>
      <c r="Y132" s="16">
        <v>0</v>
      </c>
      <c r="Z132" s="16">
        <v>0</v>
      </c>
      <c r="AA132" s="16">
        <v>0</v>
      </c>
      <c r="AB132" s="16">
        <v>0</v>
      </c>
      <c r="AC132" s="16">
        <v>0</v>
      </c>
      <c r="AD132" s="16">
        <v>0</v>
      </c>
      <c r="AE132" s="16">
        <v>0</v>
      </c>
      <c r="AF132" s="16">
        <v>0</v>
      </c>
      <c r="AG132" s="16">
        <v>0</v>
      </c>
      <c r="AH132" s="16">
        <v>0</v>
      </c>
      <c r="AI132" s="16">
        <v>0</v>
      </c>
      <c r="AJ132" s="16">
        <v>0</v>
      </c>
      <c r="AK132" s="16">
        <v>1</v>
      </c>
      <c r="AL132" s="16">
        <v>0</v>
      </c>
      <c r="AM132" s="16">
        <v>0</v>
      </c>
      <c r="AN132" s="16">
        <v>0</v>
      </c>
      <c r="AO132" s="16">
        <v>0</v>
      </c>
      <c r="AP132" s="16">
        <v>0</v>
      </c>
      <c r="AQ132" s="15">
        <f t="shared" si="10"/>
        <v>1</v>
      </c>
      <c r="AR132" s="16">
        <f t="shared" si="11"/>
        <v>0</v>
      </c>
      <c r="AS132" s="17">
        <f t="shared" si="15"/>
        <v>1</v>
      </c>
      <c r="AT132" s="18">
        <f t="shared" si="16"/>
        <v>3710000</v>
      </c>
      <c r="AU132" s="13"/>
      <c r="AV132" s="13"/>
      <c r="AW132" s="8"/>
      <c r="AX132" s="8"/>
      <c r="AY132" s="8"/>
      <c r="AZ132" s="8"/>
    </row>
    <row r="133" spans="1:52" s="3" customFormat="1" ht="39" customHeight="1" x14ac:dyDescent="0.25">
      <c r="A133" s="33" t="s">
        <v>2416</v>
      </c>
      <c r="B133" s="10">
        <f>IF(S133=0,"",SUBTOTAL(3,$S$7:S133))</f>
        <v>127</v>
      </c>
      <c r="C133" s="74" t="s">
        <v>2789</v>
      </c>
      <c r="D133" s="10" t="s">
        <v>225</v>
      </c>
      <c r="E133" s="10" t="s">
        <v>329</v>
      </c>
      <c r="F133" s="10" t="s">
        <v>329</v>
      </c>
      <c r="G133" s="10" t="s">
        <v>336</v>
      </c>
      <c r="H133" s="19">
        <v>3822</v>
      </c>
      <c r="I133" s="20" t="s">
        <v>337</v>
      </c>
      <c r="J133" s="13"/>
      <c r="K133" s="14" t="s">
        <v>1786</v>
      </c>
      <c r="L133" s="13"/>
      <c r="M133" s="13"/>
      <c r="N133" s="13"/>
      <c r="O133" s="13"/>
      <c r="P133" s="13"/>
      <c r="Q133" s="13"/>
      <c r="R133" s="13"/>
      <c r="S133" s="14" t="s">
        <v>57</v>
      </c>
      <c r="T133" s="10">
        <v>3</v>
      </c>
      <c r="U133" s="21">
        <v>3710000</v>
      </c>
      <c r="V133" s="16">
        <v>0</v>
      </c>
      <c r="W133" s="16">
        <v>0</v>
      </c>
      <c r="X133" s="16">
        <v>0</v>
      </c>
      <c r="Y133" s="16">
        <v>0</v>
      </c>
      <c r="Z133" s="16">
        <v>0</v>
      </c>
      <c r="AA133" s="16">
        <v>0</v>
      </c>
      <c r="AB133" s="16">
        <v>0</v>
      </c>
      <c r="AC133" s="16">
        <v>0</v>
      </c>
      <c r="AD133" s="16">
        <v>0</v>
      </c>
      <c r="AE133" s="16">
        <v>0</v>
      </c>
      <c r="AF133" s="16">
        <v>0</v>
      </c>
      <c r="AG133" s="16">
        <v>0</v>
      </c>
      <c r="AH133" s="16">
        <v>0</v>
      </c>
      <c r="AI133" s="16">
        <v>0</v>
      </c>
      <c r="AJ133" s="16">
        <v>0</v>
      </c>
      <c r="AK133" s="16">
        <v>1</v>
      </c>
      <c r="AL133" s="16">
        <v>0</v>
      </c>
      <c r="AM133" s="16">
        <v>0</v>
      </c>
      <c r="AN133" s="16">
        <v>0</v>
      </c>
      <c r="AO133" s="16">
        <v>0</v>
      </c>
      <c r="AP133" s="16">
        <v>0</v>
      </c>
      <c r="AQ133" s="15">
        <f t="shared" si="10"/>
        <v>1</v>
      </c>
      <c r="AR133" s="16">
        <f t="shared" si="11"/>
        <v>0</v>
      </c>
      <c r="AS133" s="17">
        <f t="shared" si="15"/>
        <v>1</v>
      </c>
      <c r="AT133" s="18">
        <f t="shared" si="16"/>
        <v>3710000</v>
      </c>
      <c r="AU133" s="13"/>
      <c r="AV133" s="13"/>
      <c r="AW133" s="8"/>
      <c r="AX133" s="8"/>
      <c r="AY133" s="8"/>
      <c r="AZ133" s="8"/>
    </row>
    <row r="134" spans="1:52" s="3" customFormat="1" ht="93.75" customHeight="1" x14ac:dyDescent="0.25">
      <c r="A134" s="33" t="s">
        <v>2416</v>
      </c>
      <c r="B134" s="10">
        <f>IF(S134=0,"",SUBTOTAL(3,$S$7:S134))</f>
        <v>128</v>
      </c>
      <c r="C134" s="74" t="s">
        <v>2790</v>
      </c>
      <c r="D134" s="10" t="s">
        <v>228</v>
      </c>
      <c r="E134" s="10" t="s">
        <v>331</v>
      </c>
      <c r="F134" s="10" t="s">
        <v>331</v>
      </c>
      <c r="G134" s="10" t="s">
        <v>339</v>
      </c>
      <c r="H134" s="19">
        <v>3822</v>
      </c>
      <c r="I134" s="20" t="s">
        <v>340</v>
      </c>
      <c r="J134" s="13"/>
      <c r="K134" s="14" t="s">
        <v>1787</v>
      </c>
      <c r="L134" s="13"/>
      <c r="M134" s="13"/>
      <c r="N134" s="13"/>
      <c r="O134" s="13"/>
      <c r="P134" s="13"/>
      <c r="Q134" s="13"/>
      <c r="R134" s="13"/>
      <c r="S134" s="14" t="s">
        <v>34</v>
      </c>
      <c r="T134" s="10">
        <v>3</v>
      </c>
      <c r="U134" s="21">
        <v>4000000</v>
      </c>
      <c r="V134" s="16">
        <v>0</v>
      </c>
      <c r="W134" s="16">
        <v>0</v>
      </c>
      <c r="X134" s="16">
        <v>0</v>
      </c>
      <c r="Y134" s="16">
        <v>76</v>
      </c>
      <c r="Z134" s="16">
        <v>0</v>
      </c>
      <c r="AA134" s="16">
        <v>0</v>
      </c>
      <c r="AB134" s="16">
        <v>0</v>
      </c>
      <c r="AC134" s="16">
        <v>0</v>
      </c>
      <c r="AD134" s="16">
        <v>0</v>
      </c>
      <c r="AE134" s="16">
        <v>0</v>
      </c>
      <c r="AF134" s="16">
        <v>0</v>
      </c>
      <c r="AG134" s="16">
        <v>0</v>
      </c>
      <c r="AH134" s="16">
        <v>0</v>
      </c>
      <c r="AI134" s="16">
        <v>0</v>
      </c>
      <c r="AJ134" s="16">
        <v>0</v>
      </c>
      <c r="AK134" s="16">
        <v>0</v>
      </c>
      <c r="AL134" s="16">
        <v>0</v>
      </c>
      <c r="AM134" s="16">
        <v>0</v>
      </c>
      <c r="AN134" s="16">
        <v>0</v>
      </c>
      <c r="AO134" s="16">
        <v>0</v>
      </c>
      <c r="AP134" s="16">
        <v>0</v>
      </c>
      <c r="AQ134" s="15">
        <f t="shared" si="10"/>
        <v>76</v>
      </c>
      <c r="AR134" s="16">
        <f t="shared" si="11"/>
        <v>0</v>
      </c>
      <c r="AS134" s="17">
        <f t="shared" si="15"/>
        <v>76</v>
      </c>
      <c r="AT134" s="18">
        <f t="shared" si="16"/>
        <v>304000000</v>
      </c>
      <c r="AU134" s="13"/>
      <c r="AV134" s="13"/>
      <c r="AW134" s="8"/>
      <c r="AX134" s="8"/>
      <c r="AY134" s="8"/>
      <c r="AZ134" s="8"/>
    </row>
    <row r="135" spans="1:52" s="3" customFormat="1" ht="69" customHeight="1" x14ac:dyDescent="0.25">
      <c r="A135" s="33" t="s">
        <v>2416</v>
      </c>
      <c r="B135" s="10">
        <f>IF(S135=0,"",SUBTOTAL(3,$S$7:S135))</f>
        <v>129</v>
      </c>
      <c r="C135" s="74" t="s">
        <v>2791</v>
      </c>
      <c r="D135" s="10" t="s">
        <v>187</v>
      </c>
      <c r="E135" s="10" t="s">
        <v>332</v>
      </c>
      <c r="F135" s="10" t="s">
        <v>332</v>
      </c>
      <c r="G135" s="10" t="s">
        <v>341</v>
      </c>
      <c r="H135" s="19">
        <v>3822</v>
      </c>
      <c r="I135" s="20" t="s">
        <v>342</v>
      </c>
      <c r="J135" s="13"/>
      <c r="K135" s="14" t="s">
        <v>1788</v>
      </c>
      <c r="L135" s="13"/>
      <c r="M135" s="13"/>
      <c r="N135" s="13"/>
      <c r="O135" s="13"/>
      <c r="P135" s="13"/>
      <c r="Q135" s="13"/>
      <c r="R135" s="13"/>
      <c r="S135" s="14" t="s">
        <v>34</v>
      </c>
      <c r="T135" s="10">
        <v>3</v>
      </c>
      <c r="U135" s="21">
        <v>12616000</v>
      </c>
      <c r="V135" s="16">
        <v>0</v>
      </c>
      <c r="W135" s="16">
        <v>0</v>
      </c>
      <c r="X135" s="16">
        <v>0</v>
      </c>
      <c r="Y135" s="16">
        <v>47</v>
      </c>
      <c r="Z135" s="16">
        <v>0</v>
      </c>
      <c r="AA135" s="16">
        <v>0</v>
      </c>
      <c r="AB135" s="16">
        <v>0</v>
      </c>
      <c r="AC135" s="16">
        <v>0</v>
      </c>
      <c r="AD135" s="16">
        <v>0</v>
      </c>
      <c r="AE135" s="16">
        <v>0</v>
      </c>
      <c r="AF135" s="16">
        <v>0</v>
      </c>
      <c r="AG135" s="16">
        <v>0</v>
      </c>
      <c r="AH135" s="16">
        <v>0</v>
      </c>
      <c r="AI135" s="16">
        <v>0</v>
      </c>
      <c r="AJ135" s="16">
        <v>0</v>
      </c>
      <c r="AK135" s="16">
        <v>0</v>
      </c>
      <c r="AL135" s="16">
        <v>0</v>
      </c>
      <c r="AM135" s="16">
        <v>0</v>
      </c>
      <c r="AN135" s="16">
        <v>0</v>
      </c>
      <c r="AO135" s="16">
        <v>0</v>
      </c>
      <c r="AP135" s="16">
        <v>0</v>
      </c>
      <c r="AQ135" s="15">
        <f t="shared" si="10"/>
        <v>47</v>
      </c>
      <c r="AR135" s="16">
        <f t="shared" si="11"/>
        <v>0</v>
      </c>
      <c r="AS135" s="17">
        <f t="shared" si="15"/>
        <v>47</v>
      </c>
      <c r="AT135" s="18">
        <f t="shared" si="16"/>
        <v>592952000</v>
      </c>
      <c r="AU135" s="13"/>
      <c r="AV135" s="13"/>
      <c r="AW135" s="8"/>
      <c r="AX135" s="8"/>
      <c r="AY135" s="8"/>
      <c r="AZ135" s="8"/>
    </row>
    <row r="136" spans="1:52" s="3" customFormat="1" ht="83.25" customHeight="1" x14ac:dyDescent="0.25">
      <c r="A136" s="33" t="s">
        <v>2416</v>
      </c>
      <c r="B136" s="10">
        <f>IF(S136=0,"",SUBTOTAL(3,$S$7:S136))</f>
        <v>130</v>
      </c>
      <c r="C136" s="74" t="s">
        <v>2792</v>
      </c>
      <c r="D136" s="10" t="s">
        <v>188</v>
      </c>
      <c r="E136" s="10" t="s">
        <v>334</v>
      </c>
      <c r="F136" s="10" t="s">
        <v>334</v>
      </c>
      <c r="G136" s="10" t="s">
        <v>343</v>
      </c>
      <c r="H136" s="19">
        <v>3822</v>
      </c>
      <c r="I136" s="20" t="s">
        <v>344</v>
      </c>
      <c r="J136" s="13"/>
      <c r="K136" s="14" t="s">
        <v>1789</v>
      </c>
      <c r="L136" s="13"/>
      <c r="M136" s="13"/>
      <c r="N136" s="13"/>
      <c r="O136" s="13"/>
      <c r="P136" s="13"/>
      <c r="Q136" s="13"/>
      <c r="R136" s="13"/>
      <c r="S136" s="14" t="s">
        <v>34</v>
      </c>
      <c r="T136" s="10">
        <v>3</v>
      </c>
      <c r="U136" s="21">
        <v>17860000</v>
      </c>
      <c r="V136" s="16">
        <v>0</v>
      </c>
      <c r="W136" s="16">
        <v>0</v>
      </c>
      <c r="X136" s="16">
        <v>0</v>
      </c>
      <c r="Y136" s="16">
        <v>12</v>
      </c>
      <c r="Z136" s="16">
        <v>0</v>
      </c>
      <c r="AA136" s="16">
        <v>0</v>
      </c>
      <c r="AB136" s="16">
        <v>0</v>
      </c>
      <c r="AC136" s="16">
        <v>0</v>
      </c>
      <c r="AD136" s="16">
        <v>0</v>
      </c>
      <c r="AE136" s="16">
        <v>0</v>
      </c>
      <c r="AF136" s="16">
        <v>0</v>
      </c>
      <c r="AG136" s="16">
        <v>0</v>
      </c>
      <c r="AH136" s="16">
        <v>0</v>
      </c>
      <c r="AI136" s="16">
        <v>0</v>
      </c>
      <c r="AJ136" s="16">
        <v>0</v>
      </c>
      <c r="AK136" s="16">
        <v>0</v>
      </c>
      <c r="AL136" s="16">
        <v>0</v>
      </c>
      <c r="AM136" s="16">
        <v>0</v>
      </c>
      <c r="AN136" s="16">
        <v>0</v>
      </c>
      <c r="AO136" s="16">
        <v>0</v>
      </c>
      <c r="AP136" s="16">
        <v>0</v>
      </c>
      <c r="AQ136" s="15">
        <f t="shared" si="10"/>
        <v>12</v>
      </c>
      <c r="AR136" s="16">
        <f t="shared" si="11"/>
        <v>0</v>
      </c>
      <c r="AS136" s="17">
        <f t="shared" si="15"/>
        <v>12</v>
      </c>
      <c r="AT136" s="18">
        <f t="shared" si="16"/>
        <v>214320000</v>
      </c>
      <c r="AU136" s="13"/>
      <c r="AV136" s="13"/>
      <c r="AW136" s="8"/>
      <c r="AX136" s="8"/>
      <c r="AY136" s="8"/>
      <c r="AZ136" s="8"/>
    </row>
    <row r="137" spans="1:52" s="3" customFormat="1" ht="85.5" customHeight="1" x14ac:dyDescent="0.25">
      <c r="A137" s="33" t="s">
        <v>2416</v>
      </c>
      <c r="B137" s="10">
        <f>IF(S137=0,"",SUBTOTAL(3,$S$7:S137))</f>
        <v>131</v>
      </c>
      <c r="C137" s="74" t="s">
        <v>2793</v>
      </c>
      <c r="D137" s="10" t="s">
        <v>191</v>
      </c>
      <c r="E137" s="10" t="s">
        <v>336</v>
      </c>
      <c r="F137" s="10" t="s">
        <v>336</v>
      </c>
      <c r="G137" s="10" t="s">
        <v>345</v>
      </c>
      <c r="H137" s="19">
        <v>3822</v>
      </c>
      <c r="I137" s="20" t="s">
        <v>346</v>
      </c>
      <c r="J137" s="13"/>
      <c r="K137" s="14" t="s">
        <v>1790</v>
      </c>
      <c r="L137" s="13"/>
      <c r="M137" s="13"/>
      <c r="N137" s="13"/>
      <c r="O137" s="13"/>
      <c r="P137" s="13"/>
      <c r="Q137" s="13"/>
      <c r="R137" s="13"/>
      <c r="S137" s="14" t="s">
        <v>347</v>
      </c>
      <c r="T137" s="10">
        <v>3</v>
      </c>
      <c r="U137" s="21">
        <v>924000</v>
      </c>
      <c r="V137" s="16">
        <v>0</v>
      </c>
      <c r="W137" s="16">
        <v>0</v>
      </c>
      <c r="X137" s="16">
        <v>0</v>
      </c>
      <c r="Y137" s="16">
        <v>2</v>
      </c>
      <c r="Z137" s="16">
        <v>0</v>
      </c>
      <c r="AA137" s="16">
        <v>0</v>
      </c>
      <c r="AB137" s="16">
        <v>0</v>
      </c>
      <c r="AC137" s="16">
        <v>0</v>
      </c>
      <c r="AD137" s="16">
        <v>0</v>
      </c>
      <c r="AE137" s="16">
        <v>0</v>
      </c>
      <c r="AF137" s="16">
        <v>0</v>
      </c>
      <c r="AG137" s="16">
        <v>0</v>
      </c>
      <c r="AH137" s="16">
        <v>0</v>
      </c>
      <c r="AI137" s="16">
        <v>0</v>
      </c>
      <c r="AJ137" s="16">
        <v>0</v>
      </c>
      <c r="AK137" s="16">
        <v>0</v>
      </c>
      <c r="AL137" s="16">
        <v>0</v>
      </c>
      <c r="AM137" s="16">
        <v>0</v>
      </c>
      <c r="AN137" s="16">
        <v>0</v>
      </c>
      <c r="AO137" s="16">
        <v>0</v>
      </c>
      <c r="AP137" s="16">
        <v>0</v>
      </c>
      <c r="AQ137" s="15">
        <f t="shared" ref="AQ137:AQ200" si="17">SUM(V137:AP137)</f>
        <v>2</v>
      </c>
      <c r="AR137" s="16">
        <f t="shared" ref="AR137:AR200" si="18">AQ137-AS137</f>
        <v>0</v>
      </c>
      <c r="AS137" s="17">
        <f t="shared" si="15"/>
        <v>2</v>
      </c>
      <c r="AT137" s="18">
        <f t="shared" si="16"/>
        <v>1848000</v>
      </c>
      <c r="AU137" s="13"/>
      <c r="AV137" s="13"/>
      <c r="AW137" s="8"/>
      <c r="AX137" s="8"/>
      <c r="AY137" s="8"/>
      <c r="AZ137" s="8"/>
    </row>
    <row r="138" spans="1:52" s="3" customFormat="1" ht="108" customHeight="1" x14ac:dyDescent="0.25">
      <c r="A138" s="33" t="s">
        <v>2416</v>
      </c>
      <c r="B138" s="10">
        <f>IF(S138=0,"",SUBTOTAL(3,$S$7:S138))</f>
        <v>132</v>
      </c>
      <c r="C138" s="74" t="s">
        <v>2794</v>
      </c>
      <c r="D138" s="10" t="s">
        <v>193</v>
      </c>
      <c r="E138" s="10" t="s">
        <v>339</v>
      </c>
      <c r="F138" s="10" t="s">
        <v>339</v>
      </c>
      <c r="G138" s="10" t="s">
        <v>348</v>
      </c>
      <c r="H138" s="19">
        <v>3822</v>
      </c>
      <c r="I138" s="20" t="s">
        <v>349</v>
      </c>
      <c r="J138" s="13"/>
      <c r="K138" s="14" t="s">
        <v>1791</v>
      </c>
      <c r="L138" s="13"/>
      <c r="M138" s="13"/>
      <c r="N138" s="13"/>
      <c r="O138" s="13"/>
      <c r="P138" s="13"/>
      <c r="Q138" s="13"/>
      <c r="R138" s="13"/>
      <c r="S138" s="14" t="s">
        <v>347</v>
      </c>
      <c r="T138" s="10">
        <v>3</v>
      </c>
      <c r="U138" s="21">
        <v>7592000</v>
      </c>
      <c r="V138" s="16">
        <v>0</v>
      </c>
      <c r="W138" s="16">
        <v>0</v>
      </c>
      <c r="X138" s="16">
        <v>0</v>
      </c>
      <c r="Y138" s="16">
        <v>8</v>
      </c>
      <c r="Z138" s="16">
        <v>0</v>
      </c>
      <c r="AA138" s="16">
        <v>0</v>
      </c>
      <c r="AB138" s="16">
        <v>0</v>
      </c>
      <c r="AC138" s="16">
        <v>0</v>
      </c>
      <c r="AD138" s="16">
        <v>0</v>
      </c>
      <c r="AE138" s="16">
        <v>0</v>
      </c>
      <c r="AF138" s="16">
        <v>0</v>
      </c>
      <c r="AG138" s="16">
        <v>0</v>
      </c>
      <c r="AH138" s="16">
        <v>0</v>
      </c>
      <c r="AI138" s="16">
        <v>0</v>
      </c>
      <c r="AJ138" s="16">
        <v>0</v>
      </c>
      <c r="AK138" s="16">
        <v>0</v>
      </c>
      <c r="AL138" s="16">
        <v>0</v>
      </c>
      <c r="AM138" s="16">
        <v>0</v>
      </c>
      <c r="AN138" s="16">
        <v>0</v>
      </c>
      <c r="AO138" s="16">
        <v>0</v>
      </c>
      <c r="AP138" s="16">
        <v>0</v>
      </c>
      <c r="AQ138" s="15">
        <f t="shared" si="17"/>
        <v>8</v>
      </c>
      <c r="AR138" s="16">
        <f t="shared" si="18"/>
        <v>0</v>
      </c>
      <c r="AS138" s="17">
        <f t="shared" si="15"/>
        <v>8</v>
      </c>
      <c r="AT138" s="18">
        <f t="shared" si="16"/>
        <v>60736000</v>
      </c>
      <c r="AU138" s="13"/>
      <c r="AV138" s="13"/>
      <c r="AW138" s="8"/>
      <c r="AX138" s="8"/>
      <c r="AY138" s="8"/>
      <c r="AZ138" s="8"/>
    </row>
    <row r="139" spans="1:52" s="3" customFormat="1" ht="60.75" customHeight="1" x14ac:dyDescent="0.25">
      <c r="A139" s="33" t="s">
        <v>2416</v>
      </c>
      <c r="B139" s="10">
        <f>IF(S139=0,"",SUBTOTAL(3,$S$7:S139))</f>
        <v>133</v>
      </c>
      <c r="C139" s="74" t="s">
        <v>2795</v>
      </c>
      <c r="D139" s="10" t="s">
        <v>195</v>
      </c>
      <c r="E139" s="10" t="s">
        <v>341</v>
      </c>
      <c r="F139" s="10" t="s">
        <v>341</v>
      </c>
      <c r="G139" s="10" t="s">
        <v>351</v>
      </c>
      <c r="H139" s="19">
        <v>3822</v>
      </c>
      <c r="I139" s="20" t="s">
        <v>352</v>
      </c>
      <c r="J139" s="13"/>
      <c r="K139" s="14" t="s">
        <v>1792</v>
      </c>
      <c r="L139" s="13"/>
      <c r="M139" s="13"/>
      <c r="N139" s="13"/>
      <c r="O139" s="13"/>
      <c r="P139" s="13"/>
      <c r="Q139" s="13"/>
      <c r="R139" s="13"/>
      <c r="S139" s="14" t="s">
        <v>75</v>
      </c>
      <c r="T139" s="10">
        <v>1</v>
      </c>
      <c r="U139" s="21">
        <v>2935000</v>
      </c>
      <c r="V139" s="16">
        <v>0</v>
      </c>
      <c r="W139" s="16">
        <v>0</v>
      </c>
      <c r="X139" s="16">
        <v>0</v>
      </c>
      <c r="Y139" s="16">
        <v>19</v>
      </c>
      <c r="Z139" s="16">
        <v>0</v>
      </c>
      <c r="AA139" s="16">
        <v>0</v>
      </c>
      <c r="AB139" s="16">
        <v>0</v>
      </c>
      <c r="AC139" s="16">
        <v>0</v>
      </c>
      <c r="AD139" s="16">
        <v>0</v>
      </c>
      <c r="AE139" s="16">
        <v>0</v>
      </c>
      <c r="AF139" s="16">
        <v>0</v>
      </c>
      <c r="AG139" s="16">
        <v>0</v>
      </c>
      <c r="AH139" s="16">
        <v>3</v>
      </c>
      <c r="AI139" s="16">
        <v>0</v>
      </c>
      <c r="AJ139" s="16">
        <v>0</v>
      </c>
      <c r="AK139" s="16">
        <v>0</v>
      </c>
      <c r="AL139" s="16">
        <v>0</v>
      </c>
      <c r="AM139" s="16">
        <v>0</v>
      </c>
      <c r="AN139" s="16">
        <v>0</v>
      </c>
      <c r="AO139" s="16">
        <v>0</v>
      </c>
      <c r="AP139" s="16">
        <v>0</v>
      </c>
      <c r="AQ139" s="15">
        <f t="shared" si="17"/>
        <v>22</v>
      </c>
      <c r="AR139" s="16">
        <f t="shared" si="18"/>
        <v>0</v>
      </c>
      <c r="AS139" s="17">
        <f t="shared" si="15"/>
        <v>22</v>
      </c>
      <c r="AT139" s="18">
        <f t="shared" si="16"/>
        <v>64570000</v>
      </c>
      <c r="AU139" s="13"/>
      <c r="AV139" s="13"/>
      <c r="AW139" s="8"/>
      <c r="AX139" s="8"/>
      <c r="AY139" s="8"/>
      <c r="AZ139" s="8"/>
    </row>
    <row r="140" spans="1:52" s="3" customFormat="1" ht="96.75" customHeight="1" x14ac:dyDescent="0.25">
      <c r="A140" s="33" t="s">
        <v>2416</v>
      </c>
      <c r="B140" s="10">
        <f>IF(S140=0,"",SUBTOTAL(3,$S$7:S140))</f>
        <v>134</v>
      </c>
      <c r="C140" s="74" t="s">
        <v>2796</v>
      </c>
      <c r="D140" s="10" t="s">
        <v>197</v>
      </c>
      <c r="E140" s="10" t="s">
        <v>343</v>
      </c>
      <c r="F140" s="10" t="s">
        <v>343</v>
      </c>
      <c r="G140" s="10" t="s">
        <v>353</v>
      </c>
      <c r="H140" s="19">
        <v>3822</v>
      </c>
      <c r="I140" s="20" t="s">
        <v>354</v>
      </c>
      <c r="J140" s="13"/>
      <c r="K140" s="14" t="s">
        <v>1793</v>
      </c>
      <c r="L140" s="13"/>
      <c r="M140" s="13"/>
      <c r="N140" s="13"/>
      <c r="O140" s="13"/>
      <c r="P140" s="13"/>
      <c r="Q140" s="13"/>
      <c r="R140" s="13"/>
      <c r="S140" s="14" t="s">
        <v>34</v>
      </c>
      <c r="T140" s="10">
        <v>4</v>
      </c>
      <c r="U140" s="21">
        <v>3034000</v>
      </c>
      <c r="V140" s="16">
        <v>0</v>
      </c>
      <c r="W140" s="16">
        <v>0</v>
      </c>
      <c r="X140" s="16">
        <v>0</v>
      </c>
      <c r="Y140" s="16">
        <v>144</v>
      </c>
      <c r="Z140" s="16">
        <v>0</v>
      </c>
      <c r="AA140" s="16">
        <v>0</v>
      </c>
      <c r="AB140" s="16">
        <v>0</v>
      </c>
      <c r="AC140" s="16">
        <v>0</v>
      </c>
      <c r="AD140" s="16">
        <v>0</v>
      </c>
      <c r="AE140" s="16">
        <v>0</v>
      </c>
      <c r="AF140" s="16">
        <v>0</v>
      </c>
      <c r="AG140" s="16">
        <v>0</v>
      </c>
      <c r="AH140" s="16">
        <v>57</v>
      </c>
      <c r="AI140" s="16">
        <v>0</v>
      </c>
      <c r="AJ140" s="16">
        <v>0</v>
      </c>
      <c r="AK140" s="16">
        <v>0</v>
      </c>
      <c r="AL140" s="16">
        <v>0</v>
      </c>
      <c r="AM140" s="16">
        <v>0</v>
      </c>
      <c r="AN140" s="16">
        <v>0</v>
      </c>
      <c r="AO140" s="16">
        <v>0</v>
      </c>
      <c r="AP140" s="16">
        <v>0</v>
      </c>
      <c r="AQ140" s="15">
        <f t="shared" si="17"/>
        <v>201</v>
      </c>
      <c r="AR140" s="16">
        <f t="shared" si="18"/>
        <v>0</v>
      </c>
      <c r="AS140" s="17">
        <f t="shared" si="15"/>
        <v>201</v>
      </c>
      <c r="AT140" s="18">
        <f t="shared" si="16"/>
        <v>609834000</v>
      </c>
      <c r="AU140" s="13"/>
      <c r="AV140" s="13"/>
      <c r="AW140" s="8"/>
      <c r="AX140" s="8"/>
      <c r="AY140" s="8"/>
      <c r="AZ140" s="8"/>
    </row>
    <row r="141" spans="1:52" s="3" customFormat="1" ht="98.25" customHeight="1" x14ac:dyDescent="0.25">
      <c r="A141" s="33" t="s">
        <v>2416</v>
      </c>
      <c r="B141" s="10">
        <f>IF(S141=0,"",SUBTOTAL(3,$S$7:S141))</f>
        <v>135</v>
      </c>
      <c r="C141" s="74" t="s">
        <v>2797</v>
      </c>
      <c r="D141" s="10" t="s">
        <v>199</v>
      </c>
      <c r="E141" s="10" t="s">
        <v>345</v>
      </c>
      <c r="F141" s="10" t="s">
        <v>345</v>
      </c>
      <c r="G141" s="10" t="s">
        <v>355</v>
      </c>
      <c r="H141" s="19">
        <v>3822</v>
      </c>
      <c r="I141" s="20" t="s">
        <v>356</v>
      </c>
      <c r="J141" s="13"/>
      <c r="K141" s="14" t="s">
        <v>1794</v>
      </c>
      <c r="L141" s="13"/>
      <c r="M141" s="13"/>
      <c r="N141" s="13"/>
      <c r="O141" s="13"/>
      <c r="P141" s="13"/>
      <c r="Q141" s="13"/>
      <c r="R141" s="13"/>
      <c r="S141" s="14" t="s">
        <v>75</v>
      </c>
      <c r="T141" s="10">
        <v>1</v>
      </c>
      <c r="U141" s="21">
        <v>39974000</v>
      </c>
      <c r="V141" s="16">
        <v>0</v>
      </c>
      <c r="W141" s="16">
        <v>0</v>
      </c>
      <c r="X141" s="16">
        <v>0</v>
      </c>
      <c r="Y141" s="16">
        <v>18</v>
      </c>
      <c r="Z141" s="16">
        <v>0</v>
      </c>
      <c r="AA141" s="16">
        <v>0</v>
      </c>
      <c r="AB141" s="16">
        <v>0</v>
      </c>
      <c r="AC141" s="16">
        <v>0</v>
      </c>
      <c r="AD141" s="16">
        <v>0</v>
      </c>
      <c r="AE141" s="16">
        <v>0</v>
      </c>
      <c r="AF141" s="16">
        <v>0</v>
      </c>
      <c r="AG141" s="16">
        <v>0</v>
      </c>
      <c r="AH141" s="16">
        <v>26</v>
      </c>
      <c r="AI141" s="16">
        <v>0</v>
      </c>
      <c r="AJ141" s="16">
        <v>0</v>
      </c>
      <c r="AK141" s="16">
        <v>0</v>
      </c>
      <c r="AL141" s="16">
        <v>0</v>
      </c>
      <c r="AM141" s="16">
        <v>0</v>
      </c>
      <c r="AN141" s="16">
        <v>0</v>
      </c>
      <c r="AO141" s="16">
        <v>0</v>
      </c>
      <c r="AP141" s="16">
        <v>0</v>
      </c>
      <c r="AQ141" s="15">
        <f t="shared" si="17"/>
        <v>44</v>
      </c>
      <c r="AR141" s="16">
        <f t="shared" si="18"/>
        <v>0</v>
      </c>
      <c r="AS141" s="17">
        <f t="shared" si="15"/>
        <v>44</v>
      </c>
      <c r="AT141" s="18">
        <f t="shared" si="16"/>
        <v>1758856000</v>
      </c>
      <c r="AU141" s="13"/>
      <c r="AV141" s="13"/>
      <c r="AW141" s="8"/>
      <c r="AX141" s="8"/>
      <c r="AY141" s="8"/>
      <c r="AZ141" s="8"/>
    </row>
    <row r="142" spans="1:52" s="3" customFormat="1" ht="76.5" x14ac:dyDescent="0.25">
      <c r="A142" s="33" t="s">
        <v>2416</v>
      </c>
      <c r="B142" s="10">
        <f>IF(S142=0,"",SUBTOTAL(3,$S$7:S142))</f>
        <v>136</v>
      </c>
      <c r="C142" s="74" t="s">
        <v>2798</v>
      </c>
      <c r="D142" s="10" t="s">
        <v>201</v>
      </c>
      <c r="E142" s="10" t="s">
        <v>348</v>
      </c>
      <c r="F142" s="10" t="s">
        <v>348</v>
      </c>
      <c r="G142" s="10" t="s">
        <v>357</v>
      </c>
      <c r="H142" s="19">
        <v>3822</v>
      </c>
      <c r="I142" s="20" t="s">
        <v>358</v>
      </c>
      <c r="J142" s="13"/>
      <c r="K142" s="14" t="s">
        <v>1795</v>
      </c>
      <c r="L142" s="13"/>
      <c r="M142" s="13"/>
      <c r="N142" s="13"/>
      <c r="O142" s="13"/>
      <c r="P142" s="13"/>
      <c r="Q142" s="13"/>
      <c r="R142" s="13"/>
      <c r="S142" s="14" t="s">
        <v>75</v>
      </c>
      <c r="T142" s="10">
        <v>1</v>
      </c>
      <c r="U142" s="21">
        <v>8468600</v>
      </c>
      <c r="V142" s="16">
        <v>0</v>
      </c>
      <c r="W142" s="16">
        <v>0</v>
      </c>
      <c r="X142" s="16">
        <v>0</v>
      </c>
      <c r="Y142" s="16">
        <v>7</v>
      </c>
      <c r="Z142" s="16">
        <v>0</v>
      </c>
      <c r="AA142" s="16">
        <v>0</v>
      </c>
      <c r="AB142" s="16">
        <v>0</v>
      </c>
      <c r="AC142" s="16">
        <v>0</v>
      </c>
      <c r="AD142" s="16">
        <v>0</v>
      </c>
      <c r="AE142" s="16">
        <v>0</v>
      </c>
      <c r="AF142" s="16">
        <v>0</v>
      </c>
      <c r="AG142" s="16">
        <v>0</v>
      </c>
      <c r="AH142" s="16">
        <v>10</v>
      </c>
      <c r="AI142" s="16">
        <v>0</v>
      </c>
      <c r="AJ142" s="16">
        <v>0</v>
      </c>
      <c r="AK142" s="16">
        <v>0</v>
      </c>
      <c r="AL142" s="16">
        <v>0</v>
      </c>
      <c r="AM142" s="16">
        <v>0</v>
      </c>
      <c r="AN142" s="16">
        <v>0</v>
      </c>
      <c r="AO142" s="16">
        <v>0</v>
      </c>
      <c r="AP142" s="16">
        <v>0</v>
      </c>
      <c r="AQ142" s="15">
        <f t="shared" si="17"/>
        <v>17</v>
      </c>
      <c r="AR142" s="16">
        <f t="shared" si="18"/>
        <v>0</v>
      </c>
      <c r="AS142" s="17">
        <f t="shared" si="15"/>
        <v>17</v>
      </c>
      <c r="AT142" s="18">
        <f t="shared" si="16"/>
        <v>143966200</v>
      </c>
      <c r="AU142" s="13"/>
      <c r="AV142" s="13"/>
      <c r="AW142" s="8"/>
      <c r="AX142" s="8"/>
      <c r="AY142" s="8"/>
      <c r="AZ142" s="8"/>
    </row>
    <row r="143" spans="1:52" s="3" customFormat="1" ht="82.5" customHeight="1" x14ac:dyDescent="0.25">
      <c r="A143" s="33" t="s">
        <v>2416</v>
      </c>
      <c r="B143" s="10">
        <f>IF(S143=0,"",SUBTOTAL(3,$S$7:S143))</f>
        <v>137</v>
      </c>
      <c r="C143" s="74" t="s">
        <v>2799</v>
      </c>
      <c r="D143" s="10" t="s">
        <v>203</v>
      </c>
      <c r="E143" s="10" t="s">
        <v>351</v>
      </c>
      <c r="F143" s="10" t="s">
        <v>351</v>
      </c>
      <c r="G143" s="10" t="s">
        <v>357</v>
      </c>
      <c r="H143" s="19">
        <v>3822</v>
      </c>
      <c r="I143" s="20" t="s">
        <v>359</v>
      </c>
      <c r="J143" s="13"/>
      <c r="K143" s="14" t="s">
        <v>1796</v>
      </c>
      <c r="L143" s="13"/>
      <c r="M143" s="13"/>
      <c r="N143" s="13"/>
      <c r="O143" s="13"/>
      <c r="P143" s="13"/>
      <c r="Q143" s="13"/>
      <c r="R143" s="13"/>
      <c r="S143" s="14" t="s">
        <v>34</v>
      </c>
      <c r="T143" s="10">
        <v>4</v>
      </c>
      <c r="U143" s="21">
        <v>10850689</v>
      </c>
      <c r="V143" s="16">
        <v>0</v>
      </c>
      <c r="W143" s="16">
        <v>0</v>
      </c>
      <c r="X143" s="16">
        <v>0</v>
      </c>
      <c r="Y143" s="16">
        <v>26</v>
      </c>
      <c r="Z143" s="16">
        <v>0</v>
      </c>
      <c r="AA143" s="16">
        <v>0</v>
      </c>
      <c r="AB143" s="16">
        <v>0</v>
      </c>
      <c r="AC143" s="16">
        <v>0</v>
      </c>
      <c r="AD143" s="16">
        <v>0</v>
      </c>
      <c r="AE143" s="16">
        <v>0</v>
      </c>
      <c r="AF143" s="16">
        <v>0</v>
      </c>
      <c r="AG143" s="16">
        <v>0</v>
      </c>
      <c r="AH143" s="16">
        <v>20</v>
      </c>
      <c r="AI143" s="16">
        <v>0</v>
      </c>
      <c r="AJ143" s="16">
        <v>0</v>
      </c>
      <c r="AK143" s="16">
        <v>0</v>
      </c>
      <c r="AL143" s="16">
        <v>0</v>
      </c>
      <c r="AM143" s="16">
        <v>0</v>
      </c>
      <c r="AN143" s="16">
        <v>0</v>
      </c>
      <c r="AO143" s="16">
        <v>0</v>
      </c>
      <c r="AP143" s="16">
        <v>0</v>
      </c>
      <c r="AQ143" s="15">
        <f t="shared" si="17"/>
        <v>46</v>
      </c>
      <c r="AR143" s="16">
        <f t="shared" si="18"/>
        <v>0</v>
      </c>
      <c r="AS143" s="17">
        <f t="shared" si="15"/>
        <v>46</v>
      </c>
      <c r="AT143" s="18">
        <f t="shared" si="16"/>
        <v>499131694</v>
      </c>
      <c r="AU143" s="13"/>
      <c r="AV143" s="13"/>
      <c r="AW143" s="8"/>
      <c r="AX143" s="8"/>
      <c r="AY143" s="8"/>
      <c r="AZ143" s="8"/>
    </row>
    <row r="144" spans="1:52" s="3" customFormat="1" ht="85.5" customHeight="1" x14ac:dyDescent="0.25">
      <c r="A144" s="33" t="s">
        <v>2416</v>
      </c>
      <c r="B144" s="10">
        <f>IF(S144=0,"",SUBTOTAL(3,$S$7:S144))</f>
        <v>138</v>
      </c>
      <c r="C144" s="74" t="s">
        <v>2800</v>
      </c>
      <c r="D144" s="10" t="s">
        <v>205</v>
      </c>
      <c r="E144" s="10" t="s">
        <v>353</v>
      </c>
      <c r="F144" s="10" t="s">
        <v>353</v>
      </c>
      <c r="G144" s="10" t="s">
        <v>360</v>
      </c>
      <c r="H144" s="19">
        <v>3822</v>
      </c>
      <c r="I144" s="20" t="s">
        <v>361</v>
      </c>
      <c r="J144" s="13"/>
      <c r="K144" s="14" t="s">
        <v>1797</v>
      </c>
      <c r="L144" s="13"/>
      <c r="M144" s="13"/>
      <c r="N144" s="13"/>
      <c r="O144" s="13"/>
      <c r="P144" s="13"/>
      <c r="Q144" s="13"/>
      <c r="R144" s="13"/>
      <c r="S144" s="14" t="s">
        <v>34</v>
      </c>
      <c r="T144" s="10">
        <v>4</v>
      </c>
      <c r="U144" s="21">
        <v>3588750</v>
      </c>
      <c r="V144" s="16">
        <v>0</v>
      </c>
      <c r="W144" s="16">
        <v>0</v>
      </c>
      <c r="X144" s="16">
        <v>0</v>
      </c>
      <c r="Y144" s="16">
        <v>18</v>
      </c>
      <c r="Z144" s="16">
        <v>0</v>
      </c>
      <c r="AA144" s="16">
        <v>0</v>
      </c>
      <c r="AB144" s="16">
        <v>0</v>
      </c>
      <c r="AC144" s="16">
        <v>0</v>
      </c>
      <c r="AD144" s="16">
        <v>0</v>
      </c>
      <c r="AE144" s="16">
        <v>0</v>
      </c>
      <c r="AF144" s="16">
        <v>0</v>
      </c>
      <c r="AG144" s="16">
        <v>0</v>
      </c>
      <c r="AH144" s="16">
        <v>20</v>
      </c>
      <c r="AI144" s="16">
        <v>0</v>
      </c>
      <c r="AJ144" s="16">
        <v>0</v>
      </c>
      <c r="AK144" s="16">
        <v>0</v>
      </c>
      <c r="AL144" s="16">
        <v>0</v>
      </c>
      <c r="AM144" s="16">
        <v>0</v>
      </c>
      <c r="AN144" s="16">
        <v>0</v>
      </c>
      <c r="AO144" s="16">
        <v>0</v>
      </c>
      <c r="AP144" s="16">
        <v>0</v>
      </c>
      <c r="AQ144" s="15">
        <f t="shared" si="17"/>
        <v>38</v>
      </c>
      <c r="AR144" s="16">
        <f t="shared" si="18"/>
        <v>0</v>
      </c>
      <c r="AS144" s="17">
        <f t="shared" si="15"/>
        <v>38</v>
      </c>
      <c r="AT144" s="18">
        <f t="shared" si="16"/>
        <v>136372500</v>
      </c>
      <c r="AU144" s="13"/>
      <c r="AV144" s="13"/>
      <c r="AW144" s="8"/>
      <c r="AX144" s="8"/>
      <c r="AY144" s="8"/>
      <c r="AZ144" s="8"/>
    </row>
    <row r="145" spans="1:52" s="3" customFormat="1" ht="54" customHeight="1" x14ac:dyDescent="0.25">
      <c r="A145" s="33" t="s">
        <v>2416</v>
      </c>
      <c r="B145" s="10">
        <f>IF(S145=0,"",SUBTOTAL(3,$S$7:S145))</f>
        <v>139</v>
      </c>
      <c r="C145" s="74" t="s">
        <v>2801</v>
      </c>
      <c r="D145" s="10" t="s">
        <v>207</v>
      </c>
      <c r="E145" s="10" t="s">
        <v>355</v>
      </c>
      <c r="F145" s="10" t="s">
        <v>355</v>
      </c>
      <c r="G145" s="10" t="s">
        <v>362</v>
      </c>
      <c r="H145" s="19">
        <v>3822</v>
      </c>
      <c r="I145" s="20" t="s">
        <v>363</v>
      </c>
      <c r="J145" s="13"/>
      <c r="K145" s="14" t="s">
        <v>1798</v>
      </c>
      <c r="L145" s="13"/>
      <c r="M145" s="13"/>
      <c r="N145" s="13"/>
      <c r="O145" s="13"/>
      <c r="P145" s="13"/>
      <c r="Q145" s="13"/>
      <c r="R145" s="13"/>
      <c r="S145" s="14" t="s">
        <v>34</v>
      </c>
      <c r="T145" s="10">
        <v>4</v>
      </c>
      <c r="U145" s="21">
        <v>5900000</v>
      </c>
      <c r="V145" s="16">
        <v>0</v>
      </c>
      <c r="W145" s="16">
        <v>0</v>
      </c>
      <c r="X145" s="16">
        <v>0</v>
      </c>
      <c r="Y145" s="16">
        <v>12</v>
      </c>
      <c r="Z145" s="16">
        <v>0</v>
      </c>
      <c r="AA145" s="16">
        <v>0</v>
      </c>
      <c r="AB145" s="16">
        <v>0</v>
      </c>
      <c r="AC145" s="16">
        <v>0</v>
      </c>
      <c r="AD145" s="16">
        <v>0</v>
      </c>
      <c r="AE145" s="16">
        <v>0</v>
      </c>
      <c r="AF145" s="16">
        <v>0</v>
      </c>
      <c r="AG145" s="16">
        <v>0</v>
      </c>
      <c r="AH145" s="16">
        <v>13</v>
      </c>
      <c r="AI145" s="16">
        <v>0</v>
      </c>
      <c r="AJ145" s="16">
        <v>0</v>
      </c>
      <c r="AK145" s="16">
        <v>0</v>
      </c>
      <c r="AL145" s="16">
        <v>0</v>
      </c>
      <c r="AM145" s="16">
        <v>0</v>
      </c>
      <c r="AN145" s="16">
        <v>0</v>
      </c>
      <c r="AO145" s="16">
        <v>0</v>
      </c>
      <c r="AP145" s="16">
        <v>0</v>
      </c>
      <c r="AQ145" s="15">
        <f t="shared" si="17"/>
        <v>25</v>
      </c>
      <c r="AR145" s="16">
        <f t="shared" si="18"/>
        <v>0</v>
      </c>
      <c r="AS145" s="17">
        <f t="shared" si="15"/>
        <v>25</v>
      </c>
      <c r="AT145" s="18">
        <f t="shared" si="16"/>
        <v>147500000</v>
      </c>
      <c r="AU145" s="13"/>
      <c r="AV145" s="13"/>
      <c r="AW145" s="8"/>
      <c r="AX145" s="8"/>
      <c r="AY145" s="8"/>
      <c r="AZ145" s="8"/>
    </row>
    <row r="146" spans="1:52" s="3" customFormat="1" ht="39" customHeight="1" x14ac:dyDescent="0.25">
      <c r="A146" s="33" t="s">
        <v>2416</v>
      </c>
      <c r="B146" s="10">
        <f>IF(S146=0,"",SUBTOTAL(3,$S$7:S146))</f>
        <v>140</v>
      </c>
      <c r="C146" s="74" t="s">
        <v>2802</v>
      </c>
      <c r="D146" s="10" t="s">
        <v>210</v>
      </c>
      <c r="E146" s="10" t="s">
        <v>364</v>
      </c>
      <c r="F146" s="10" t="s">
        <v>364</v>
      </c>
      <c r="G146" s="10" t="s">
        <v>365</v>
      </c>
      <c r="H146" s="19">
        <v>3822</v>
      </c>
      <c r="I146" s="20" t="s">
        <v>366</v>
      </c>
      <c r="J146" s="13"/>
      <c r="K146" s="14" t="s">
        <v>1799</v>
      </c>
      <c r="L146" s="13"/>
      <c r="M146" s="13"/>
      <c r="N146" s="13"/>
      <c r="O146" s="13"/>
      <c r="P146" s="13"/>
      <c r="Q146" s="13"/>
      <c r="R146" s="13"/>
      <c r="S146" s="14" t="s">
        <v>57</v>
      </c>
      <c r="T146" s="10">
        <v>1</v>
      </c>
      <c r="U146" s="21">
        <v>3200000</v>
      </c>
      <c r="V146" s="16">
        <v>0</v>
      </c>
      <c r="W146" s="16">
        <v>0</v>
      </c>
      <c r="X146" s="16">
        <v>0</v>
      </c>
      <c r="Y146" s="16">
        <v>0</v>
      </c>
      <c r="Z146" s="16">
        <v>0</v>
      </c>
      <c r="AA146" s="16">
        <v>0</v>
      </c>
      <c r="AB146" s="16">
        <v>0</v>
      </c>
      <c r="AC146" s="16">
        <v>0</v>
      </c>
      <c r="AD146" s="16">
        <v>0</v>
      </c>
      <c r="AE146" s="16">
        <v>0</v>
      </c>
      <c r="AF146" s="16">
        <v>0</v>
      </c>
      <c r="AG146" s="16">
        <v>0</v>
      </c>
      <c r="AH146" s="16">
        <v>12</v>
      </c>
      <c r="AI146" s="16">
        <v>0</v>
      </c>
      <c r="AJ146" s="16">
        <v>0</v>
      </c>
      <c r="AK146" s="16">
        <v>0</v>
      </c>
      <c r="AL146" s="16">
        <v>0</v>
      </c>
      <c r="AM146" s="16">
        <v>0</v>
      </c>
      <c r="AN146" s="16">
        <v>0</v>
      </c>
      <c r="AO146" s="16">
        <v>0</v>
      </c>
      <c r="AP146" s="16">
        <v>0</v>
      </c>
      <c r="AQ146" s="15">
        <f t="shared" si="17"/>
        <v>12</v>
      </c>
      <c r="AR146" s="16">
        <f t="shared" si="18"/>
        <v>0</v>
      </c>
      <c r="AS146" s="17">
        <f t="shared" si="15"/>
        <v>12</v>
      </c>
      <c r="AT146" s="18">
        <f t="shared" si="16"/>
        <v>38400000</v>
      </c>
      <c r="AU146" s="13"/>
      <c r="AV146" s="13"/>
      <c r="AW146" s="8"/>
      <c r="AX146" s="8"/>
      <c r="AY146" s="8"/>
      <c r="AZ146" s="8"/>
    </row>
    <row r="147" spans="1:52" s="3" customFormat="1" ht="39" customHeight="1" x14ac:dyDescent="0.25">
      <c r="A147" s="33" t="s">
        <v>2416</v>
      </c>
      <c r="B147" s="10">
        <f>IF(S147=0,"",SUBTOTAL(3,$S$7:S147))</f>
        <v>141</v>
      </c>
      <c r="C147" s="74" t="s">
        <v>2803</v>
      </c>
      <c r="D147" s="10" t="s">
        <v>212</v>
      </c>
      <c r="E147" s="10" t="s">
        <v>357</v>
      </c>
      <c r="F147" s="10" t="s">
        <v>357</v>
      </c>
      <c r="G147" s="10" t="s">
        <v>367</v>
      </c>
      <c r="H147" s="19">
        <v>3822</v>
      </c>
      <c r="I147" s="20" t="s">
        <v>368</v>
      </c>
      <c r="J147" s="13"/>
      <c r="K147" s="14" t="s">
        <v>1800</v>
      </c>
      <c r="L147" s="13"/>
      <c r="M147" s="13"/>
      <c r="N147" s="13"/>
      <c r="O147" s="13"/>
      <c r="P147" s="13"/>
      <c r="Q147" s="13"/>
      <c r="R147" s="13"/>
      <c r="S147" s="14" t="s">
        <v>57</v>
      </c>
      <c r="T147" s="10">
        <v>1</v>
      </c>
      <c r="U147" s="21">
        <v>3200000</v>
      </c>
      <c r="V147" s="16">
        <v>0</v>
      </c>
      <c r="W147" s="16">
        <v>0</v>
      </c>
      <c r="X147" s="16">
        <v>0</v>
      </c>
      <c r="Y147" s="16">
        <v>0</v>
      </c>
      <c r="Z147" s="16">
        <v>0</v>
      </c>
      <c r="AA147" s="16">
        <v>0</v>
      </c>
      <c r="AB147" s="16">
        <v>0</v>
      </c>
      <c r="AC147" s="16">
        <v>0</v>
      </c>
      <c r="AD147" s="16">
        <v>0</v>
      </c>
      <c r="AE147" s="16">
        <v>0</v>
      </c>
      <c r="AF147" s="16">
        <v>0</v>
      </c>
      <c r="AG147" s="16">
        <v>0</v>
      </c>
      <c r="AH147" s="16">
        <v>12</v>
      </c>
      <c r="AI147" s="16">
        <v>0</v>
      </c>
      <c r="AJ147" s="16">
        <v>0</v>
      </c>
      <c r="AK147" s="16">
        <v>0</v>
      </c>
      <c r="AL147" s="16">
        <v>0</v>
      </c>
      <c r="AM147" s="16">
        <v>0</v>
      </c>
      <c r="AN147" s="16">
        <v>0</v>
      </c>
      <c r="AO147" s="16">
        <v>0</v>
      </c>
      <c r="AP147" s="16">
        <v>0</v>
      </c>
      <c r="AQ147" s="15">
        <f t="shared" si="17"/>
        <v>12</v>
      </c>
      <c r="AR147" s="16">
        <f t="shared" si="18"/>
        <v>0</v>
      </c>
      <c r="AS147" s="17">
        <f t="shared" si="15"/>
        <v>12</v>
      </c>
      <c r="AT147" s="18">
        <f t="shared" si="16"/>
        <v>38400000</v>
      </c>
      <c r="AU147" s="13"/>
      <c r="AV147" s="13"/>
      <c r="AW147" s="8"/>
      <c r="AX147" s="8"/>
      <c r="AY147" s="8"/>
      <c r="AZ147" s="8"/>
    </row>
    <row r="148" spans="1:52" s="3" customFormat="1" ht="39" customHeight="1" x14ac:dyDescent="0.25">
      <c r="A148" s="33" t="s">
        <v>2416</v>
      </c>
      <c r="B148" s="10">
        <f>IF(S148=0,"",SUBTOTAL(3,$S$7:S148))</f>
        <v>142</v>
      </c>
      <c r="C148" s="74" t="s">
        <v>2804</v>
      </c>
      <c r="D148" s="10" t="s">
        <v>214</v>
      </c>
      <c r="E148" s="10" t="s">
        <v>360</v>
      </c>
      <c r="F148" s="10" t="s">
        <v>360</v>
      </c>
      <c r="G148" s="10" t="s">
        <v>369</v>
      </c>
      <c r="H148" s="19">
        <v>3822</v>
      </c>
      <c r="I148" s="20" t="s">
        <v>370</v>
      </c>
      <c r="J148" s="13"/>
      <c r="K148" s="14" t="s">
        <v>1801</v>
      </c>
      <c r="L148" s="13"/>
      <c r="M148" s="13"/>
      <c r="N148" s="13"/>
      <c r="O148" s="13"/>
      <c r="P148" s="13"/>
      <c r="Q148" s="13"/>
      <c r="R148" s="13"/>
      <c r="S148" s="14" t="s">
        <v>57</v>
      </c>
      <c r="T148" s="10">
        <v>1</v>
      </c>
      <c r="U148" s="21">
        <v>3200000</v>
      </c>
      <c r="V148" s="16">
        <v>0</v>
      </c>
      <c r="W148" s="16">
        <v>0</v>
      </c>
      <c r="X148" s="16">
        <v>0</v>
      </c>
      <c r="Y148" s="16">
        <v>0</v>
      </c>
      <c r="Z148" s="16">
        <v>0</v>
      </c>
      <c r="AA148" s="16">
        <v>0</v>
      </c>
      <c r="AB148" s="16">
        <v>0</v>
      </c>
      <c r="AC148" s="16">
        <v>0</v>
      </c>
      <c r="AD148" s="16">
        <v>0</v>
      </c>
      <c r="AE148" s="16">
        <v>0</v>
      </c>
      <c r="AF148" s="16">
        <v>0</v>
      </c>
      <c r="AG148" s="16">
        <v>0</v>
      </c>
      <c r="AH148" s="16">
        <v>12</v>
      </c>
      <c r="AI148" s="16">
        <v>0</v>
      </c>
      <c r="AJ148" s="16">
        <v>0</v>
      </c>
      <c r="AK148" s="16">
        <v>0</v>
      </c>
      <c r="AL148" s="16">
        <v>0</v>
      </c>
      <c r="AM148" s="16">
        <v>0</v>
      </c>
      <c r="AN148" s="16">
        <v>0</v>
      </c>
      <c r="AO148" s="16">
        <v>0</v>
      </c>
      <c r="AP148" s="16">
        <v>0</v>
      </c>
      <c r="AQ148" s="15">
        <f t="shared" si="17"/>
        <v>12</v>
      </c>
      <c r="AR148" s="16">
        <f t="shared" si="18"/>
        <v>0</v>
      </c>
      <c r="AS148" s="17">
        <f t="shared" si="15"/>
        <v>12</v>
      </c>
      <c r="AT148" s="18">
        <f t="shared" si="16"/>
        <v>38400000</v>
      </c>
      <c r="AU148" s="13"/>
      <c r="AV148" s="13"/>
      <c r="AW148" s="8"/>
      <c r="AX148" s="8"/>
      <c r="AY148" s="8"/>
      <c r="AZ148" s="8"/>
    </row>
    <row r="149" spans="1:52" s="3" customFormat="1" ht="39" customHeight="1" x14ac:dyDescent="0.25">
      <c r="A149" s="33" t="s">
        <v>2416</v>
      </c>
      <c r="B149" s="10">
        <f>IF(S149=0,"",SUBTOTAL(3,$S$7:S149))</f>
        <v>143</v>
      </c>
      <c r="C149" s="74" t="s">
        <v>2805</v>
      </c>
      <c r="D149" s="10" t="s">
        <v>216</v>
      </c>
      <c r="E149" s="10" t="s">
        <v>362</v>
      </c>
      <c r="F149" s="10" t="s">
        <v>362</v>
      </c>
      <c r="G149" s="10" t="s">
        <v>371</v>
      </c>
      <c r="H149" s="19">
        <v>9018</v>
      </c>
      <c r="I149" s="20" t="s">
        <v>372</v>
      </c>
      <c r="J149" s="13"/>
      <c r="K149" s="14" t="s">
        <v>1802</v>
      </c>
      <c r="L149" s="13"/>
      <c r="M149" s="13"/>
      <c r="N149" s="13"/>
      <c r="O149" s="13"/>
      <c r="P149" s="13"/>
      <c r="Q149" s="13"/>
      <c r="R149" s="13"/>
      <c r="S149" s="14" t="s">
        <v>373</v>
      </c>
      <c r="T149" s="10" t="s">
        <v>2417</v>
      </c>
      <c r="U149" s="21">
        <v>17964881</v>
      </c>
      <c r="V149" s="16">
        <v>0</v>
      </c>
      <c r="W149" s="16">
        <v>0</v>
      </c>
      <c r="X149" s="16">
        <v>0</v>
      </c>
      <c r="Y149" s="16">
        <v>2</v>
      </c>
      <c r="Z149" s="16">
        <v>0</v>
      </c>
      <c r="AA149" s="16">
        <v>0</v>
      </c>
      <c r="AB149" s="16">
        <v>1</v>
      </c>
      <c r="AC149" s="16">
        <v>0</v>
      </c>
      <c r="AD149" s="16">
        <v>0</v>
      </c>
      <c r="AE149" s="16">
        <v>0</v>
      </c>
      <c r="AF149" s="16">
        <v>0</v>
      </c>
      <c r="AG149" s="16">
        <v>0</v>
      </c>
      <c r="AH149" s="16">
        <v>1</v>
      </c>
      <c r="AI149" s="16">
        <v>0</v>
      </c>
      <c r="AJ149" s="16">
        <v>0</v>
      </c>
      <c r="AK149" s="16">
        <v>0</v>
      </c>
      <c r="AL149" s="16">
        <v>0</v>
      </c>
      <c r="AM149" s="16">
        <v>0</v>
      </c>
      <c r="AN149" s="16">
        <v>0</v>
      </c>
      <c r="AO149" s="16">
        <v>0</v>
      </c>
      <c r="AP149" s="16">
        <v>0</v>
      </c>
      <c r="AQ149" s="15">
        <f t="shared" si="17"/>
        <v>4</v>
      </c>
      <c r="AR149" s="16">
        <f t="shared" si="18"/>
        <v>0</v>
      </c>
      <c r="AS149" s="17">
        <f t="shared" si="15"/>
        <v>4</v>
      </c>
      <c r="AT149" s="18">
        <f t="shared" si="16"/>
        <v>71859524</v>
      </c>
      <c r="AU149" s="13"/>
      <c r="AV149" s="13"/>
      <c r="AW149" s="8"/>
      <c r="AX149" s="8"/>
      <c r="AY149" s="8"/>
      <c r="AZ149" s="8"/>
    </row>
    <row r="150" spans="1:52" s="3" customFormat="1" ht="36.75" customHeight="1" x14ac:dyDescent="0.25">
      <c r="A150" s="33" t="s">
        <v>2416</v>
      </c>
      <c r="B150" s="10">
        <f>IF(S150=0,"",SUBTOTAL(3,$S$7:S150))</f>
        <v>144</v>
      </c>
      <c r="C150" s="74" t="s">
        <v>2806</v>
      </c>
      <c r="D150" s="10" t="s">
        <v>218</v>
      </c>
      <c r="E150" s="10" t="s">
        <v>365</v>
      </c>
      <c r="F150" s="10" t="s">
        <v>365</v>
      </c>
      <c r="G150" s="10" t="s">
        <v>375</v>
      </c>
      <c r="H150" s="19">
        <v>3822</v>
      </c>
      <c r="I150" s="20" t="s">
        <v>376</v>
      </c>
      <c r="J150" s="13"/>
      <c r="K150" s="14" t="s">
        <v>1803</v>
      </c>
      <c r="L150" s="13"/>
      <c r="M150" s="13"/>
      <c r="N150" s="13"/>
      <c r="O150" s="13"/>
      <c r="P150" s="13"/>
      <c r="Q150" s="13"/>
      <c r="R150" s="13"/>
      <c r="S150" s="14" t="s">
        <v>75</v>
      </c>
      <c r="T150" s="10">
        <v>1</v>
      </c>
      <c r="U150" s="21">
        <v>5797000</v>
      </c>
      <c r="V150" s="16">
        <v>0</v>
      </c>
      <c r="W150" s="16">
        <v>0</v>
      </c>
      <c r="X150" s="16">
        <v>0</v>
      </c>
      <c r="Y150" s="16">
        <v>0</v>
      </c>
      <c r="Z150" s="16">
        <v>0</v>
      </c>
      <c r="AA150" s="16">
        <v>0</v>
      </c>
      <c r="AB150" s="16">
        <v>0</v>
      </c>
      <c r="AC150" s="16">
        <v>0</v>
      </c>
      <c r="AD150" s="16">
        <v>0</v>
      </c>
      <c r="AE150" s="16">
        <v>0</v>
      </c>
      <c r="AF150" s="16">
        <v>0</v>
      </c>
      <c r="AG150" s="16">
        <v>0</v>
      </c>
      <c r="AH150" s="16">
        <v>32</v>
      </c>
      <c r="AI150" s="16">
        <v>0</v>
      </c>
      <c r="AJ150" s="16">
        <v>0</v>
      </c>
      <c r="AK150" s="16">
        <v>0</v>
      </c>
      <c r="AL150" s="16">
        <v>0</v>
      </c>
      <c r="AM150" s="16">
        <v>0</v>
      </c>
      <c r="AN150" s="16">
        <v>0</v>
      </c>
      <c r="AO150" s="16">
        <v>0</v>
      </c>
      <c r="AP150" s="16">
        <v>0</v>
      </c>
      <c r="AQ150" s="15">
        <f t="shared" si="17"/>
        <v>32</v>
      </c>
      <c r="AR150" s="16">
        <f t="shared" si="18"/>
        <v>0</v>
      </c>
      <c r="AS150" s="17">
        <f t="shared" si="15"/>
        <v>32</v>
      </c>
      <c r="AT150" s="18">
        <f t="shared" si="16"/>
        <v>185504000</v>
      </c>
      <c r="AU150" s="13"/>
      <c r="AV150" s="13"/>
      <c r="AW150" s="8"/>
      <c r="AX150" s="8"/>
      <c r="AY150" s="8"/>
      <c r="AZ150" s="8"/>
    </row>
    <row r="151" spans="1:52" s="3" customFormat="1" ht="42.75" customHeight="1" x14ac:dyDescent="0.25">
      <c r="A151" s="33" t="s">
        <v>2416</v>
      </c>
      <c r="B151" s="10">
        <f>IF(S151=0,"",SUBTOTAL(3,$S$7:S151))</f>
        <v>145</v>
      </c>
      <c r="C151" s="74" t="s">
        <v>2807</v>
      </c>
      <c r="D151" s="10" t="s">
        <v>220</v>
      </c>
      <c r="E151" s="10" t="s">
        <v>367</v>
      </c>
      <c r="F151" s="10" t="s">
        <v>367</v>
      </c>
      <c r="G151" s="10" t="s">
        <v>377</v>
      </c>
      <c r="H151" s="19">
        <v>3822</v>
      </c>
      <c r="I151" s="20" t="s">
        <v>378</v>
      </c>
      <c r="J151" s="13"/>
      <c r="K151" s="14" t="s">
        <v>1804</v>
      </c>
      <c r="L151" s="13"/>
      <c r="M151" s="13"/>
      <c r="N151" s="13"/>
      <c r="O151" s="13"/>
      <c r="P151" s="13"/>
      <c r="Q151" s="13"/>
      <c r="R151" s="13"/>
      <c r="S151" s="14" t="s">
        <v>75</v>
      </c>
      <c r="T151" s="10">
        <v>1</v>
      </c>
      <c r="U151" s="21">
        <v>9173000</v>
      </c>
      <c r="V151" s="16">
        <v>0</v>
      </c>
      <c r="W151" s="16">
        <v>0</v>
      </c>
      <c r="X151" s="16">
        <v>0</v>
      </c>
      <c r="Y151" s="16">
        <v>0</v>
      </c>
      <c r="Z151" s="16">
        <v>0</v>
      </c>
      <c r="AA151" s="16">
        <v>0</v>
      </c>
      <c r="AB151" s="16">
        <v>0</v>
      </c>
      <c r="AC151" s="16">
        <v>0</v>
      </c>
      <c r="AD151" s="16">
        <v>0</v>
      </c>
      <c r="AE151" s="16">
        <v>0</v>
      </c>
      <c r="AF151" s="16">
        <v>0</v>
      </c>
      <c r="AG151" s="16">
        <v>0</v>
      </c>
      <c r="AH151" s="16">
        <v>22</v>
      </c>
      <c r="AI151" s="16">
        <v>0</v>
      </c>
      <c r="AJ151" s="16">
        <v>0</v>
      </c>
      <c r="AK151" s="16">
        <v>0</v>
      </c>
      <c r="AL151" s="16">
        <v>0</v>
      </c>
      <c r="AM151" s="16">
        <v>0</v>
      </c>
      <c r="AN151" s="16">
        <v>0</v>
      </c>
      <c r="AO151" s="16">
        <v>0</v>
      </c>
      <c r="AP151" s="16">
        <v>0</v>
      </c>
      <c r="AQ151" s="15">
        <f t="shared" si="17"/>
        <v>22</v>
      </c>
      <c r="AR151" s="16">
        <f t="shared" si="18"/>
        <v>0</v>
      </c>
      <c r="AS151" s="17">
        <f t="shared" si="15"/>
        <v>22</v>
      </c>
      <c r="AT151" s="18">
        <f t="shared" si="16"/>
        <v>201806000</v>
      </c>
      <c r="AU151" s="13"/>
      <c r="AV151" s="13"/>
      <c r="AW151" s="8"/>
      <c r="AX151" s="8"/>
      <c r="AY151" s="8"/>
      <c r="AZ151" s="8"/>
    </row>
    <row r="152" spans="1:52" s="3" customFormat="1" ht="65.25" customHeight="1" x14ac:dyDescent="0.25">
      <c r="A152" s="33" t="s">
        <v>2416</v>
      </c>
      <c r="B152" s="10">
        <f>IF(S152=0,"",SUBTOTAL(3,$S$7:S152))</f>
        <v>146</v>
      </c>
      <c r="C152" s="74" t="s">
        <v>2808</v>
      </c>
      <c r="D152" s="10" t="s">
        <v>223</v>
      </c>
      <c r="E152" s="10" t="s">
        <v>369</v>
      </c>
      <c r="F152" s="10" t="s">
        <v>369</v>
      </c>
      <c r="G152" s="10" t="s">
        <v>380</v>
      </c>
      <c r="H152" s="19">
        <v>3822</v>
      </c>
      <c r="I152" s="20" t="s">
        <v>381</v>
      </c>
      <c r="J152" s="13"/>
      <c r="K152" s="14" t="s">
        <v>1805</v>
      </c>
      <c r="L152" s="13"/>
      <c r="M152" s="13"/>
      <c r="N152" s="13"/>
      <c r="O152" s="13"/>
      <c r="P152" s="13"/>
      <c r="Q152" s="13"/>
      <c r="R152" s="13"/>
      <c r="S152" s="14" t="s">
        <v>75</v>
      </c>
      <c r="T152" s="10">
        <v>1</v>
      </c>
      <c r="U152" s="21">
        <v>28626000</v>
      </c>
      <c r="V152" s="16">
        <v>0</v>
      </c>
      <c r="W152" s="16">
        <v>0</v>
      </c>
      <c r="X152" s="16">
        <v>0</v>
      </c>
      <c r="Y152" s="16">
        <v>0</v>
      </c>
      <c r="Z152" s="16">
        <v>0</v>
      </c>
      <c r="AA152" s="16">
        <v>0</v>
      </c>
      <c r="AB152" s="16">
        <v>0</v>
      </c>
      <c r="AC152" s="16">
        <v>0</v>
      </c>
      <c r="AD152" s="16">
        <v>0</v>
      </c>
      <c r="AE152" s="16">
        <v>0</v>
      </c>
      <c r="AF152" s="16">
        <v>0</v>
      </c>
      <c r="AG152" s="16">
        <v>0</v>
      </c>
      <c r="AH152" s="16">
        <v>9</v>
      </c>
      <c r="AI152" s="16">
        <v>0</v>
      </c>
      <c r="AJ152" s="16">
        <v>0</v>
      </c>
      <c r="AK152" s="16">
        <v>0</v>
      </c>
      <c r="AL152" s="16">
        <v>0</v>
      </c>
      <c r="AM152" s="16">
        <v>0</v>
      </c>
      <c r="AN152" s="16">
        <v>0</v>
      </c>
      <c r="AO152" s="16">
        <v>0</v>
      </c>
      <c r="AP152" s="16">
        <v>0</v>
      </c>
      <c r="AQ152" s="15">
        <f t="shared" si="17"/>
        <v>9</v>
      </c>
      <c r="AR152" s="16">
        <f t="shared" si="18"/>
        <v>0</v>
      </c>
      <c r="AS152" s="17">
        <f t="shared" si="15"/>
        <v>9</v>
      </c>
      <c r="AT152" s="18">
        <f t="shared" si="16"/>
        <v>257634000</v>
      </c>
      <c r="AU152" s="13"/>
      <c r="AV152" s="13"/>
      <c r="AW152" s="8"/>
      <c r="AX152" s="8"/>
      <c r="AY152" s="8"/>
      <c r="AZ152" s="8"/>
    </row>
    <row r="153" spans="1:52" s="3" customFormat="1" ht="52.5" customHeight="1" x14ac:dyDescent="0.25">
      <c r="A153" s="33" t="s">
        <v>2416</v>
      </c>
      <c r="B153" s="10">
        <f>IF(S153=0,"",SUBTOTAL(3,$S$7:S153))</f>
        <v>147</v>
      </c>
      <c r="C153" s="74" t="s">
        <v>2809</v>
      </c>
      <c r="D153" s="10" t="s">
        <v>226</v>
      </c>
      <c r="E153" s="10" t="s">
        <v>371</v>
      </c>
      <c r="F153" s="10" t="s">
        <v>371</v>
      </c>
      <c r="G153" s="10" t="s">
        <v>382</v>
      </c>
      <c r="H153" s="19">
        <v>3822</v>
      </c>
      <c r="I153" s="20" t="s">
        <v>383</v>
      </c>
      <c r="J153" s="13"/>
      <c r="K153" s="14" t="s">
        <v>1806</v>
      </c>
      <c r="L153" s="13"/>
      <c r="M153" s="13"/>
      <c r="N153" s="13"/>
      <c r="O153" s="13"/>
      <c r="P153" s="13"/>
      <c r="Q153" s="13"/>
      <c r="R153" s="13"/>
      <c r="S153" s="14" t="s">
        <v>75</v>
      </c>
      <c r="T153" s="10">
        <v>1</v>
      </c>
      <c r="U153" s="21">
        <v>40293000</v>
      </c>
      <c r="V153" s="16">
        <v>0</v>
      </c>
      <c r="W153" s="16">
        <v>0</v>
      </c>
      <c r="X153" s="16">
        <v>0</v>
      </c>
      <c r="Y153" s="16">
        <v>0</v>
      </c>
      <c r="Z153" s="16">
        <v>0</v>
      </c>
      <c r="AA153" s="16">
        <v>0</v>
      </c>
      <c r="AB153" s="16">
        <v>0</v>
      </c>
      <c r="AC153" s="16">
        <v>0</v>
      </c>
      <c r="AD153" s="16">
        <v>0</v>
      </c>
      <c r="AE153" s="16">
        <v>0</v>
      </c>
      <c r="AF153" s="16">
        <v>0</v>
      </c>
      <c r="AG153" s="16">
        <v>0</v>
      </c>
      <c r="AH153" s="16">
        <v>9</v>
      </c>
      <c r="AI153" s="16">
        <v>0</v>
      </c>
      <c r="AJ153" s="16">
        <v>0</v>
      </c>
      <c r="AK153" s="16">
        <v>0</v>
      </c>
      <c r="AL153" s="16">
        <v>0</v>
      </c>
      <c r="AM153" s="16">
        <v>0</v>
      </c>
      <c r="AN153" s="16">
        <v>0</v>
      </c>
      <c r="AO153" s="16">
        <v>0</v>
      </c>
      <c r="AP153" s="16">
        <v>0</v>
      </c>
      <c r="AQ153" s="15">
        <f t="shared" si="17"/>
        <v>9</v>
      </c>
      <c r="AR153" s="16">
        <f t="shared" si="18"/>
        <v>0</v>
      </c>
      <c r="AS153" s="17">
        <f t="shared" si="15"/>
        <v>9</v>
      </c>
      <c r="AT153" s="18">
        <f t="shared" si="16"/>
        <v>362637000</v>
      </c>
      <c r="AU153" s="13"/>
      <c r="AV153" s="13"/>
      <c r="AW153" s="8"/>
      <c r="AX153" s="8"/>
      <c r="AY153" s="8"/>
      <c r="AZ153" s="8"/>
    </row>
    <row r="154" spans="1:52" s="3" customFormat="1" ht="54" customHeight="1" x14ac:dyDescent="0.25">
      <c r="A154" s="33" t="s">
        <v>2416</v>
      </c>
      <c r="B154" s="10">
        <f>IF(S154=0,"",SUBTOTAL(3,$S$7:S154))</f>
        <v>148</v>
      </c>
      <c r="C154" s="74" t="s">
        <v>2810</v>
      </c>
      <c r="D154" s="10" t="s">
        <v>229</v>
      </c>
      <c r="E154" s="10" t="s">
        <v>375</v>
      </c>
      <c r="F154" s="10" t="s">
        <v>375</v>
      </c>
      <c r="G154" s="10" t="s">
        <v>384</v>
      </c>
      <c r="H154" s="19">
        <v>3822</v>
      </c>
      <c r="I154" s="20" t="s">
        <v>385</v>
      </c>
      <c r="J154" s="13"/>
      <c r="K154" s="14" t="s">
        <v>1807</v>
      </c>
      <c r="L154" s="13"/>
      <c r="M154" s="13"/>
      <c r="N154" s="13"/>
      <c r="O154" s="13"/>
      <c r="P154" s="13"/>
      <c r="Q154" s="13"/>
      <c r="R154" s="13"/>
      <c r="S154" s="14" t="s">
        <v>75</v>
      </c>
      <c r="T154" s="10">
        <v>1</v>
      </c>
      <c r="U154" s="21">
        <v>8459000</v>
      </c>
      <c r="V154" s="16">
        <v>0</v>
      </c>
      <c r="W154" s="16">
        <v>0</v>
      </c>
      <c r="X154" s="16">
        <v>0</v>
      </c>
      <c r="Y154" s="16">
        <v>0</v>
      </c>
      <c r="Z154" s="16">
        <v>0</v>
      </c>
      <c r="AA154" s="16">
        <v>0</v>
      </c>
      <c r="AB154" s="16">
        <v>0</v>
      </c>
      <c r="AC154" s="16">
        <v>0</v>
      </c>
      <c r="AD154" s="16">
        <v>0</v>
      </c>
      <c r="AE154" s="16">
        <v>0</v>
      </c>
      <c r="AF154" s="16">
        <v>0</v>
      </c>
      <c r="AG154" s="16">
        <v>0</v>
      </c>
      <c r="AH154" s="16">
        <v>2</v>
      </c>
      <c r="AI154" s="16">
        <v>0</v>
      </c>
      <c r="AJ154" s="16">
        <v>0</v>
      </c>
      <c r="AK154" s="16">
        <v>0</v>
      </c>
      <c r="AL154" s="16">
        <v>0</v>
      </c>
      <c r="AM154" s="16">
        <v>0</v>
      </c>
      <c r="AN154" s="16">
        <v>0</v>
      </c>
      <c r="AO154" s="16">
        <v>0</v>
      </c>
      <c r="AP154" s="16">
        <v>0</v>
      </c>
      <c r="AQ154" s="15">
        <f t="shared" si="17"/>
        <v>2</v>
      </c>
      <c r="AR154" s="16">
        <f t="shared" si="18"/>
        <v>0</v>
      </c>
      <c r="AS154" s="17">
        <f t="shared" si="15"/>
        <v>2</v>
      </c>
      <c r="AT154" s="18">
        <f t="shared" si="16"/>
        <v>16918000</v>
      </c>
      <c r="AU154" s="13"/>
      <c r="AV154" s="13"/>
      <c r="AW154" s="8"/>
      <c r="AX154" s="8"/>
      <c r="AY154" s="8"/>
      <c r="AZ154" s="8"/>
    </row>
    <row r="155" spans="1:52" s="3" customFormat="1" ht="54" customHeight="1" x14ac:dyDescent="0.25">
      <c r="A155" s="33" t="s">
        <v>2416</v>
      </c>
      <c r="B155" s="10">
        <f>IF(S155=0,"",SUBTOTAL(3,$S$7:S155))</f>
        <v>149</v>
      </c>
      <c r="C155" s="74" t="s">
        <v>2811</v>
      </c>
      <c r="D155" s="10" t="s">
        <v>231</v>
      </c>
      <c r="E155" s="10" t="s">
        <v>377</v>
      </c>
      <c r="F155" s="10" t="s">
        <v>377</v>
      </c>
      <c r="G155" s="10" t="s">
        <v>386</v>
      </c>
      <c r="H155" s="19">
        <v>3822</v>
      </c>
      <c r="I155" s="20" t="s">
        <v>387</v>
      </c>
      <c r="J155" s="13"/>
      <c r="K155" s="14" t="s">
        <v>1808</v>
      </c>
      <c r="L155" s="13"/>
      <c r="M155" s="13"/>
      <c r="N155" s="13"/>
      <c r="O155" s="13"/>
      <c r="P155" s="13"/>
      <c r="Q155" s="13"/>
      <c r="R155" s="13"/>
      <c r="S155" s="14" t="s">
        <v>75</v>
      </c>
      <c r="T155" s="10">
        <v>1</v>
      </c>
      <c r="U155" s="21">
        <v>9206000</v>
      </c>
      <c r="V155" s="16">
        <v>0</v>
      </c>
      <c r="W155" s="16">
        <v>0</v>
      </c>
      <c r="X155" s="16">
        <v>0</v>
      </c>
      <c r="Y155" s="16">
        <v>0</v>
      </c>
      <c r="Z155" s="16">
        <v>0</v>
      </c>
      <c r="AA155" s="16">
        <v>0</v>
      </c>
      <c r="AB155" s="16">
        <v>0</v>
      </c>
      <c r="AC155" s="16">
        <v>0</v>
      </c>
      <c r="AD155" s="16">
        <v>0</v>
      </c>
      <c r="AE155" s="16">
        <v>0</v>
      </c>
      <c r="AF155" s="16">
        <v>0</v>
      </c>
      <c r="AG155" s="16">
        <v>0</v>
      </c>
      <c r="AH155" s="16">
        <v>3</v>
      </c>
      <c r="AI155" s="16">
        <v>0</v>
      </c>
      <c r="AJ155" s="16">
        <v>0</v>
      </c>
      <c r="AK155" s="16">
        <v>0</v>
      </c>
      <c r="AL155" s="16">
        <v>0</v>
      </c>
      <c r="AM155" s="16">
        <v>0</v>
      </c>
      <c r="AN155" s="16">
        <v>0</v>
      </c>
      <c r="AO155" s="16">
        <v>0</v>
      </c>
      <c r="AP155" s="16">
        <v>0</v>
      </c>
      <c r="AQ155" s="15">
        <f t="shared" si="17"/>
        <v>3</v>
      </c>
      <c r="AR155" s="16">
        <f t="shared" si="18"/>
        <v>0</v>
      </c>
      <c r="AS155" s="17">
        <f t="shared" si="15"/>
        <v>3</v>
      </c>
      <c r="AT155" s="18">
        <f t="shared" si="16"/>
        <v>27618000</v>
      </c>
      <c r="AU155" s="13"/>
      <c r="AV155" s="13"/>
      <c r="AW155" s="8"/>
      <c r="AX155" s="8"/>
      <c r="AY155" s="8"/>
      <c r="AZ155" s="8"/>
    </row>
    <row r="156" spans="1:52" s="3" customFormat="1" ht="54" customHeight="1" x14ac:dyDescent="0.25">
      <c r="A156" s="33" t="s">
        <v>2416</v>
      </c>
      <c r="B156" s="10">
        <f>IF(S156=0,"",SUBTOTAL(3,$S$7:S156))</f>
        <v>150</v>
      </c>
      <c r="C156" s="74" t="s">
        <v>2812</v>
      </c>
      <c r="D156" s="10" t="s">
        <v>233</v>
      </c>
      <c r="E156" s="10" t="s">
        <v>380</v>
      </c>
      <c r="F156" s="10" t="s">
        <v>380</v>
      </c>
      <c r="G156" s="10" t="s">
        <v>388</v>
      </c>
      <c r="H156" s="19">
        <v>3822</v>
      </c>
      <c r="I156" s="20" t="s">
        <v>389</v>
      </c>
      <c r="J156" s="13"/>
      <c r="K156" s="14" t="s">
        <v>1808</v>
      </c>
      <c r="L156" s="13"/>
      <c r="M156" s="13"/>
      <c r="N156" s="13"/>
      <c r="O156" s="13"/>
      <c r="P156" s="13"/>
      <c r="Q156" s="13"/>
      <c r="R156" s="13"/>
      <c r="S156" s="14" t="s">
        <v>75</v>
      </c>
      <c r="T156" s="10">
        <v>1</v>
      </c>
      <c r="U156" s="21">
        <v>9206000</v>
      </c>
      <c r="V156" s="16">
        <v>0</v>
      </c>
      <c r="W156" s="16">
        <v>0</v>
      </c>
      <c r="X156" s="16">
        <v>0</v>
      </c>
      <c r="Y156" s="16">
        <v>0</v>
      </c>
      <c r="Z156" s="16">
        <v>0</v>
      </c>
      <c r="AA156" s="16">
        <v>0</v>
      </c>
      <c r="AB156" s="16">
        <v>0</v>
      </c>
      <c r="AC156" s="16">
        <v>0</v>
      </c>
      <c r="AD156" s="16">
        <v>0</v>
      </c>
      <c r="AE156" s="16">
        <v>0</v>
      </c>
      <c r="AF156" s="16">
        <v>0</v>
      </c>
      <c r="AG156" s="16">
        <v>0</v>
      </c>
      <c r="AH156" s="16">
        <v>3</v>
      </c>
      <c r="AI156" s="16">
        <v>0</v>
      </c>
      <c r="AJ156" s="16">
        <v>0</v>
      </c>
      <c r="AK156" s="16">
        <v>0</v>
      </c>
      <c r="AL156" s="16">
        <v>0</v>
      </c>
      <c r="AM156" s="16">
        <v>0</v>
      </c>
      <c r="AN156" s="16">
        <v>0</v>
      </c>
      <c r="AO156" s="16">
        <v>0</v>
      </c>
      <c r="AP156" s="16">
        <v>0</v>
      </c>
      <c r="AQ156" s="15">
        <f t="shared" si="17"/>
        <v>3</v>
      </c>
      <c r="AR156" s="16">
        <f t="shared" si="18"/>
        <v>0</v>
      </c>
      <c r="AS156" s="17">
        <f t="shared" si="15"/>
        <v>3</v>
      </c>
      <c r="AT156" s="18">
        <f t="shared" si="16"/>
        <v>27618000</v>
      </c>
      <c r="AU156" s="13"/>
      <c r="AV156" s="13"/>
      <c r="AW156" s="8"/>
      <c r="AX156" s="8"/>
      <c r="AY156" s="8"/>
      <c r="AZ156" s="8"/>
    </row>
    <row r="157" spans="1:52" s="3" customFormat="1" ht="54" customHeight="1" x14ac:dyDescent="0.25">
      <c r="A157" s="33" t="s">
        <v>2416</v>
      </c>
      <c r="B157" s="10">
        <f>IF(S157=0,"",SUBTOTAL(3,$S$7:S157))</f>
        <v>151</v>
      </c>
      <c r="C157" s="74" t="s">
        <v>2813</v>
      </c>
      <c r="D157" s="10" t="s">
        <v>235</v>
      </c>
      <c r="E157" s="10" t="s">
        <v>382</v>
      </c>
      <c r="F157" s="10" t="s">
        <v>382</v>
      </c>
      <c r="G157" s="10" t="s">
        <v>390</v>
      </c>
      <c r="H157" s="19">
        <v>3822</v>
      </c>
      <c r="I157" s="20" t="s">
        <v>391</v>
      </c>
      <c r="J157" s="13"/>
      <c r="K157" s="14" t="s">
        <v>1808</v>
      </c>
      <c r="L157" s="13"/>
      <c r="M157" s="13"/>
      <c r="N157" s="13"/>
      <c r="O157" s="13"/>
      <c r="P157" s="13"/>
      <c r="Q157" s="13"/>
      <c r="R157" s="13"/>
      <c r="S157" s="14" t="s">
        <v>75</v>
      </c>
      <c r="T157" s="10">
        <v>1</v>
      </c>
      <c r="U157" s="21">
        <v>9206000</v>
      </c>
      <c r="V157" s="16">
        <v>0</v>
      </c>
      <c r="W157" s="16">
        <v>0</v>
      </c>
      <c r="X157" s="16">
        <v>0</v>
      </c>
      <c r="Y157" s="16">
        <v>0</v>
      </c>
      <c r="Z157" s="16">
        <v>0</v>
      </c>
      <c r="AA157" s="16">
        <v>0</v>
      </c>
      <c r="AB157" s="16">
        <v>0</v>
      </c>
      <c r="AC157" s="16">
        <v>0</v>
      </c>
      <c r="AD157" s="16">
        <v>0</v>
      </c>
      <c r="AE157" s="16">
        <v>0</v>
      </c>
      <c r="AF157" s="16">
        <v>0</v>
      </c>
      <c r="AG157" s="16">
        <v>0</v>
      </c>
      <c r="AH157" s="16">
        <v>3</v>
      </c>
      <c r="AI157" s="16">
        <v>0</v>
      </c>
      <c r="AJ157" s="16">
        <v>0</v>
      </c>
      <c r="AK157" s="16">
        <v>0</v>
      </c>
      <c r="AL157" s="16">
        <v>0</v>
      </c>
      <c r="AM157" s="16">
        <v>0</v>
      </c>
      <c r="AN157" s="16">
        <v>0</v>
      </c>
      <c r="AO157" s="16">
        <v>0</v>
      </c>
      <c r="AP157" s="16">
        <v>0</v>
      </c>
      <c r="AQ157" s="15">
        <f t="shared" si="17"/>
        <v>3</v>
      </c>
      <c r="AR157" s="16">
        <f t="shared" si="18"/>
        <v>0</v>
      </c>
      <c r="AS157" s="17">
        <f t="shared" si="15"/>
        <v>3</v>
      </c>
      <c r="AT157" s="18">
        <f t="shared" si="16"/>
        <v>27618000</v>
      </c>
      <c r="AU157" s="13"/>
      <c r="AV157" s="13"/>
      <c r="AW157" s="8"/>
      <c r="AX157" s="8"/>
      <c r="AY157" s="8"/>
      <c r="AZ157" s="8"/>
    </row>
    <row r="158" spans="1:52" s="3" customFormat="1" ht="41.25" customHeight="1" x14ac:dyDescent="0.25">
      <c r="A158" s="33" t="s">
        <v>2416</v>
      </c>
      <c r="B158" s="10">
        <f>IF(S158=0,"",SUBTOTAL(3,$S$7:S158))</f>
        <v>152</v>
      </c>
      <c r="C158" s="74" t="s">
        <v>2814</v>
      </c>
      <c r="D158" s="10" t="s">
        <v>255</v>
      </c>
      <c r="E158" s="10" t="s">
        <v>390</v>
      </c>
      <c r="F158" s="10" t="s">
        <v>390</v>
      </c>
      <c r="G158" s="10" t="s">
        <v>393</v>
      </c>
      <c r="H158" s="19">
        <v>3822</v>
      </c>
      <c r="I158" s="20" t="s">
        <v>394</v>
      </c>
      <c r="J158" s="13"/>
      <c r="K158" s="14" t="s">
        <v>1809</v>
      </c>
      <c r="L158" s="13"/>
      <c r="M158" s="13"/>
      <c r="N158" s="13"/>
      <c r="O158" s="13"/>
      <c r="P158" s="13"/>
      <c r="Q158" s="13"/>
      <c r="R158" s="13"/>
      <c r="S158" s="14" t="s">
        <v>57</v>
      </c>
      <c r="T158" s="10">
        <v>3</v>
      </c>
      <c r="U158" s="21">
        <v>990000</v>
      </c>
      <c r="V158" s="16">
        <v>0</v>
      </c>
      <c r="W158" s="16">
        <v>0</v>
      </c>
      <c r="X158" s="16">
        <v>0</v>
      </c>
      <c r="Y158" s="16">
        <v>0</v>
      </c>
      <c r="Z158" s="16">
        <v>3</v>
      </c>
      <c r="AA158" s="15">
        <v>1</v>
      </c>
      <c r="AB158" s="16">
        <v>6</v>
      </c>
      <c r="AC158" s="16">
        <v>0</v>
      </c>
      <c r="AD158" s="16">
        <v>5</v>
      </c>
      <c r="AE158" s="16">
        <v>0</v>
      </c>
      <c r="AF158" s="16">
        <v>0</v>
      </c>
      <c r="AG158" s="16">
        <v>0</v>
      </c>
      <c r="AH158" s="16">
        <v>0</v>
      </c>
      <c r="AI158" s="16">
        <v>0</v>
      </c>
      <c r="AJ158" s="16">
        <v>0</v>
      </c>
      <c r="AK158" s="16">
        <v>1</v>
      </c>
      <c r="AL158" s="16">
        <v>0</v>
      </c>
      <c r="AM158" s="16">
        <v>4</v>
      </c>
      <c r="AN158" s="16">
        <v>0</v>
      </c>
      <c r="AO158" s="16">
        <v>0</v>
      </c>
      <c r="AP158" s="16">
        <v>0</v>
      </c>
      <c r="AQ158" s="15">
        <f t="shared" si="17"/>
        <v>20</v>
      </c>
      <c r="AR158" s="16">
        <f t="shared" si="18"/>
        <v>0</v>
      </c>
      <c r="AS158" s="17">
        <f t="shared" si="15"/>
        <v>20</v>
      </c>
      <c r="AT158" s="18">
        <f t="shared" si="16"/>
        <v>19800000</v>
      </c>
      <c r="AU158" s="13"/>
      <c r="AV158" s="13"/>
      <c r="AW158" s="8"/>
      <c r="AX158" s="8"/>
      <c r="AY158" s="8"/>
      <c r="AZ158" s="8"/>
    </row>
    <row r="159" spans="1:52" s="3" customFormat="1" ht="41.25" customHeight="1" x14ac:dyDescent="0.25">
      <c r="A159" s="33" t="s">
        <v>2416</v>
      </c>
      <c r="B159" s="10">
        <f>IF(S159=0,"",SUBTOTAL(3,$S$7:S159))</f>
        <v>153</v>
      </c>
      <c r="C159" s="74" t="s">
        <v>2815</v>
      </c>
      <c r="D159" s="10" t="s">
        <v>258</v>
      </c>
      <c r="E159" s="10" t="s">
        <v>395</v>
      </c>
      <c r="F159" s="10" t="s">
        <v>395</v>
      </c>
      <c r="G159" s="10" t="s">
        <v>396</v>
      </c>
      <c r="H159" s="19">
        <v>3822</v>
      </c>
      <c r="I159" s="20" t="s">
        <v>397</v>
      </c>
      <c r="J159" s="13"/>
      <c r="K159" s="14" t="s">
        <v>1810</v>
      </c>
      <c r="L159" s="13"/>
      <c r="M159" s="13"/>
      <c r="N159" s="13"/>
      <c r="O159" s="13"/>
      <c r="P159" s="13"/>
      <c r="Q159" s="13"/>
      <c r="R159" s="13"/>
      <c r="S159" s="14" t="s">
        <v>57</v>
      </c>
      <c r="T159" s="10">
        <v>3</v>
      </c>
      <c r="U159" s="21">
        <v>1900000</v>
      </c>
      <c r="V159" s="16">
        <v>0</v>
      </c>
      <c r="W159" s="16">
        <v>0</v>
      </c>
      <c r="X159" s="16">
        <v>0</v>
      </c>
      <c r="Y159" s="16">
        <v>0</v>
      </c>
      <c r="Z159" s="16">
        <v>25</v>
      </c>
      <c r="AA159" s="16">
        <v>0</v>
      </c>
      <c r="AB159" s="16">
        <v>45</v>
      </c>
      <c r="AC159" s="16">
        <v>0</v>
      </c>
      <c r="AD159" s="16">
        <v>23</v>
      </c>
      <c r="AE159" s="16">
        <v>0</v>
      </c>
      <c r="AF159" s="16">
        <v>0</v>
      </c>
      <c r="AG159" s="16">
        <v>0</v>
      </c>
      <c r="AH159" s="16">
        <v>0</v>
      </c>
      <c r="AI159" s="16">
        <v>0</v>
      </c>
      <c r="AJ159" s="16">
        <v>0</v>
      </c>
      <c r="AK159" s="16">
        <v>20</v>
      </c>
      <c r="AL159" s="16">
        <v>0</v>
      </c>
      <c r="AM159" s="16">
        <v>18</v>
      </c>
      <c r="AN159" s="16">
        <v>0</v>
      </c>
      <c r="AO159" s="16">
        <v>0</v>
      </c>
      <c r="AP159" s="16">
        <v>0</v>
      </c>
      <c r="AQ159" s="15">
        <f t="shared" si="17"/>
        <v>131</v>
      </c>
      <c r="AR159" s="16">
        <f t="shared" si="18"/>
        <v>0</v>
      </c>
      <c r="AS159" s="17">
        <f>SUM(V159:AP159)</f>
        <v>131</v>
      </c>
      <c r="AT159" s="18">
        <f t="shared" si="16"/>
        <v>248900000</v>
      </c>
      <c r="AU159" s="13"/>
      <c r="AV159" s="13"/>
      <c r="AW159" s="8"/>
      <c r="AX159" s="8"/>
      <c r="AY159" s="8"/>
      <c r="AZ159" s="8"/>
    </row>
    <row r="160" spans="1:52" s="3" customFormat="1" ht="41.25" customHeight="1" x14ac:dyDescent="0.25">
      <c r="A160" s="33" t="s">
        <v>2416</v>
      </c>
      <c r="B160" s="10">
        <f>IF(S160=0,"",SUBTOTAL(3,$S$7:S160))</f>
        <v>154</v>
      </c>
      <c r="C160" s="74" t="s">
        <v>2816</v>
      </c>
      <c r="D160" s="10" t="s">
        <v>237</v>
      </c>
      <c r="E160" s="10" t="s">
        <v>398</v>
      </c>
      <c r="F160" s="10" t="s">
        <v>398</v>
      </c>
      <c r="G160" s="10" t="s">
        <v>399</v>
      </c>
      <c r="H160" s="19">
        <v>3822</v>
      </c>
      <c r="I160" s="20" t="s">
        <v>400</v>
      </c>
      <c r="J160" s="13"/>
      <c r="K160" s="14" t="s">
        <v>1811</v>
      </c>
      <c r="L160" s="13"/>
      <c r="M160" s="13"/>
      <c r="N160" s="13"/>
      <c r="O160" s="13"/>
      <c r="P160" s="13"/>
      <c r="Q160" s="13"/>
      <c r="R160" s="13"/>
      <c r="S160" s="14" t="s">
        <v>34</v>
      </c>
      <c r="T160" s="10">
        <v>3</v>
      </c>
      <c r="U160" s="21">
        <v>1650000</v>
      </c>
      <c r="V160" s="16">
        <v>0</v>
      </c>
      <c r="W160" s="16">
        <v>0</v>
      </c>
      <c r="X160" s="16">
        <v>0</v>
      </c>
      <c r="Y160" s="16">
        <v>0</v>
      </c>
      <c r="Z160" s="16">
        <v>25</v>
      </c>
      <c r="AA160" s="16">
        <v>0</v>
      </c>
      <c r="AB160" s="16">
        <v>45</v>
      </c>
      <c r="AC160" s="16">
        <v>0</v>
      </c>
      <c r="AD160" s="16">
        <v>23</v>
      </c>
      <c r="AE160" s="16">
        <v>0</v>
      </c>
      <c r="AF160" s="16">
        <v>0</v>
      </c>
      <c r="AG160" s="16">
        <v>0</v>
      </c>
      <c r="AH160" s="16">
        <v>0</v>
      </c>
      <c r="AI160" s="16">
        <v>0</v>
      </c>
      <c r="AJ160" s="16">
        <v>0</v>
      </c>
      <c r="AK160" s="16">
        <v>20</v>
      </c>
      <c r="AL160" s="16">
        <v>0</v>
      </c>
      <c r="AM160" s="16">
        <v>18</v>
      </c>
      <c r="AN160" s="16">
        <v>0</v>
      </c>
      <c r="AO160" s="16">
        <v>0</v>
      </c>
      <c r="AP160" s="16">
        <v>0</v>
      </c>
      <c r="AQ160" s="15">
        <f t="shared" si="17"/>
        <v>131</v>
      </c>
      <c r="AR160" s="16">
        <f t="shared" si="18"/>
        <v>0</v>
      </c>
      <c r="AS160" s="17">
        <f>SUM(V160:AP160)</f>
        <v>131</v>
      </c>
      <c r="AT160" s="18">
        <f t="shared" si="16"/>
        <v>216150000</v>
      </c>
      <c r="AU160" s="13"/>
      <c r="AV160" s="13"/>
      <c r="AW160" s="8"/>
      <c r="AX160" s="8"/>
      <c r="AY160" s="8"/>
      <c r="AZ160" s="8"/>
    </row>
    <row r="161" spans="1:52" s="3" customFormat="1" ht="41.25" customHeight="1" x14ac:dyDescent="0.25">
      <c r="A161" s="33" t="s">
        <v>2416</v>
      </c>
      <c r="B161" s="10">
        <f>IF(S161=0,"",SUBTOTAL(3,$S$7:S161))</f>
        <v>155</v>
      </c>
      <c r="C161" s="74" t="s">
        <v>2817</v>
      </c>
      <c r="D161" s="10" t="s">
        <v>239</v>
      </c>
      <c r="E161" s="10" t="s">
        <v>401</v>
      </c>
      <c r="F161" s="10" t="s">
        <v>401</v>
      </c>
      <c r="G161" s="10" t="s">
        <v>402</v>
      </c>
      <c r="H161" s="19">
        <v>3822</v>
      </c>
      <c r="I161" s="20" t="s">
        <v>403</v>
      </c>
      <c r="J161" s="13"/>
      <c r="K161" s="14" t="s">
        <v>1812</v>
      </c>
      <c r="L161" s="13"/>
      <c r="M161" s="13"/>
      <c r="N161" s="13"/>
      <c r="O161" s="13"/>
      <c r="P161" s="13"/>
      <c r="Q161" s="13"/>
      <c r="R161" s="13"/>
      <c r="S161" s="14" t="s">
        <v>75</v>
      </c>
      <c r="T161" s="10">
        <v>2</v>
      </c>
      <c r="U161" s="21">
        <v>13500000</v>
      </c>
      <c r="V161" s="16">
        <v>0</v>
      </c>
      <c r="W161" s="16">
        <v>0</v>
      </c>
      <c r="X161" s="16">
        <v>0</v>
      </c>
      <c r="Y161" s="16">
        <v>0</v>
      </c>
      <c r="Z161" s="16">
        <v>2</v>
      </c>
      <c r="AA161" s="16">
        <v>0</v>
      </c>
      <c r="AB161" s="16">
        <v>0</v>
      </c>
      <c r="AC161" s="16">
        <v>0</v>
      </c>
      <c r="AD161" s="16">
        <v>0</v>
      </c>
      <c r="AE161" s="16">
        <v>0</v>
      </c>
      <c r="AF161" s="16">
        <v>0</v>
      </c>
      <c r="AG161" s="16">
        <v>0</v>
      </c>
      <c r="AH161" s="16">
        <v>0</v>
      </c>
      <c r="AI161" s="16">
        <v>0</v>
      </c>
      <c r="AJ161" s="16">
        <v>0</v>
      </c>
      <c r="AK161" s="16">
        <v>0</v>
      </c>
      <c r="AL161" s="16">
        <v>0</v>
      </c>
      <c r="AM161" s="16">
        <v>0</v>
      </c>
      <c r="AN161" s="16">
        <v>0</v>
      </c>
      <c r="AO161" s="16">
        <v>0</v>
      </c>
      <c r="AP161" s="16">
        <v>0</v>
      </c>
      <c r="AQ161" s="15">
        <f t="shared" si="17"/>
        <v>2</v>
      </c>
      <c r="AR161" s="16">
        <f t="shared" si="18"/>
        <v>0</v>
      </c>
      <c r="AS161" s="17">
        <f t="shared" ref="AS161:AS163" si="19">SUM(V161:AP161)</f>
        <v>2</v>
      </c>
      <c r="AT161" s="18">
        <f t="shared" si="16"/>
        <v>27000000</v>
      </c>
      <c r="AU161" s="13"/>
      <c r="AV161" s="13"/>
      <c r="AW161" s="8"/>
      <c r="AX161" s="8"/>
      <c r="AY161" s="8"/>
      <c r="AZ161" s="8"/>
    </row>
    <row r="162" spans="1:52" s="3" customFormat="1" ht="41.25" customHeight="1" x14ac:dyDescent="0.25">
      <c r="A162" s="33" t="s">
        <v>2416</v>
      </c>
      <c r="B162" s="10">
        <f>IF(S162=0,"",SUBTOTAL(3,$S$7:S162))</f>
        <v>156</v>
      </c>
      <c r="C162" s="74" t="s">
        <v>2818</v>
      </c>
      <c r="D162" s="10" t="s">
        <v>241</v>
      </c>
      <c r="E162" s="10" t="s">
        <v>399</v>
      </c>
      <c r="F162" s="10" t="s">
        <v>399</v>
      </c>
      <c r="G162" s="10" t="s">
        <v>404</v>
      </c>
      <c r="H162" s="19">
        <v>3822</v>
      </c>
      <c r="I162" s="20" t="s">
        <v>405</v>
      </c>
      <c r="J162" s="13"/>
      <c r="K162" s="14" t="s">
        <v>1813</v>
      </c>
      <c r="L162" s="13"/>
      <c r="M162" s="13"/>
      <c r="N162" s="13"/>
      <c r="O162" s="13"/>
      <c r="P162" s="13"/>
      <c r="Q162" s="13"/>
      <c r="R162" s="13"/>
      <c r="S162" s="14" t="s">
        <v>75</v>
      </c>
      <c r="T162" s="10">
        <v>2</v>
      </c>
      <c r="U162" s="21">
        <v>13500000</v>
      </c>
      <c r="V162" s="16">
        <v>0</v>
      </c>
      <c r="W162" s="16">
        <v>0</v>
      </c>
      <c r="X162" s="16">
        <v>0</v>
      </c>
      <c r="Y162" s="16">
        <v>0</v>
      </c>
      <c r="Z162" s="16">
        <v>2</v>
      </c>
      <c r="AA162" s="16">
        <v>0</v>
      </c>
      <c r="AB162" s="16">
        <v>0</v>
      </c>
      <c r="AC162" s="16">
        <v>0</v>
      </c>
      <c r="AD162" s="16">
        <v>0</v>
      </c>
      <c r="AE162" s="16">
        <v>0</v>
      </c>
      <c r="AF162" s="16">
        <v>0</v>
      </c>
      <c r="AG162" s="16">
        <v>0</v>
      </c>
      <c r="AH162" s="16">
        <v>0</v>
      </c>
      <c r="AI162" s="16">
        <v>0</v>
      </c>
      <c r="AJ162" s="16">
        <v>0</v>
      </c>
      <c r="AK162" s="16">
        <v>0</v>
      </c>
      <c r="AL162" s="16">
        <v>0</v>
      </c>
      <c r="AM162" s="16">
        <v>0</v>
      </c>
      <c r="AN162" s="16">
        <v>0</v>
      </c>
      <c r="AO162" s="16">
        <v>0</v>
      </c>
      <c r="AP162" s="16">
        <v>0</v>
      </c>
      <c r="AQ162" s="15">
        <f t="shared" si="17"/>
        <v>2</v>
      </c>
      <c r="AR162" s="16">
        <f t="shared" si="18"/>
        <v>0</v>
      </c>
      <c r="AS162" s="17">
        <f t="shared" si="19"/>
        <v>2</v>
      </c>
      <c r="AT162" s="18">
        <f t="shared" si="16"/>
        <v>27000000</v>
      </c>
      <c r="AU162" s="13"/>
      <c r="AV162" s="13"/>
      <c r="AW162" s="8"/>
      <c r="AX162" s="8"/>
      <c r="AY162" s="8"/>
      <c r="AZ162" s="8"/>
    </row>
    <row r="163" spans="1:52" s="3" customFormat="1" ht="41.25" customHeight="1" x14ac:dyDescent="0.25">
      <c r="A163" s="33" t="s">
        <v>2416</v>
      </c>
      <c r="B163" s="10">
        <f>IF(S163=0,"",SUBTOTAL(3,$S$7:S163))</f>
        <v>157</v>
      </c>
      <c r="C163" s="74" t="s">
        <v>2819</v>
      </c>
      <c r="D163" s="10" t="s">
        <v>2607</v>
      </c>
      <c r="E163" s="10" t="s">
        <v>396</v>
      </c>
      <c r="F163" s="10" t="s">
        <v>396</v>
      </c>
      <c r="G163" s="10" t="s">
        <v>406</v>
      </c>
      <c r="H163" s="19">
        <v>3822</v>
      </c>
      <c r="I163" s="20" t="s">
        <v>407</v>
      </c>
      <c r="J163" s="13"/>
      <c r="K163" s="14" t="s">
        <v>1814</v>
      </c>
      <c r="L163" s="13"/>
      <c r="M163" s="13"/>
      <c r="N163" s="13"/>
      <c r="O163" s="13"/>
      <c r="P163" s="13"/>
      <c r="Q163" s="13"/>
      <c r="R163" s="13"/>
      <c r="S163" s="14" t="s">
        <v>75</v>
      </c>
      <c r="T163" s="10">
        <v>2</v>
      </c>
      <c r="U163" s="21">
        <v>4500000</v>
      </c>
      <c r="V163" s="16">
        <v>0</v>
      </c>
      <c r="W163" s="16">
        <v>0</v>
      </c>
      <c r="X163" s="16">
        <v>0</v>
      </c>
      <c r="Y163" s="16">
        <v>0</v>
      </c>
      <c r="Z163" s="16">
        <v>2</v>
      </c>
      <c r="AA163" s="16">
        <v>0</v>
      </c>
      <c r="AB163" s="16">
        <v>0</v>
      </c>
      <c r="AC163" s="16">
        <v>0</v>
      </c>
      <c r="AD163" s="16">
        <v>0</v>
      </c>
      <c r="AE163" s="16">
        <v>0</v>
      </c>
      <c r="AF163" s="16">
        <v>0</v>
      </c>
      <c r="AG163" s="16">
        <v>0</v>
      </c>
      <c r="AH163" s="16">
        <v>0</v>
      </c>
      <c r="AI163" s="16">
        <v>0</v>
      </c>
      <c r="AJ163" s="16">
        <v>0</v>
      </c>
      <c r="AK163" s="16">
        <v>0</v>
      </c>
      <c r="AL163" s="16">
        <v>0</v>
      </c>
      <c r="AM163" s="16">
        <v>0</v>
      </c>
      <c r="AN163" s="16">
        <v>0</v>
      </c>
      <c r="AO163" s="16">
        <v>0</v>
      </c>
      <c r="AP163" s="16">
        <v>0</v>
      </c>
      <c r="AQ163" s="15">
        <f t="shared" si="17"/>
        <v>2</v>
      </c>
      <c r="AR163" s="16">
        <f t="shared" si="18"/>
        <v>0</v>
      </c>
      <c r="AS163" s="17">
        <f t="shared" si="19"/>
        <v>2</v>
      </c>
      <c r="AT163" s="18">
        <f t="shared" si="16"/>
        <v>9000000</v>
      </c>
      <c r="AU163" s="13"/>
      <c r="AV163" s="13"/>
      <c r="AW163" s="8"/>
      <c r="AX163" s="8"/>
      <c r="AY163" s="8"/>
      <c r="AZ163" s="8"/>
    </row>
    <row r="164" spans="1:52" s="3" customFormat="1" ht="41.25" customHeight="1" x14ac:dyDescent="0.25">
      <c r="A164" s="33" t="s">
        <v>2416</v>
      </c>
      <c r="B164" s="10">
        <f>IF(S164=0,"",SUBTOTAL(3,$S$7:S164))</f>
        <v>158</v>
      </c>
      <c r="C164" s="74" t="s">
        <v>2820</v>
      </c>
      <c r="D164" s="10" t="s">
        <v>270</v>
      </c>
      <c r="E164" s="10" t="s">
        <v>408</v>
      </c>
      <c r="F164" s="10" t="s">
        <v>408</v>
      </c>
      <c r="G164" s="10" t="s">
        <v>409</v>
      </c>
      <c r="H164" s="19">
        <v>3822</v>
      </c>
      <c r="I164" s="20" t="s">
        <v>410</v>
      </c>
      <c r="J164" s="13"/>
      <c r="K164" s="14" t="s">
        <v>1815</v>
      </c>
      <c r="L164" s="13"/>
      <c r="M164" s="13"/>
      <c r="N164" s="13"/>
      <c r="O164" s="13"/>
      <c r="P164" s="13"/>
      <c r="Q164" s="13"/>
      <c r="R164" s="13"/>
      <c r="S164" s="14" t="s">
        <v>57</v>
      </c>
      <c r="T164" s="10">
        <v>2</v>
      </c>
      <c r="U164" s="21">
        <v>2500000</v>
      </c>
      <c r="V164" s="16">
        <v>0</v>
      </c>
      <c r="W164" s="16">
        <v>0</v>
      </c>
      <c r="X164" s="16">
        <v>0</v>
      </c>
      <c r="Y164" s="16">
        <v>0</v>
      </c>
      <c r="Z164" s="16">
        <v>2</v>
      </c>
      <c r="AA164" s="16">
        <v>0</v>
      </c>
      <c r="AB164" s="16">
        <v>0</v>
      </c>
      <c r="AC164" s="16">
        <v>0</v>
      </c>
      <c r="AD164" s="16">
        <v>0</v>
      </c>
      <c r="AE164" s="16">
        <v>0</v>
      </c>
      <c r="AF164" s="16">
        <v>0</v>
      </c>
      <c r="AG164" s="16">
        <v>0</v>
      </c>
      <c r="AH164" s="16">
        <v>0</v>
      </c>
      <c r="AI164" s="16">
        <v>0</v>
      </c>
      <c r="AJ164" s="16">
        <v>0</v>
      </c>
      <c r="AK164" s="16">
        <v>0</v>
      </c>
      <c r="AL164" s="16">
        <v>0</v>
      </c>
      <c r="AM164" s="16">
        <v>0</v>
      </c>
      <c r="AN164" s="16">
        <v>0</v>
      </c>
      <c r="AO164" s="16">
        <v>0</v>
      </c>
      <c r="AP164" s="16">
        <v>0</v>
      </c>
      <c r="AQ164" s="15">
        <f t="shared" si="17"/>
        <v>2</v>
      </c>
      <c r="AR164" s="16">
        <f t="shared" si="18"/>
        <v>0</v>
      </c>
      <c r="AS164" s="17">
        <f>SUM(V164:AP164)</f>
        <v>2</v>
      </c>
      <c r="AT164" s="18">
        <f t="shared" si="16"/>
        <v>5000000</v>
      </c>
      <c r="AU164" s="13"/>
      <c r="AV164" s="13"/>
      <c r="AW164" s="8"/>
      <c r="AX164" s="8"/>
      <c r="AY164" s="8"/>
      <c r="AZ164" s="8"/>
    </row>
    <row r="165" spans="1:52" s="3" customFormat="1" ht="41.25" customHeight="1" x14ac:dyDescent="0.25">
      <c r="A165" s="33" t="s">
        <v>2416</v>
      </c>
      <c r="B165" s="10">
        <f>IF(S165=0,"",SUBTOTAL(3,$S$7:S165))</f>
        <v>159</v>
      </c>
      <c r="C165" s="74" t="s">
        <v>2821</v>
      </c>
      <c r="D165" s="10" t="s">
        <v>273</v>
      </c>
      <c r="E165" s="10" t="s">
        <v>411</v>
      </c>
      <c r="F165" s="10" t="s">
        <v>411</v>
      </c>
      <c r="G165" s="10" t="s">
        <v>412</v>
      </c>
      <c r="H165" s="19">
        <v>3822</v>
      </c>
      <c r="I165" s="20" t="s">
        <v>413</v>
      </c>
      <c r="J165" s="13"/>
      <c r="K165" s="14" t="s">
        <v>1816</v>
      </c>
      <c r="L165" s="13"/>
      <c r="M165" s="13"/>
      <c r="N165" s="13"/>
      <c r="O165" s="13"/>
      <c r="P165" s="13"/>
      <c r="Q165" s="13"/>
      <c r="R165" s="13"/>
      <c r="S165" s="14" t="s">
        <v>57</v>
      </c>
      <c r="T165" s="10">
        <v>2</v>
      </c>
      <c r="U165" s="21">
        <v>2925000</v>
      </c>
      <c r="V165" s="16">
        <v>0</v>
      </c>
      <c r="W165" s="16">
        <v>0</v>
      </c>
      <c r="X165" s="16">
        <v>0</v>
      </c>
      <c r="Y165" s="16">
        <v>0</v>
      </c>
      <c r="Z165" s="16">
        <v>1</v>
      </c>
      <c r="AA165" s="16">
        <v>0</v>
      </c>
      <c r="AB165" s="16">
        <v>0</v>
      </c>
      <c r="AC165" s="16">
        <v>0</v>
      </c>
      <c r="AD165" s="16">
        <v>0</v>
      </c>
      <c r="AE165" s="16">
        <v>0</v>
      </c>
      <c r="AF165" s="16">
        <v>0</v>
      </c>
      <c r="AG165" s="16">
        <v>0</v>
      </c>
      <c r="AH165" s="16">
        <v>0</v>
      </c>
      <c r="AI165" s="16">
        <v>0</v>
      </c>
      <c r="AJ165" s="16">
        <v>0</v>
      </c>
      <c r="AK165" s="16">
        <v>0</v>
      </c>
      <c r="AL165" s="16">
        <v>0</v>
      </c>
      <c r="AM165" s="16">
        <v>0</v>
      </c>
      <c r="AN165" s="16">
        <v>0</v>
      </c>
      <c r="AO165" s="16">
        <v>0</v>
      </c>
      <c r="AP165" s="16">
        <v>0</v>
      </c>
      <c r="AQ165" s="15">
        <f t="shared" si="17"/>
        <v>1</v>
      </c>
      <c r="AR165" s="16">
        <f t="shared" si="18"/>
        <v>0</v>
      </c>
      <c r="AS165" s="17">
        <f t="shared" ref="AS165:AS186" si="20">SUM(V165:AP165)</f>
        <v>1</v>
      </c>
      <c r="AT165" s="18">
        <f t="shared" si="16"/>
        <v>2925000</v>
      </c>
      <c r="AU165" s="13"/>
      <c r="AV165" s="13"/>
      <c r="AW165" s="8"/>
      <c r="AX165" s="8"/>
      <c r="AY165" s="8"/>
      <c r="AZ165" s="8"/>
    </row>
    <row r="166" spans="1:52" s="3" customFormat="1" ht="56.25" customHeight="1" x14ac:dyDescent="0.25">
      <c r="A166" s="33" t="s">
        <v>2416</v>
      </c>
      <c r="B166" s="10">
        <f>IF(S166=0,"",SUBTOTAL(3,$S$7:S166))</f>
        <v>160</v>
      </c>
      <c r="C166" s="74" t="s">
        <v>2822</v>
      </c>
      <c r="D166" s="10" t="s">
        <v>243</v>
      </c>
      <c r="E166" s="10" t="s">
        <v>415</v>
      </c>
      <c r="F166" s="10" t="s">
        <v>415</v>
      </c>
      <c r="G166" s="10">
        <v>47</v>
      </c>
      <c r="H166" s="19">
        <v>3822</v>
      </c>
      <c r="I166" s="20" t="s">
        <v>416</v>
      </c>
      <c r="J166" s="13"/>
      <c r="K166" s="14" t="s">
        <v>1817</v>
      </c>
      <c r="L166" s="13"/>
      <c r="M166" s="13"/>
      <c r="N166" s="13"/>
      <c r="O166" s="13"/>
      <c r="P166" s="13"/>
      <c r="Q166" s="13"/>
      <c r="R166" s="13"/>
      <c r="S166" s="14" t="s">
        <v>315</v>
      </c>
      <c r="T166" s="10">
        <v>3</v>
      </c>
      <c r="U166" s="21">
        <v>1650000</v>
      </c>
      <c r="V166" s="16">
        <v>0</v>
      </c>
      <c r="W166" s="16">
        <v>0</v>
      </c>
      <c r="X166" s="16">
        <v>0</v>
      </c>
      <c r="Y166" s="16">
        <v>0</v>
      </c>
      <c r="Z166" s="16">
        <v>0</v>
      </c>
      <c r="AA166" s="15">
        <v>2</v>
      </c>
      <c r="AB166" s="16">
        <v>20</v>
      </c>
      <c r="AC166" s="16">
        <v>0</v>
      </c>
      <c r="AD166" s="16">
        <v>0</v>
      </c>
      <c r="AE166" s="16">
        <v>0</v>
      </c>
      <c r="AF166" s="16">
        <v>0</v>
      </c>
      <c r="AG166" s="16">
        <v>0</v>
      </c>
      <c r="AH166" s="16">
        <v>0</v>
      </c>
      <c r="AI166" s="16">
        <v>0</v>
      </c>
      <c r="AJ166" s="16">
        <v>0</v>
      </c>
      <c r="AK166" s="16">
        <v>0</v>
      </c>
      <c r="AL166" s="16">
        <v>0</v>
      </c>
      <c r="AM166" s="16">
        <v>0</v>
      </c>
      <c r="AN166" s="16">
        <v>0</v>
      </c>
      <c r="AO166" s="16">
        <v>0</v>
      </c>
      <c r="AP166" s="16">
        <v>0</v>
      </c>
      <c r="AQ166" s="15">
        <f t="shared" si="17"/>
        <v>22</v>
      </c>
      <c r="AR166" s="16">
        <f t="shared" si="18"/>
        <v>0</v>
      </c>
      <c r="AS166" s="17">
        <f t="shared" si="20"/>
        <v>22</v>
      </c>
      <c r="AT166" s="18">
        <f t="shared" si="16"/>
        <v>36300000</v>
      </c>
      <c r="AU166" s="13"/>
      <c r="AV166" s="13"/>
      <c r="AW166" s="8"/>
      <c r="AX166" s="8"/>
      <c r="AY166" s="8"/>
      <c r="AZ166" s="8"/>
    </row>
    <row r="167" spans="1:52" s="3" customFormat="1" ht="39" customHeight="1" x14ac:dyDescent="0.25">
      <c r="A167" s="33" t="s">
        <v>2416</v>
      </c>
      <c r="B167" s="10">
        <f>IF(S167=0,"",SUBTOTAL(3,$S$7:S167))</f>
        <v>161</v>
      </c>
      <c r="C167" s="74" t="s">
        <v>2823</v>
      </c>
      <c r="D167" s="10" t="s">
        <v>245</v>
      </c>
      <c r="E167" s="10" t="s">
        <v>402</v>
      </c>
      <c r="F167" s="10" t="s">
        <v>402</v>
      </c>
      <c r="G167" s="10">
        <v>48</v>
      </c>
      <c r="H167" s="19">
        <v>3822</v>
      </c>
      <c r="I167" s="20" t="s">
        <v>397</v>
      </c>
      <c r="J167" s="13"/>
      <c r="K167" s="14" t="s">
        <v>1818</v>
      </c>
      <c r="L167" s="13"/>
      <c r="M167" s="13"/>
      <c r="N167" s="13"/>
      <c r="O167" s="13"/>
      <c r="P167" s="13"/>
      <c r="Q167" s="13"/>
      <c r="R167" s="13"/>
      <c r="S167" s="14" t="s">
        <v>57</v>
      </c>
      <c r="T167" s="10">
        <v>3</v>
      </c>
      <c r="U167" s="21">
        <v>1900000</v>
      </c>
      <c r="V167" s="16">
        <v>0</v>
      </c>
      <c r="W167" s="16">
        <v>0</v>
      </c>
      <c r="X167" s="16">
        <v>0</v>
      </c>
      <c r="Y167" s="16">
        <v>0</v>
      </c>
      <c r="Z167" s="16">
        <v>0</v>
      </c>
      <c r="AA167" s="15">
        <v>2</v>
      </c>
      <c r="AB167" s="16">
        <v>20</v>
      </c>
      <c r="AC167" s="16">
        <v>0</v>
      </c>
      <c r="AD167" s="16">
        <v>0</v>
      </c>
      <c r="AE167" s="16">
        <v>0</v>
      </c>
      <c r="AF167" s="16">
        <v>0</v>
      </c>
      <c r="AG167" s="16">
        <v>0</v>
      </c>
      <c r="AH167" s="16">
        <v>0</v>
      </c>
      <c r="AI167" s="16">
        <v>0</v>
      </c>
      <c r="AJ167" s="16">
        <v>0</v>
      </c>
      <c r="AK167" s="16">
        <v>0</v>
      </c>
      <c r="AL167" s="16">
        <v>0</v>
      </c>
      <c r="AM167" s="16">
        <v>0</v>
      </c>
      <c r="AN167" s="16">
        <v>0</v>
      </c>
      <c r="AO167" s="16">
        <v>0</v>
      </c>
      <c r="AP167" s="16">
        <v>0</v>
      </c>
      <c r="AQ167" s="15">
        <f t="shared" si="17"/>
        <v>22</v>
      </c>
      <c r="AR167" s="16">
        <f t="shared" si="18"/>
        <v>0</v>
      </c>
      <c r="AS167" s="17">
        <f t="shared" si="20"/>
        <v>22</v>
      </c>
      <c r="AT167" s="18">
        <f t="shared" si="16"/>
        <v>41800000</v>
      </c>
      <c r="AU167" s="13"/>
      <c r="AV167" s="13"/>
      <c r="AW167" s="8"/>
      <c r="AX167" s="8"/>
      <c r="AY167" s="8"/>
      <c r="AZ167" s="8"/>
    </row>
    <row r="168" spans="1:52" s="3" customFormat="1" ht="72" customHeight="1" x14ac:dyDescent="0.25">
      <c r="A168" s="33" t="s">
        <v>2416</v>
      </c>
      <c r="B168" s="10">
        <f>IF(S168=0,"",SUBTOTAL(3,$S$7:S168))</f>
        <v>162</v>
      </c>
      <c r="C168" s="74" t="s">
        <v>2824</v>
      </c>
      <c r="D168" s="10" t="s">
        <v>247</v>
      </c>
      <c r="E168" s="10" t="s">
        <v>404</v>
      </c>
      <c r="F168" s="10" t="s">
        <v>404</v>
      </c>
      <c r="G168" s="10">
        <v>49</v>
      </c>
      <c r="H168" s="19">
        <v>3822</v>
      </c>
      <c r="I168" s="20" t="s">
        <v>417</v>
      </c>
      <c r="J168" s="13"/>
      <c r="K168" s="14" t="s">
        <v>1819</v>
      </c>
      <c r="L168" s="13"/>
      <c r="M168" s="13"/>
      <c r="N168" s="13"/>
      <c r="O168" s="13"/>
      <c r="P168" s="13"/>
      <c r="Q168" s="13"/>
      <c r="R168" s="13"/>
      <c r="S168" s="14" t="s">
        <v>57</v>
      </c>
      <c r="T168" s="10">
        <v>3</v>
      </c>
      <c r="U168" s="21">
        <v>990000</v>
      </c>
      <c r="V168" s="16">
        <v>0</v>
      </c>
      <c r="W168" s="16">
        <v>0</v>
      </c>
      <c r="X168" s="16">
        <v>0</v>
      </c>
      <c r="Y168" s="16">
        <v>0</v>
      </c>
      <c r="Z168" s="16">
        <v>0</v>
      </c>
      <c r="AA168" s="15">
        <v>1</v>
      </c>
      <c r="AB168" s="16">
        <v>5</v>
      </c>
      <c r="AC168" s="16">
        <v>0</v>
      </c>
      <c r="AD168" s="16">
        <v>0</v>
      </c>
      <c r="AE168" s="16">
        <v>0</v>
      </c>
      <c r="AF168" s="16">
        <v>0</v>
      </c>
      <c r="AG168" s="16">
        <v>0</v>
      </c>
      <c r="AH168" s="16">
        <v>0</v>
      </c>
      <c r="AI168" s="16">
        <v>0</v>
      </c>
      <c r="AJ168" s="16">
        <v>0</v>
      </c>
      <c r="AK168" s="16">
        <v>0</v>
      </c>
      <c r="AL168" s="16">
        <v>0</v>
      </c>
      <c r="AM168" s="16">
        <v>0</v>
      </c>
      <c r="AN168" s="16">
        <v>0</v>
      </c>
      <c r="AO168" s="16">
        <v>0</v>
      </c>
      <c r="AP168" s="16">
        <v>0</v>
      </c>
      <c r="AQ168" s="15">
        <f t="shared" si="17"/>
        <v>6</v>
      </c>
      <c r="AR168" s="16">
        <f t="shared" si="18"/>
        <v>0</v>
      </c>
      <c r="AS168" s="17">
        <f t="shared" si="20"/>
        <v>6</v>
      </c>
      <c r="AT168" s="18">
        <f t="shared" si="16"/>
        <v>5940000</v>
      </c>
      <c r="AU168" s="13"/>
      <c r="AV168" s="13"/>
      <c r="AW168" s="8"/>
      <c r="AX168" s="8"/>
      <c r="AY168" s="8"/>
      <c r="AZ168" s="8"/>
    </row>
    <row r="169" spans="1:52" s="3" customFormat="1" ht="43.5" customHeight="1" x14ac:dyDescent="0.25">
      <c r="A169" s="33" t="s">
        <v>2416</v>
      </c>
      <c r="B169" s="10">
        <f>IF(S169=0,"",SUBTOTAL(3,$S$7:S169))</f>
        <v>163</v>
      </c>
      <c r="C169" s="74" t="s">
        <v>2825</v>
      </c>
      <c r="D169" s="10" t="s">
        <v>249</v>
      </c>
      <c r="E169" s="10" t="s">
        <v>419</v>
      </c>
      <c r="F169" s="10" t="s">
        <v>419</v>
      </c>
      <c r="G169" s="10" t="s">
        <v>420</v>
      </c>
      <c r="H169" s="19">
        <v>3822</v>
      </c>
      <c r="I169" s="20" t="s">
        <v>421</v>
      </c>
      <c r="J169" s="13"/>
      <c r="K169" s="14" t="s">
        <v>1820</v>
      </c>
      <c r="L169" s="13"/>
      <c r="M169" s="13"/>
      <c r="N169" s="13"/>
      <c r="O169" s="13"/>
      <c r="P169" s="13"/>
      <c r="Q169" s="13"/>
      <c r="R169" s="13"/>
      <c r="S169" s="14" t="s">
        <v>75</v>
      </c>
      <c r="T169" s="10" t="s">
        <v>269</v>
      </c>
      <c r="U169" s="21">
        <v>4524057</v>
      </c>
      <c r="V169" s="16">
        <v>0</v>
      </c>
      <c r="W169" s="16">
        <v>0</v>
      </c>
      <c r="X169" s="16">
        <v>0</v>
      </c>
      <c r="Y169" s="16">
        <v>0</v>
      </c>
      <c r="Z169" s="16">
        <v>0</v>
      </c>
      <c r="AA169" s="16">
        <v>0</v>
      </c>
      <c r="AB169" s="16">
        <v>0</v>
      </c>
      <c r="AC169" s="16">
        <v>0</v>
      </c>
      <c r="AD169" s="16">
        <v>0</v>
      </c>
      <c r="AE169" s="16">
        <v>0</v>
      </c>
      <c r="AF169" s="16">
        <v>0</v>
      </c>
      <c r="AG169" s="16">
        <v>0</v>
      </c>
      <c r="AH169" s="16">
        <v>35</v>
      </c>
      <c r="AI169" s="16">
        <v>0</v>
      </c>
      <c r="AJ169" s="16">
        <v>0</v>
      </c>
      <c r="AK169" s="16">
        <v>0</v>
      </c>
      <c r="AL169" s="16">
        <v>0</v>
      </c>
      <c r="AM169" s="16">
        <v>0</v>
      </c>
      <c r="AN169" s="16">
        <v>0</v>
      </c>
      <c r="AO169" s="16">
        <v>0</v>
      </c>
      <c r="AP169" s="16">
        <v>0</v>
      </c>
      <c r="AQ169" s="15">
        <f t="shared" si="17"/>
        <v>35</v>
      </c>
      <c r="AR169" s="16">
        <f t="shared" si="18"/>
        <v>0</v>
      </c>
      <c r="AS169" s="17">
        <f t="shared" si="20"/>
        <v>35</v>
      </c>
      <c r="AT169" s="18">
        <f t="shared" si="16"/>
        <v>158341995</v>
      </c>
      <c r="AU169" s="13"/>
      <c r="AV169" s="13"/>
      <c r="AW169" s="8"/>
      <c r="AX169" s="8"/>
      <c r="AY169" s="8"/>
      <c r="AZ169" s="8"/>
    </row>
    <row r="170" spans="1:52" s="3" customFormat="1" ht="43.5" customHeight="1" x14ac:dyDescent="0.25">
      <c r="A170" s="33" t="s">
        <v>2416</v>
      </c>
      <c r="B170" s="10">
        <f>IF(S170=0,"",SUBTOTAL(3,$S$7:S170))</f>
        <v>164</v>
      </c>
      <c r="C170" s="74" t="s">
        <v>2826</v>
      </c>
      <c r="D170" s="10" t="s">
        <v>284</v>
      </c>
      <c r="E170" s="10" t="s">
        <v>420</v>
      </c>
      <c r="F170" s="10" t="s">
        <v>420</v>
      </c>
      <c r="G170" s="10" t="s">
        <v>422</v>
      </c>
      <c r="H170" s="19">
        <v>3822</v>
      </c>
      <c r="I170" s="20" t="s">
        <v>423</v>
      </c>
      <c r="J170" s="13"/>
      <c r="K170" s="14" t="s">
        <v>1821</v>
      </c>
      <c r="L170" s="13"/>
      <c r="M170" s="13"/>
      <c r="N170" s="13"/>
      <c r="O170" s="13"/>
      <c r="P170" s="13"/>
      <c r="Q170" s="13"/>
      <c r="R170" s="13"/>
      <c r="S170" s="14" t="s">
        <v>57</v>
      </c>
      <c r="T170" s="10" t="s">
        <v>269</v>
      </c>
      <c r="U170" s="21">
        <v>1139000</v>
      </c>
      <c r="V170" s="16">
        <v>0</v>
      </c>
      <c r="W170" s="16">
        <v>0</v>
      </c>
      <c r="X170" s="16">
        <v>0</v>
      </c>
      <c r="Y170" s="16">
        <v>0</v>
      </c>
      <c r="Z170" s="16">
        <v>0</v>
      </c>
      <c r="AA170" s="16">
        <v>0</v>
      </c>
      <c r="AB170" s="16">
        <v>0</v>
      </c>
      <c r="AC170" s="16">
        <v>0</v>
      </c>
      <c r="AD170" s="16">
        <v>0</v>
      </c>
      <c r="AE170" s="16">
        <v>0</v>
      </c>
      <c r="AF170" s="16">
        <v>0</v>
      </c>
      <c r="AG170" s="16">
        <v>0</v>
      </c>
      <c r="AH170" s="16">
        <v>75</v>
      </c>
      <c r="AI170" s="16">
        <v>0</v>
      </c>
      <c r="AJ170" s="16">
        <v>0</v>
      </c>
      <c r="AK170" s="16">
        <v>0</v>
      </c>
      <c r="AL170" s="16">
        <v>0</v>
      </c>
      <c r="AM170" s="16">
        <v>0</v>
      </c>
      <c r="AN170" s="16">
        <v>0</v>
      </c>
      <c r="AO170" s="16">
        <v>0</v>
      </c>
      <c r="AP170" s="16">
        <v>0</v>
      </c>
      <c r="AQ170" s="15">
        <f t="shared" si="17"/>
        <v>75</v>
      </c>
      <c r="AR170" s="16">
        <f t="shared" si="18"/>
        <v>0</v>
      </c>
      <c r="AS170" s="17">
        <f t="shared" si="20"/>
        <v>75</v>
      </c>
      <c r="AT170" s="18">
        <f t="shared" si="16"/>
        <v>85425000</v>
      </c>
      <c r="AU170" s="13"/>
      <c r="AV170" s="13"/>
      <c r="AW170" s="8"/>
      <c r="AX170" s="8"/>
      <c r="AY170" s="8"/>
      <c r="AZ170" s="8"/>
    </row>
    <row r="171" spans="1:52" s="3" customFormat="1" ht="43.5" customHeight="1" x14ac:dyDescent="0.25">
      <c r="A171" s="33" t="s">
        <v>2416</v>
      </c>
      <c r="B171" s="10">
        <f>IF(S171=0,"",SUBTOTAL(3,$S$7:S171))</f>
        <v>165</v>
      </c>
      <c r="C171" s="74" t="s">
        <v>2827</v>
      </c>
      <c r="D171" s="10" t="s">
        <v>287</v>
      </c>
      <c r="E171" s="10" t="s">
        <v>422</v>
      </c>
      <c r="F171" s="10" t="s">
        <v>422</v>
      </c>
      <c r="G171" s="10" t="s">
        <v>424</v>
      </c>
      <c r="H171" s="19">
        <v>3822</v>
      </c>
      <c r="I171" s="20" t="s">
        <v>425</v>
      </c>
      <c r="J171" s="13"/>
      <c r="K171" s="14" t="s">
        <v>1822</v>
      </c>
      <c r="L171" s="13"/>
      <c r="M171" s="13"/>
      <c r="N171" s="13"/>
      <c r="O171" s="13"/>
      <c r="P171" s="13"/>
      <c r="Q171" s="13"/>
      <c r="R171" s="13"/>
      <c r="S171" s="14" t="s">
        <v>57</v>
      </c>
      <c r="T171" s="10" t="s">
        <v>269</v>
      </c>
      <c r="U171" s="21">
        <v>2095000</v>
      </c>
      <c r="V171" s="16">
        <v>0</v>
      </c>
      <c r="W171" s="16">
        <v>0</v>
      </c>
      <c r="X171" s="16">
        <v>0</v>
      </c>
      <c r="Y171" s="16">
        <v>0</v>
      </c>
      <c r="Z171" s="16">
        <v>0</v>
      </c>
      <c r="AA171" s="16">
        <v>0</v>
      </c>
      <c r="AB171" s="16">
        <v>0</v>
      </c>
      <c r="AC171" s="16">
        <v>0</v>
      </c>
      <c r="AD171" s="16">
        <v>0</v>
      </c>
      <c r="AE171" s="16">
        <v>0</v>
      </c>
      <c r="AF171" s="16">
        <v>0</v>
      </c>
      <c r="AG171" s="16">
        <v>0</v>
      </c>
      <c r="AH171" s="16">
        <v>5</v>
      </c>
      <c r="AI171" s="16">
        <v>0</v>
      </c>
      <c r="AJ171" s="16">
        <v>0</v>
      </c>
      <c r="AK171" s="16">
        <v>0</v>
      </c>
      <c r="AL171" s="16">
        <v>0</v>
      </c>
      <c r="AM171" s="16">
        <v>0</v>
      </c>
      <c r="AN171" s="16">
        <v>0</v>
      </c>
      <c r="AO171" s="16">
        <v>0</v>
      </c>
      <c r="AP171" s="16">
        <v>0</v>
      </c>
      <c r="AQ171" s="15">
        <f t="shared" si="17"/>
        <v>5</v>
      </c>
      <c r="AR171" s="16">
        <f t="shared" si="18"/>
        <v>0</v>
      </c>
      <c r="AS171" s="17">
        <f t="shared" si="20"/>
        <v>5</v>
      </c>
      <c r="AT171" s="18">
        <f t="shared" si="16"/>
        <v>10475000</v>
      </c>
      <c r="AU171" s="13"/>
      <c r="AV171" s="13"/>
      <c r="AW171" s="8"/>
      <c r="AX171" s="8"/>
      <c r="AY171" s="8"/>
      <c r="AZ171" s="8"/>
    </row>
    <row r="172" spans="1:52" s="3" customFormat="1" ht="43.5" customHeight="1" x14ac:dyDescent="0.25">
      <c r="A172" s="33" t="s">
        <v>2416</v>
      </c>
      <c r="B172" s="10">
        <f>IF(S172=0,"",SUBTOTAL(3,$S$7:S172))</f>
        <v>166</v>
      </c>
      <c r="C172" s="74" t="s">
        <v>2828</v>
      </c>
      <c r="D172" s="10" t="s">
        <v>290</v>
      </c>
      <c r="E172" s="10" t="s">
        <v>424</v>
      </c>
      <c r="F172" s="10" t="s">
        <v>424</v>
      </c>
      <c r="G172" s="10" t="s">
        <v>426</v>
      </c>
      <c r="H172" s="19">
        <v>3822</v>
      </c>
      <c r="I172" s="20" t="s">
        <v>427</v>
      </c>
      <c r="J172" s="13"/>
      <c r="K172" s="14" t="s">
        <v>1823</v>
      </c>
      <c r="L172" s="13"/>
      <c r="M172" s="13"/>
      <c r="N172" s="13"/>
      <c r="O172" s="13"/>
      <c r="P172" s="13"/>
      <c r="Q172" s="13"/>
      <c r="R172" s="13"/>
      <c r="S172" s="14" t="s">
        <v>75</v>
      </c>
      <c r="T172" s="10" t="s">
        <v>269</v>
      </c>
      <c r="U172" s="21">
        <v>3349752</v>
      </c>
      <c r="V172" s="16">
        <v>0</v>
      </c>
      <c r="W172" s="16">
        <v>0</v>
      </c>
      <c r="X172" s="16">
        <v>0</v>
      </c>
      <c r="Y172" s="16">
        <v>0</v>
      </c>
      <c r="Z172" s="16">
        <v>0</v>
      </c>
      <c r="AA172" s="16">
        <v>0</v>
      </c>
      <c r="AB172" s="16">
        <v>0</v>
      </c>
      <c r="AC172" s="16">
        <v>0</v>
      </c>
      <c r="AD172" s="16">
        <v>0</v>
      </c>
      <c r="AE172" s="16">
        <v>0</v>
      </c>
      <c r="AF172" s="16">
        <v>0</v>
      </c>
      <c r="AG172" s="16">
        <v>0</v>
      </c>
      <c r="AH172" s="16">
        <v>5</v>
      </c>
      <c r="AI172" s="16">
        <v>0</v>
      </c>
      <c r="AJ172" s="16">
        <v>0</v>
      </c>
      <c r="AK172" s="16">
        <v>0</v>
      </c>
      <c r="AL172" s="16">
        <v>0</v>
      </c>
      <c r="AM172" s="16">
        <v>0</v>
      </c>
      <c r="AN172" s="16">
        <v>0</v>
      </c>
      <c r="AO172" s="16">
        <v>0</v>
      </c>
      <c r="AP172" s="16">
        <v>0</v>
      </c>
      <c r="AQ172" s="15">
        <f t="shared" si="17"/>
        <v>5</v>
      </c>
      <c r="AR172" s="16">
        <f t="shared" si="18"/>
        <v>0</v>
      </c>
      <c r="AS172" s="17">
        <f t="shared" si="20"/>
        <v>5</v>
      </c>
      <c r="AT172" s="18">
        <f t="shared" si="16"/>
        <v>16748760</v>
      </c>
      <c r="AU172" s="13"/>
      <c r="AV172" s="13"/>
      <c r="AW172" s="8"/>
      <c r="AX172" s="8"/>
      <c r="AY172" s="8"/>
      <c r="AZ172" s="8"/>
    </row>
    <row r="173" spans="1:52" s="3" customFormat="1" ht="43.5" customHeight="1" x14ac:dyDescent="0.25">
      <c r="A173" s="33" t="s">
        <v>2416</v>
      </c>
      <c r="B173" s="10">
        <f>IF(S173=0,"",SUBTOTAL(3,$S$7:S173))</f>
        <v>167</v>
      </c>
      <c r="C173" s="74" t="s">
        <v>2829</v>
      </c>
      <c r="D173" s="10" t="s">
        <v>293</v>
      </c>
      <c r="E173" s="10" t="s">
        <v>426</v>
      </c>
      <c r="F173" s="10" t="s">
        <v>426</v>
      </c>
      <c r="G173" s="10" t="s">
        <v>428</v>
      </c>
      <c r="H173" s="19">
        <v>3822</v>
      </c>
      <c r="I173" s="20" t="s">
        <v>429</v>
      </c>
      <c r="J173" s="13"/>
      <c r="K173" s="14" t="s">
        <v>1824</v>
      </c>
      <c r="L173" s="13"/>
      <c r="M173" s="13"/>
      <c r="N173" s="13"/>
      <c r="O173" s="13"/>
      <c r="P173" s="13"/>
      <c r="Q173" s="13"/>
      <c r="R173" s="13"/>
      <c r="S173" s="14" t="s">
        <v>75</v>
      </c>
      <c r="T173" s="10" t="s">
        <v>269</v>
      </c>
      <c r="U173" s="21">
        <v>2310000</v>
      </c>
      <c r="V173" s="16">
        <v>0</v>
      </c>
      <c r="W173" s="16">
        <v>0</v>
      </c>
      <c r="X173" s="16">
        <v>0</v>
      </c>
      <c r="Y173" s="16">
        <v>0</v>
      </c>
      <c r="Z173" s="16">
        <v>0</v>
      </c>
      <c r="AA173" s="16">
        <v>0</v>
      </c>
      <c r="AB173" s="16">
        <v>0</v>
      </c>
      <c r="AC173" s="16">
        <v>0</v>
      </c>
      <c r="AD173" s="16">
        <v>0</v>
      </c>
      <c r="AE173" s="16">
        <v>0</v>
      </c>
      <c r="AF173" s="16">
        <v>0</v>
      </c>
      <c r="AG173" s="16">
        <v>0</v>
      </c>
      <c r="AH173" s="16">
        <v>5</v>
      </c>
      <c r="AI173" s="16">
        <v>0</v>
      </c>
      <c r="AJ173" s="16">
        <v>0</v>
      </c>
      <c r="AK173" s="16">
        <v>0</v>
      </c>
      <c r="AL173" s="16">
        <v>0</v>
      </c>
      <c r="AM173" s="16">
        <v>0</v>
      </c>
      <c r="AN173" s="16">
        <v>0</v>
      </c>
      <c r="AO173" s="16">
        <v>0</v>
      </c>
      <c r="AP173" s="16">
        <v>0</v>
      </c>
      <c r="AQ173" s="15">
        <f t="shared" si="17"/>
        <v>5</v>
      </c>
      <c r="AR173" s="16">
        <f t="shared" si="18"/>
        <v>0</v>
      </c>
      <c r="AS173" s="17">
        <f t="shared" si="20"/>
        <v>5</v>
      </c>
      <c r="AT173" s="18">
        <f t="shared" si="16"/>
        <v>11550000</v>
      </c>
      <c r="AU173" s="13"/>
      <c r="AV173" s="13"/>
      <c r="AW173" s="8"/>
      <c r="AX173" s="8"/>
      <c r="AY173" s="8"/>
      <c r="AZ173" s="8"/>
    </row>
    <row r="174" spans="1:52" s="3" customFormat="1" ht="43.5" customHeight="1" x14ac:dyDescent="0.25">
      <c r="A174" s="33" t="s">
        <v>2416</v>
      </c>
      <c r="B174" s="10">
        <f>IF(S174=0,"",SUBTOTAL(3,$S$7:S174))</f>
        <v>168</v>
      </c>
      <c r="C174" s="74" t="s">
        <v>2830</v>
      </c>
      <c r="D174" s="10" t="s">
        <v>296</v>
      </c>
      <c r="E174" s="10" t="s">
        <v>428</v>
      </c>
      <c r="F174" s="10" t="s">
        <v>428</v>
      </c>
      <c r="G174" s="10" t="s">
        <v>430</v>
      </c>
      <c r="H174" s="19">
        <v>3822</v>
      </c>
      <c r="I174" s="20" t="s">
        <v>431</v>
      </c>
      <c r="J174" s="13"/>
      <c r="K174" s="14" t="s">
        <v>1825</v>
      </c>
      <c r="L174" s="13"/>
      <c r="M174" s="13"/>
      <c r="N174" s="13"/>
      <c r="O174" s="13"/>
      <c r="P174" s="13"/>
      <c r="Q174" s="13"/>
      <c r="R174" s="13"/>
      <c r="S174" s="14" t="s">
        <v>75</v>
      </c>
      <c r="T174" s="10" t="s">
        <v>269</v>
      </c>
      <c r="U174" s="21">
        <v>2300000</v>
      </c>
      <c r="V174" s="16">
        <v>0</v>
      </c>
      <c r="W174" s="16">
        <v>0</v>
      </c>
      <c r="X174" s="16">
        <v>0</v>
      </c>
      <c r="Y174" s="16">
        <v>0</v>
      </c>
      <c r="Z174" s="16">
        <v>0</v>
      </c>
      <c r="AA174" s="16">
        <v>0</v>
      </c>
      <c r="AB174" s="16">
        <v>0</v>
      </c>
      <c r="AC174" s="16">
        <v>0</v>
      </c>
      <c r="AD174" s="16">
        <v>0</v>
      </c>
      <c r="AE174" s="16">
        <v>0</v>
      </c>
      <c r="AF174" s="16">
        <v>0</v>
      </c>
      <c r="AG174" s="16">
        <v>0</v>
      </c>
      <c r="AH174" s="16">
        <v>4</v>
      </c>
      <c r="AI174" s="16">
        <v>0</v>
      </c>
      <c r="AJ174" s="16">
        <v>0</v>
      </c>
      <c r="AK174" s="16">
        <v>0</v>
      </c>
      <c r="AL174" s="16">
        <v>0</v>
      </c>
      <c r="AM174" s="16">
        <v>0</v>
      </c>
      <c r="AN174" s="16">
        <v>0</v>
      </c>
      <c r="AO174" s="16">
        <v>0</v>
      </c>
      <c r="AP174" s="16">
        <v>0</v>
      </c>
      <c r="AQ174" s="15">
        <f t="shared" si="17"/>
        <v>4</v>
      </c>
      <c r="AR174" s="16">
        <f t="shared" si="18"/>
        <v>0</v>
      </c>
      <c r="AS174" s="17">
        <f t="shared" si="20"/>
        <v>4</v>
      </c>
      <c r="AT174" s="18">
        <f t="shared" si="16"/>
        <v>9200000</v>
      </c>
      <c r="AU174" s="13"/>
      <c r="AV174" s="13"/>
      <c r="AW174" s="8"/>
      <c r="AX174" s="8"/>
      <c r="AY174" s="8"/>
      <c r="AZ174" s="8"/>
    </row>
    <row r="175" spans="1:52" s="3" customFormat="1" ht="43.5" customHeight="1" x14ac:dyDescent="0.25">
      <c r="A175" s="33" t="s">
        <v>2416</v>
      </c>
      <c r="B175" s="10">
        <f>IF(S175=0,"",SUBTOTAL(3,$S$7:S175))</f>
        <v>169</v>
      </c>
      <c r="C175" s="74" t="s">
        <v>2831</v>
      </c>
      <c r="D175" s="10" t="s">
        <v>299</v>
      </c>
      <c r="E175" s="10" t="s">
        <v>432</v>
      </c>
      <c r="F175" s="10" t="s">
        <v>432</v>
      </c>
      <c r="G175" s="10" t="s">
        <v>433</v>
      </c>
      <c r="H175" s="19">
        <v>3926</v>
      </c>
      <c r="I175" s="20" t="s">
        <v>434</v>
      </c>
      <c r="J175" s="13"/>
      <c r="K175" s="14" t="s">
        <v>1826</v>
      </c>
      <c r="L175" s="13"/>
      <c r="M175" s="13"/>
      <c r="N175" s="13"/>
      <c r="O175" s="13"/>
      <c r="P175" s="13"/>
      <c r="Q175" s="13"/>
      <c r="R175" s="13"/>
      <c r="S175" s="14" t="s">
        <v>435</v>
      </c>
      <c r="T175" s="10" t="s">
        <v>436</v>
      </c>
      <c r="U175" s="21">
        <v>4200</v>
      </c>
      <c r="V175" s="16">
        <v>0</v>
      </c>
      <c r="W175" s="16">
        <v>0</v>
      </c>
      <c r="X175" s="16">
        <v>0</v>
      </c>
      <c r="Y175" s="16">
        <v>0</v>
      </c>
      <c r="Z175" s="16">
        <v>0</v>
      </c>
      <c r="AA175" s="16">
        <v>0</v>
      </c>
      <c r="AB175" s="16">
        <v>0</v>
      </c>
      <c r="AC175" s="16">
        <v>0</v>
      </c>
      <c r="AD175" s="16">
        <v>0</v>
      </c>
      <c r="AE175" s="16">
        <v>0</v>
      </c>
      <c r="AF175" s="16">
        <v>0</v>
      </c>
      <c r="AG175" s="16">
        <v>0</v>
      </c>
      <c r="AH175" s="16">
        <v>39600</v>
      </c>
      <c r="AI175" s="16">
        <v>0</v>
      </c>
      <c r="AJ175" s="16">
        <v>0</v>
      </c>
      <c r="AK175" s="16">
        <v>0</v>
      </c>
      <c r="AL175" s="16">
        <v>0</v>
      </c>
      <c r="AM175" s="16">
        <v>0</v>
      </c>
      <c r="AN175" s="16">
        <v>0</v>
      </c>
      <c r="AO175" s="16">
        <v>0</v>
      </c>
      <c r="AP175" s="16">
        <v>0</v>
      </c>
      <c r="AQ175" s="15">
        <f t="shared" si="17"/>
        <v>39600</v>
      </c>
      <c r="AR175" s="16">
        <f t="shared" si="18"/>
        <v>0</v>
      </c>
      <c r="AS175" s="17">
        <f t="shared" si="20"/>
        <v>39600</v>
      </c>
      <c r="AT175" s="18">
        <f t="shared" si="16"/>
        <v>166320000</v>
      </c>
      <c r="AU175" s="13"/>
      <c r="AV175" s="13"/>
      <c r="AW175" s="8"/>
      <c r="AX175" s="8"/>
      <c r="AY175" s="8"/>
      <c r="AZ175" s="8"/>
    </row>
    <row r="176" spans="1:52" s="3" customFormat="1" ht="54.75" customHeight="1" x14ac:dyDescent="0.25">
      <c r="A176" s="33" t="s">
        <v>2416</v>
      </c>
      <c r="B176" s="10">
        <f>IF(S176=0,"",SUBTOTAL(3,$S$7:S176))</f>
        <v>170</v>
      </c>
      <c r="C176" s="74" t="s">
        <v>2832</v>
      </c>
      <c r="D176" s="10" t="s">
        <v>302</v>
      </c>
      <c r="E176" s="10" t="s">
        <v>433</v>
      </c>
      <c r="F176" s="10" t="s">
        <v>433</v>
      </c>
      <c r="G176" s="10" t="s">
        <v>437</v>
      </c>
      <c r="H176" s="19">
        <v>3822</v>
      </c>
      <c r="I176" s="20" t="s">
        <v>438</v>
      </c>
      <c r="J176" s="13"/>
      <c r="K176" s="14" t="s">
        <v>1827</v>
      </c>
      <c r="L176" s="13"/>
      <c r="M176" s="13"/>
      <c r="N176" s="13"/>
      <c r="O176" s="13"/>
      <c r="P176" s="13"/>
      <c r="Q176" s="13"/>
      <c r="R176" s="13"/>
      <c r="S176" s="14" t="s">
        <v>75</v>
      </c>
      <c r="T176" s="10">
        <v>3</v>
      </c>
      <c r="U176" s="21">
        <v>1890000</v>
      </c>
      <c r="V176" s="16">
        <v>0</v>
      </c>
      <c r="W176" s="16">
        <v>0</v>
      </c>
      <c r="X176" s="16">
        <v>0</v>
      </c>
      <c r="Y176" s="16">
        <v>0</v>
      </c>
      <c r="Z176" s="16">
        <v>0</v>
      </c>
      <c r="AA176" s="16">
        <v>0</v>
      </c>
      <c r="AB176" s="16">
        <v>0</v>
      </c>
      <c r="AC176" s="16">
        <v>0</v>
      </c>
      <c r="AD176" s="16">
        <v>0</v>
      </c>
      <c r="AE176" s="16">
        <v>0</v>
      </c>
      <c r="AF176" s="16">
        <v>0</v>
      </c>
      <c r="AG176" s="16">
        <v>0</v>
      </c>
      <c r="AH176" s="16">
        <v>27</v>
      </c>
      <c r="AI176" s="16">
        <v>0</v>
      </c>
      <c r="AJ176" s="16">
        <v>0</v>
      </c>
      <c r="AK176" s="16">
        <v>0</v>
      </c>
      <c r="AL176" s="16">
        <v>0</v>
      </c>
      <c r="AM176" s="16">
        <v>0</v>
      </c>
      <c r="AN176" s="16">
        <v>0</v>
      </c>
      <c r="AO176" s="16">
        <v>0</v>
      </c>
      <c r="AP176" s="16">
        <v>0</v>
      </c>
      <c r="AQ176" s="15">
        <f t="shared" si="17"/>
        <v>27</v>
      </c>
      <c r="AR176" s="16">
        <f t="shared" si="18"/>
        <v>0</v>
      </c>
      <c r="AS176" s="17">
        <f t="shared" si="20"/>
        <v>27</v>
      </c>
      <c r="AT176" s="18">
        <f t="shared" si="16"/>
        <v>51030000</v>
      </c>
      <c r="AU176" s="13"/>
      <c r="AV176" s="13"/>
      <c r="AW176" s="8"/>
      <c r="AX176" s="8"/>
      <c r="AY176" s="8"/>
      <c r="AZ176" s="8"/>
    </row>
    <row r="177" spans="1:52" s="3" customFormat="1" ht="46.5" customHeight="1" x14ac:dyDescent="0.25">
      <c r="A177" s="33" t="s">
        <v>2416</v>
      </c>
      <c r="B177" s="10">
        <f>IF(S177=0,"",SUBTOTAL(3,$S$7:S177))</f>
        <v>171</v>
      </c>
      <c r="C177" s="74" t="s">
        <v>2833</v>
      </c>
      <c r="D177" s="10" t="s">
        <v>304</v>
      </c>
      <c r="E177" s="10" t="s">
        <v>437</v>
      </c>
      <c r="F177" s="10" t="s">
        <v>437</v>
      </c>
      <c r="G177" s="10" t="s">
        <v>439</v>
      </c>
      <c r="H177" s="19">
        <v>3822</v>
      </c>
      <c r="I177" s="20" t="s">
        <v>440</v>
      </c>
      <c r="J177" s="13"/>
      <c r="K177" s="14" t="s">
        <v>1828</v>
      </c>
      <c r="L177" s="13"/>
      <c r="M177" s="13"/>
      <c r="N177" s="13"/>
      <c r="O177" s="13"/>
      <c r="P177" s="13"/>
      <c r="Q177" s="13"/>
      <c r="R177" s="13"/>
      <c r="S177" s="14" t="s">
        <v>75</v>
      </c>
      <c r="T177" s="10" t="s">
        <v>269</v>
      </c>
      <c r="U177" s="21">
        <v>5014743</v>
      </c>
      <c r="V177" s="16">
        <v>0</v>
      </c>
      <c r="W177" s="16">
        <v>0</v>
      </c>
      <c r="X177" s="16">
        <v>0</v>
      </c>
      <c r="Y177" s="16">
        <v>0</v>
      </c>
      <c r="Z177" s="16">
        <v>0</v>
      </c>
      <c r="AA177" s="16">
        <v>0</v>
      </c>
      <c r="AB177" s="16">
        <v>0</v>
      </c>
      <c r="AC177" s="16">
        <v>0</v>
      </c>
      <c r="AD177" s="16">
        <v>0</v>
      </c>
      <c r="AE177" s="16">
        <v>0</v>
      </c>
      <c r="AF177" s="16">
        <v>0</v>
      </c>
      <c r="AG177" s="16">
        <v>0</v>
      </c>
      <c r="AH177" s="16">
        <v>35</v>
      </c>
      <c r="AI177" s="16">
        <v>0</v>
      </c>
      <c r="AJ177" s="16">
        <v>0</v>
      </c>
      <c r="AK177" s="16">
        <v>0</v>
      </c>
      <c r="AL177" s="16">
        <v>0</v>
      </c>
      <c r="AM177" s="16">
        <v>0</v>
      </c>
      <c r="AN177" s="16">
        <v>0</v>
      </c>
      <c r="AO177" s="16">
        <v>0</v>
      </c>
      <c r="AP177" s="16">
        <v>0</v>
      </c>
      <c r="AQ177" s="15">
        <f t="shared" si="17"/>
        <v>35</v>
      </c>
      <c r="AR177" s="16">
        <f t="shared" si="18"/>
        <v>0</v>
      </c>
      <c r="AS177" s="17">
        <f t="shared" si="20"/>
        <v>35</v>
      </c>
      <c r="AT177" s="18">
        <f t="shared" si="16"/>
        <v>175516005</v>
      </c>
      <c r="AU177" s="13"/>
      <c r="AV177" s="13"/>
      <c r="AW177" s="8"/>
      <c r="AX177" s="8"/>
      <c r="AY177" s="8"/>
      <c r="AZ177" s="8"/>
    </row>
    <row r="178" spans="1:52" s="3" customFormat="1" ht="76.5" customHeight="1" x14ac:dyDescent="0.25">
      <c r="A178" s="33" t="s">
        <v>2416</v>
      </c>
      <c r="B178" s="10">
        <f>IF(S178=0,"",SUBTOTAL(3,$S$7:S178))</f>
        <v>172</v>
      </c>
      <c r="C178" s="74" t="s">
        <v>2834</v>
      </c>
      <c r="D178" s="10" t="s">
        <v>309</v>
      </c>
      <c r="E178" s="10" t="s">
        <v>439</v>
      </c>
      <c r="F178" s="10" t="s">
        <v>439</v>
      </c>
      <c r="G178" s="10" t="s">
        <v>441</v>
      </c>
      <c r="H178" s="19">
        <v>3822</v>
      </c>
      <c r="I178" s="20" t="s">
        <v>442</v>
      </c>
      <c r="J178" s="13"/>
      <c r="K178" s="14" t="s">
        <v>1829</v>
      </c>
      <c r="L178" s="13"/>
      <c r="M178" s="13"/>
      <c r="N178" s="13"/>
      <c r="O178" s="13"/>
      <c r="P178" s="13"/>
      <c r="Q178" s="13"/>
      <c r="R178" s="13"/>
      <c r="S178" s="14" t="s">
        <v>75</v>
      </c>
      <c r="T178" s="10">
        <v>3</v>
      </c>
      <c r="U178" s="21">
        <v>4189000</v>
      </c>
      <c r="V178" s="16">
        <v>0</v>
      </c>
      <c r="W178" s="16">
        <v>0</v>
      </c>
      <c r="X178" s="16">
        <v>0</v>
      </c>
      <c r="Y178" s="16">
        <v>0</v>
      </c>
      <c r="Z178" s="16">
        <v>0</v>
      </c>
      <c r="AA178" s="16">
        <v>0</v>
      </c>
      <c r="AB178" s="16">
        <v>0</v>
      </c>
      <c r="AC178" s="16">
        <v>0</v>
      </c>
      <c r="AD178" s="16">
        <v>0</v>
      </c>
      <c r="AE178" s="16">
        <v>0</v>
      </c>
      <c r="AF178" s="16">
        <v>0</v>
      </c>
      <c r="AG178" s="16">
        <v>0</v>
      </c>
      <c r="AH178" s="16">
        <v>39</v>
      </c>
      <c r="AI178" s="16">
        <v>0</v>
      </c>
      <c r="AJ178" s="16">
        <v>0</v>
      </c>
      <c r="AK178" s="16">
        <v>0</v>
      </c>
      <c r="AL178" s="16">
        <v>0</v>
      </c>
      <c r="AM178" s="16">
        <v>0</v>
      </c>
      <c r="AN178" s="16">
        <v>0</v>
      </c>
      <c r="AO178" s="16">
        <v>0</v>
      </c>
      <c r="AP178" s="16">
        <v>0</v>
      </c>
      <c r="AQ178" s="15">
        <f t="shared" si="17"/>
        <v>39</v>
      </c>
      <c r="AR178" s="16">
        <f t="shared" si="18"/>
        <v>0</v>
      </c>
      <c r="AS178" s="17">
        <f t="shared" si="20"/>
        <v>39</v>
      </c>
      <c r="AT178" s="18">
        <f t="shared" si="16"/>
        <v>163371000</v>
      </c>
      <c r="AU178" s="13"/>
      <c r="AV178" s="13"/>
      <c r="AW178" s="8"/>
      <c r="AX178" s="8"/>
      <c r="AY178" s="8"/>
      <c r="AZ178" s="8"/>
    </row>
    <row r="179" spans="1:52" s="3" customFormat="1" ht="43.5" customHeight="1" x14ac:dyDescent="0.25">
      <c r="A179" s="33" t="s">
        <v>2416</v>
      </c>
      <c r="B179" s="10">
        <f>IF(S179=0,"",SUBTOTAL(3,$S$7:S179))</f>
        <v>173</v>
      </c>
      <c r="C179" s="74" t="s">
        <v>2835</v>
      </c>
      <c r="D179" s="10" t="s">
        <v>312</v>
      </c>
      <c r="E179" s="10" t="s">
        <v>441</v>
      </c>
      <c r="F179" s="10" t="s">
        <v>441</v>
      </c>
      <c r="G179" s="10" t="s">
        <v>443</v>
      </c>
      <c r="H179" s="19">
        <v>3822</v>
      </c>
      <c r="I179" s="20" t="s">
        <v>444</v>
      </c>
      <c r="J179" s="13"/>
      <c r="K179" s="14" t="s">
        <v>1823</v>
      </c>
      <c r="L179" s="13"/>
      <c r="M179" s="13"/>
      <c r="N179" s="13"/>
      <c r="O179" s="13"/>
      <c r="P179" s="13"/>
      <c r="Q179" s="13"/>
      <c r="R179" s="13"/>
      <c r="S179" s="14" t="s">
        <v>75</v>
      </c>
      <c r="T179" s="10" t="s">
        <v>269</v>
      </c>
      <c r="U179" s="21">
        <v>1250000</v>
      </c>
      <c r="V179" s="16">
        <v>0</v>
      </c>
      <c r="W179" s="16">
        <v>0</v>
      </c>
      <c r="X179" s="16">
        <v>0</v>
      </c>
      <c r="Y179" s="16">
        <v>0</v>
      </c>
      <c r="Z179" s="16">
        <v>0</v>
      </c>
      <c r="AA179" s="16">
        <v>0</v>
      </c>
      <c r="AB179" s="16">
        <v>0</v>
      </c>
      <c r="AC179" s="16">
        <v>0</v>
      </c>
      <c r="AD179" s="16">
        <v>0</v>
      </c>
      <c r="AE179" s="16">
        <v>0</v>
      </c>
      <c r="AF179" s="16">
        <v>0</v>
      </c>
      <c r="AG179" s="16">
        <v>0</v>
      </c>
      <c r="AH179" s="16">
        <v>5</v>
      </c>
      <c r="AI179" s="16">
        <v>0</v>
      </c>
      <c r="AJ179" s="16">
        <v>0</v>
      </c>
      <c r="AK179" s="16">
        <v>0</v>
      </c>
      <c r="AL179" s="16">
        <v>0</v>
      </c>
      <c r="AM179" s="16">
        <v>0</v>
      </c>
      <c r="AN179" s="16">
        <v>0</v>
      </c>
      <c r="AO179" s="16">
        <v>0</v>
      </c>
      <c r="AP179" s="16">
        <v>0</v>
      </c>
      <c r="AQ179" s="15">
        <f t="shared" si="17"/>
        <v>5</v>
      </c>
      <c r="AR179" s="16">
        <f t="shared" si="18"/>
        <v>0</v>
      </c>
      <c r="AS179" s="17">
        <f t="shared" si="20"/>
        <v>5</v>
      </c>
      <c r="AT179" s="18">
        <f t="shared" si="16"/>
        <v>6250000</v>
      </c>
      <c r="AU179" s="13"/>
      <c r="AV179" s="13"/>
      <c r="AW179" s="8"/>
      <c r="AX179" s="8"/>
      <c r="AY179" s="8"/>
      <c r="AZ179" s="8"/>
    </row>
    <row r="180" spans="1:52" s="3" customFormat="1" ht="58.5" customHeight="1" x14ac:dyDescent="0.25">
      <c r="A180" s="33" t="s">
        <v>2416</v>
      </c>
      <c r="B180" s="10">
        <f>IF(S180=0,"",SUBTOTAL(3,$S$7:S180))</f>
        <v>174</v>
      </c>
      <c r="C180" s="74" t="s">
        <v>2836</v>
      </c>
      <c r="D180" s="10" t="s">
        <v>316</v>
      </c>
      <c r="E180" s="10" t="s">
        <v>445</v>
      </c>
      <c r="F180" s="10" t="s">
        <v>445</v>
      </c>
      <c r="G180" s="10">
        <v>3</v>
      </c>
      <c r="H180" s="19">
        <v>3822</v>
      </c>
      <c r="I180" s="20" t="s">
        <v>446</v>
      </c>
      <c r="J180" s="13"/>
      <c r="K180" s="14" t="s">
        <v>1830</v>
      </c>
      <c r="L180" s="13"/>
      <c r="M180" s="13"/>
      <c r="N180" s="13"/>
      <c r="O180" s="13"/>
      <c r="P180" s="13"/>
      <c r="Q180" s="13"/>
      <c r="R180" s="13"/>
      <c r="S180" s="14" t="s">
        <v>75</v>
      </c>
      <c r="T180" s="10">
        <v>3</v>
      </c>
      <c r="U180" s="21">
        <v>28190000</v>
      </c>
      <c r="V180" s="16">
        <v>0</v>
      </c>
      <c r="W180" s="16">
        <v>0</v>
      </c>
      <c r="X180" s="16">
        <v>0</v>
      </c>
      <c r="Y180" s="16">
        <v>0</v>
      </c>
      <c r="Z180" s="16">
        <v>0</v>
      </c>
      <c r="AA180" s="16">
        <v>0</v>
      </c>
      <c r="AB180" s="16">
        <v>0</v>
      </c>
      <c r="AC180" s="16">
        <v>0</v>
      </c>
      <c r="AD180" s="16">
        <v>0</v>
      </c>
      <c r="AE180" s="16">
        <v>0</v>
      </c>
      <c r="AF180" s="16">
        <v>0</v>
      </c>
      <c r="AG180" s="16">
        <v>0</v>
      </c>
      <c r="AH180" s="16">
        <v>4</v>
      </c>
      <c r="AI180" s="16">
        <v>0</v>
      </c>
      <c r="AJ180" s="16">
        <v>0</v>
      </c>
      <c r="AK180" s="16">
        <v>0</v>
      </c>
      <c r="AL180" s="16">
        <v>0</v>
      </c>
      <c r="AM180" s="16">
        <v>0</v>
      </c>
      <c r="AN180" s="16">
        <v>0</v>
      </c>
      <c r="AO180" s="16">
        <v>0</v>
      </c>
      <c r="AP180" s="16">
        <v>0</v>
      </c>
      <c r="AQ180" s="15">
        <f t="shared" si="17"/>
        <v>4</v>
      </c>
      <c r="AR180" s="16">
        <f t="shared" si="18"/>
        <v>0</v>
      </c>
      <c r="AS180" s="17">
        <f t="shared" si="20"/>
        <v>4</v>
      </c>
      <c r="AT180" s="18">
        <f t="shared" si="16"/>
        <v>112760000</v>
      </c>
      <c r="AU180" s="13"/>
      <c r="AV180" s="13"/>
      <c r="AW180" s="8"/>
      <c r="AX180" s="8"/>
      <c r="AY180" s="8"/>
      <c r="AZ180" s="8"/>
    </row>
    <row r="181" spans="1:52" s="3" customFormat="1" ht="42.75" customHeight="1" x14ac:dyDescent="0.25">
      <c r="A181" s="33" t="s">
        <v>2416</v>
      </c>
      <c r="B181" s="10">
        <f>IF(S181=0,"",SUBTOTAL(3,$S$7:S181))</f>
        <v>175</v>
      </c>
      <c r="C181" s="74" t="s">
        <v>2837</v>
      </c>
      <c r="D181" s="10" t="s">
        <v>319</v>
      </c>
      <c r="E181" s="10" t="s">
        <v>447</v>
      </c>
      <c r="F181" s="10" t="s">
        <v>447</v>
      </c>
      <c r="G181" s="10">
        <v>4</v>
      </c>
      <c r="H181" s="19">
        <v>3822</v>
      </c>
      <c r="I181" s="20" t="s">
        <v>448</v>
      </c>
      <c r="J181" s="13"/>
      <c r="K181" s="14" t="s">
        <v>1831</v>
      </c>
      <c r="L181" s="13"/>
      <c r="M181" s="13"/>
      <c r="N181" s="13"/>
      <c r="O181" s="13"/>
      <c r="P181" s="13"/>
      <c r="Q181" s="13"/>
      <c r="R181" s="13"/>
      <c r="S181" s="14" t="s">
        <v>75</v>
      </c>
      <c r="T181" s="10">
        <v>3</v>
      </c>
      <c r="U181" s="21">
        <v>10500000</v>
      </c>
      <c r="V181" s="16">
        <v>0</v>
      </c>
      <c r="W181" s="16">
        <v>0</v>
      </c>
      <c r="X181" s="16">
        <v>0</v>
      </c>
      <c r="Y181" s="16">
        <v>0</v>
      </c>
      <c r="Z181" s="16">
        <v>0</v>
      </c>
      <c r="AA181" s="16">
        <v>0</v>
      </c>
      <c r="AB181" s="16">
        <v>0</v>
      </c>
      <c r="AC181" s="16">
        <v>0</v>
      </c>
      <c r="AD181" s="16">
        <v>0</v>
      </c>
      <c r="AE181" s="16">
        <v>0</v>
      </c>
      <c r="AF181" s="16">
        <v>0</v>
      </c>
      <c r="AG181" s="16">
        <v>0</v>
      </c>
      <c r="AH181" s="16">
        <v>1</v>
      </c>
      <c r="AI181" s="16">
        <v>0</v>
      </c>
      <c r="AJ181" s="16">
        <v>0</v>
      </c>
      <c r="AK181" s="16">
        <v>0</v>
      </c>
      <c r="AL181" s="16">
        <v>0</v>
      </c>
      <c r="AM181" s="16">
        <v>0</v>
      </c>
      <c r="AN181" s="16">
        <v>0</v>
      </c>
      <c r="AO181" s="16">
        <v>0</v>
      </c>
      <c r="AP181" s="16">
        <v>0</v>
      </c>
      <c r="AQ181" s="15">
        <f t="shared" si="17"/>
        <v>1</v>
      </c>
      <c r="AR181" s="16">
        <f t="shared" si="18"/>
        <v>0</v>
      </c>
      <c r="AS181" s="17">
        <f t="shared" si="20"/>
        <v>1</v>
      </c>
      <c r="AT181" s="18">
        <f t="shared" si="16"/>
        <v>10500000</v>
      </c>
      <c r="AU181" s="13"/>
      <c r="AV181" s="13"/>
      <c r="AW181" s="8"/>
      <c r="AX181" s="8"/>
      <c r="AY181" s="8"/>
      <c r="AZ181" s="8"/>
    </row>
    <row r="182" spans="1:52" s="3" customFormat="1" ht="71.25" customHeight="1" x14ac:dyDescent="0.25">
      <c r="A182" s="33" t="s">
        <v>2416</v>
      </c>
      <c r="B182" s="10">
        <f>IF(S182=0,"",SUBTOTAL(3,$S$7:S182))</f>
        <v>176</v>
      </c>
      <c r="C182" s="74" t="s">
        <v>2838</v>
      </c>
      <c r="D182" s="10" t="s">
        <v>310</v>
      </c>
      <c r="E182" s="10" t="s">
        <v>449</v>
      </c>
      <c r="F182" s="10" t="s">
        <v>449</v>
      </c>
      <c r="G182" s="10" t="s">
        <v>447</v>
      </c>
      <c r="H182" s="19">
        <v>3822</v>
      </c>
      <c r="I182" s="20" t="s">
        <v>450</v>
      </c>
      <c r="J182" s="13"/>
      <c r="K182" s="14" t="s">
        <v>1832</v>
      </c>
      <c r="L182" s="13"/>
      <c r="M182" s="13"/>
      <c r="N182" s="13"/>
      <c r="O182" s="13"/>
      <c r="P182" s="13"/>
      <c r="Q182" s="13"/>
      <c r="R182" s="13"/>
      <c r="S182" s="14" t="s">
        <v>75</v>
      </c>
      <c r="T182" s="10" t="s">
        <v>269</v>
      </c>
      <c r="U182" s="21">
        <v>11160000</v>
      </c>
      <c r="V182" s="16">
        <v>0</v>
      </c>
      <c r="W182" s="16">
        <v>0</v>
      </c>
      <c r="X182" s="16">
        <v>0</v>
      </c>
      <c r="Y182" s="16">
        <v>43</v>
      </c>
      <c r="Z182" s="16">
        <v>0</v>
      </c>
      <c r="AA182" s="16">
        <v>0</v>
      </c>
      <c r="AB182" s="16">
        <v>0</v>
      </c>
      <c r="AC182" s="16">
        <v>0</v>
      </c>
      <c r="AD182" s="16">
        <v>0</v>
      </c>
      <c r="AE182" s="16">
        <v>0</v>
      </c>
      <c r="AF182" s="16">
        <v>0</v>
      </c>
      <c r="AG182" s="16">
        <v>0</v>
      </c>
      <c r="AH182" s="16">
        <v>0</v>
      </c>
      <c r="AI182" s="16">
        <v>0</v>
      </c>
      <c r="AJ182" s="16">
        <v>0</v>
      </c>
      <c r="AK182" s="16">
        <v>0</v>
      </c>
      <c r="AL182" s="16">
        <v>0</v>
      </c>
      <c r="AM182" s="16">
        <v>0</v>
      </c>
      <c r="AN182" s="16">
        <v>0</v>
      </c>
      <c r="AO182" s="16">
        <v>0</v>
      </c>
      <c r="AP182" s="16">
        <v>0</v>
      </c>
      <c r="AQ182" s="15">
        <f t="shared" si="17"/>
        <v>43</v>
      </c>
      <c r="AR182" s="16">
        <f t="shared" si="18"/>
        <v>0</v>
      </c>
      <c r="AS182" s="17">
        <f t="shared" si="20"/>
        <v>43</v>
      </c>
      <c r="AT182" s="18">
        <f t="shared" si="16"/>
        <v>479880000</v>
      </c>
      <c r="AU182" s="13"/>
      <c r="AV182" s="13"/>
      <c r="AW182" s="8"/>
      <c r="AX182" s="8"/>
      <c r="AY182" s="8"/>
      <c r="AZ182" s="8"/>
    </row>
    <row r="183" spans="1:52" s="3" customFormat="1" ht="79.5" customHeight="1" x14ac:dyDescent="0.25">
      <c r="A183" s="33" t="s">
        <v>2416</v>
      </c>
      <c r="B183" s="10">
        <f>IF(S183=0,"",SUBTOTAL(3,$S$7:S183))</f>
        <v>177</v>
      </c>
      <c r="C183" s="74" t="s">
        <v>2839</v>
      </c>
      <c r="D183" s="10" t="s">
        <v>313</v>
      </c>
      <c r="E183" s="10" t="s">
        <v>451</v>
      </c>
      <c r="F183" s="10" t="s">
        <v>451</v>
      </c>
      <c r="G183" s="10" t="s">
        <v>449</v>
      </c>
      <c r="H183" s="19">
        <v>3822</v>
      </c>
      <c r="I183" s="20" t="s">
        <v>452</v>
      </c>
      <c r="J183" s="13"/>
      <c r="K183" s="35" t="s">
        <v>2572</v>
      </c>
      <c r="L183" s="13"/>
      <c r="M183" s="13"/>
      <c r="N183" s="13"/>
      <c r="O183" s="13"/>
      <c r="P183" s="13"/>
      <c r="Q183" s="13"/>
      <c r="R183" s="13"/>
      <c r="S183" s="14" t="s">
        <v>75</v>
      </c>
      <c r="T183" s="10" t="s">
        <v>269</v>
      </c>
      <c r="U183" s="21">
        <v>9307500</v>
      </c>
      <c r="V183" s="16">
        <v>0</v>
      </c>
      <c r="W183" s="16">
        <v>0</v>
      </c>
      <c r="X183" s="16">
        <v>0</v>
      </c>
      <c r="Y183" s="16">
        <v>41</v>
      </c>
      <c r="Z183" s="16">
        <v>0</v>
      </c>
      <c r="AA183" s="16">
        <v>0</v>
      </c>
      <c r="AB183" s="16">
        <v>0</v>
      </c>
      <c r="AC183" s="16">
        <v>0</v>
      </c>
      <c r="AD183" s="16">
        <v>0</v>
      </c>
      <c r="AE183" s="16">
        <v>0</v>
      </c>
      <c r="AF183" s="16">
        <v>0</v>
      </c>
      <c r="AG183" s="16">
        <v>0</v>
      </c>
      <c r="AH183" s="16">
        <v>0</v>
      </c>
      <c r="AI183" s="16">
        <v>0</v>
      </c>
      <c r="AJ183" s="16">
        <v>0</v>
      </c>
      <c r="AK183" s="16">
        <v>0</v>
      </c>
      <c r="AL183" s="16">
        <v>0</v>
      </c>
      <c r="AM183" s="16">
        <v>0</v>
      </c>
      <c r="AN183" s="16">
        <v>0</v>
      </c>
      <c r="AO183" s="16">
        <v>0</v>
      </c>
      <c r="AP183" s="16">
        <v>0</v>
      </c>
      <c r="AQ183" s="15">
        <f t="shared" si="17"/>
        <v>41</v>
      </c>
      <c r="AR183" s="16">
        <f t="shared" si="18"/>
        <v>0</v>
      </c>
      <c r="AS183" s="17">
        <f t="shared" si="20"/>
        <v>41</v>
      </c>
      <c r="AT183" s="18">
        <f t="shared" si="16"/>
        <v>381607500</v>
      </c>
      <c r="AU183" s="13"/>
      <c r="AV183" s="13"/>
      <c r="AW183" s="8"/>
      <c r="AX183" s="8"/>
      <c r="AY183" s="8"/>
      <c r="AZ183" s="8"/>
    </row>
    <row r="184" spans="1:52" s="3" customFormat="1" ht="72.75" customHeight="1" x14ac:dyDescent="0.25">
      <c r="A184" s="33" t="s">
        <v>2416</v>
      </c>
      <c r="B184" s="10">
        <f>IF(S184=0,"",SUBTOTAL(3,$S$7:S184))</f>
        <v>178</v>
      </c>
      <c r="C184" s="74" t="s">
        <v>2840</v>
      </c>
      <c r="D184" s="10" t="s">
        <v>317</v>
      </c>
      <c r="E184" s="10" t="s">
        <v>1834</v>
      </c>
      <c r="F184" s="10"/>
      <c r="G184" s="10"/>
      <c r="H184" s="19">
        <v>3822</v>
      </c>
      <c r="I184" s="20" t="s">
        <v>453</v>
      </c>
      <c r="J184" s="13"/>
      <c r="K184" s="14" t="s">
        <v>1833</v>
      </c>
      <c r="L184" s="13"/>
      <c r="M184" s="13"/>
      <c r="N184" s="13"/>
      <c r="O184" s="13"/>
      <c r="P184" s="13"/>
      <c r="Q184" s="13"/>
      <c r="R184" s="13"/>
      <c r="S184" s="14" t="s">
        <v>75</v>
      </c>
      <c r="T184" s="10" t="s">
        <v>269</v>
      </c>
      <c r="U184" s="21">
        <v>1582500</v>
      </c>
      <c r="V184" s="16"/>
      <c r="W184" s="16"/>
      <c r="X184" s="16"/>
      <c r="Y184" s="16">
        <v>41</v>
      </c>
      <c r="Z184" s="16"/>
      <c r="AA184" s="16"/>
      <c r="AB184" s="16"/>
      <c r="AC184" s="16"/>
      <c r="AD184" s="16"/>
      <c r="AE184" s="16"/>
      <c r="AF184" s="16"/>
      <c r="AG184" s="16"/>
      <c r="AH184" s="16"/>
      <c r="AI184" s="16"/>
      <c r="AJ184" s="16"/>
      <c r="AK184" s="16"/>
      <c r="AL184" s="16"/>
      <c r="AM184" s="16"/>
      <c r="AN184" s="16"/>
      <c r="AO184" s="16"/>
      <c r="AP184" s="16"/>
      <c r="AQ184" s="15">
        <f t="shared" si="17"/>
        <v>41</v>
      </c>
      <c r="AR184" s="16">
        <f t="shared" si="18"/>
        <v>0</v>
      </c>
      <c r="AS184" s="17">
        <f t="shared" si="20"/>
        <v>41</v>
      </c>
      <c r="AT184" s="18">
        <f t="shared" si="16"/>
        <v>64882500</v>
      </c>
      <c r="AU184" s="13"/>
      <c r="AV184" s="13"/>
      <c r="AW184" s="8"/>
      <c r="AX184" s="8"/>
      <c r="AY184" s="8"/>
      <c r="AZ184" s="8"/>
    </row>
    <row r="185" spans="1:52" s="3" customFormat="1" ht="138" customHeight="1" x14ac:dyDescent="0.25">
      <c r="A185" s="33" t="s">
        <v>2416</v>
      </c>
      <c r="B185" s="10">
        <f>IF(S185=0,"",SUBTOTAL(3,$S$7:S185))</f>
        <v>179</v>
      </c>
      <c r="C185" s="74" t="s">
        <v>2841</v>
      </c>
      <c r="D185" s="10" t="s">
        <v>320</v>
      </c>
      <c r="E185" s="10" t="s">
        <v>454</v>
      </c>
      <c r="F185" s="10" t="s">
        <v>454</v>
      </c>
      <c r="G185" s="10" t="s">
        <v>451</v>
      </c>
      <c r="H185" s="19">
        <v>3822</v>
      </c>
      <c r="I185" s="20" t="s">
        <v>455</v>
      </c>
      <c r="J185" s="13"/>
      <c r="K185" s="14" t="s">
        <v>1835</v>
      </c>
      <c r="L185" s="13"/>
      <c r="M185" s="13"/>
      <c r="N185" s="13"/>
      <c r="O185" s="13"/>
      <c r="P185" s="13"/>
      <c r="Q185" s="13"/>
      <c r="R185" s="13"/>
      <c r="S185" s="14" t="s">
        <v>75</v>
      </c>
      <c r="T185" s="10" t="s">
        <v>269</v>
      </c>
      <c r="U185" s="21">
        <v>9300000</v>
      </c>
      <c r="V185" s="16">
        <v>0</v>
      </c>
      <c r="W185" s="16">
        <v>0</v>
      </c>
      <c r="X185" s="16">
        <v>0</v>
      </c>
      <c r="Y185" s="16">
        <v>15</v>
      </c>
      <c r="Z185" s="16">
        <v>0</v>
      </c>
      <c r="AA185" s="16">
        <v>0</v>
      </c>
      <c r="AB185" s="16">
        <v>0</v>
      </c>
      <c r="AC185" s="16">
        <v>0</v>
      </c>
      <c r="AD185" s="16">
        <v>0</v>
      </c>
      <c r="AE185" s="16">
        <v>0</v>
      </c>
      <c r="AF185" s="16">
        <v>0</v>
      </c>
      <c r="AG185" s="16">
        <v>0</v>
      </c>
      <c r="AH185" s="16">
        <v>0</v>
      </c>
      <c r="AI185" s="16">
        <v>0</v>
      </c>
      <c r="AJ185" s="16">
        <v>0</v>
      </c>
      <c r="AK185" s="16">
        <v>0</v>
      </c>
      <c r="AL185" s="16">
        <v>0</v>
      </c>
      <c r="AM185" s="16">
        <v>0</v>
      </c>
      <c r="AN185" s="16">
        <v>0</v>
      </c>
      <c r="AO185" s="16">
        <v>1</v>
      </c>
      <c r="AP185" s="16">
        <v>0</v>
      </c>
      <c r="AQ185" s="15">
        <f t="shared" si="17"/>
        <v>16</v>
      </c>
      <c r="AR185" s="16">
        <f t="shared" si="18"/>
        <v>0</v>
      </c>
      <c r="AS185" s="17">
        <f t="shared" si="20"/>
        <v>16</v>
      </c>
      <c r="AT185" s="18">
        <f t="shared" ref="AT185:AT244" si="21">AS185*U185</f>
        <v>148800000</v>
      </c>
      <c r="AU185" s="13"/>
      <c r="AV185" s="13"/>
      <c r="AW185" s="8"/>
      <c r="AX185" s="8"/>
      <c r="AY185" s="8"/>
      <c r="AZ185" s="8"/>
    </row>
    <row r="186" spans="1:52" s="3" customFormat="1" ht="69" customHeight="1" x14ac:dyDescent="0.25">
      <c r="A186" s="33" t="s">
        <v>2416</v>
      </c>
      <c r="B186" s="10">
        <f>IF(S186=0,"",SUBTOTAL(3,$S$7:S186))</f>
        <v>180</v>
      </c>
      <c r="C186" s="74" t="s">
        <v>2842</v>
      </c>
      <c r="D186" s="10" t="s">
        <v>321</v>
      </c>
      <c r="E186" s="10" t="s">
        <v>456</v>
      </c>
      <c r="F186" s="10" t="s">
        <v>456</v>
      </c>
      <c r="G186" s="10" t="s">
        <v>454</v>
      </c>
      <c r="H186" s="19">
        <v>3822</v>
      </c>
      <c r="I186" s="20" t="s">
        <v>457</v>
      </c>
      <c r="J186" s="13"/>
      <c r="K186" s="14" t="s">
        <v>1836</v>
      </c>
      <c r="L186" s="13"/>
      <c r="M186" s="13"/>
      <c r="N186" s="13"/>
      <c r="O186" s="13"/>
      <c r="P186" s="13"/>
      <c r="Q186" s="13"/>
      <c r="R186" s="13"/>
      <c r="S186" s="14" t="s">
        <v>75</v>
      </c>
      <c r="T186" s="10" t="s">
        <v>269</v>
      </c>
      <c r="U186" s="21">
        <v>6000000</v>
      </c>
      <c r="V186" s="16">
        <v>0</v>
      </c>
      <c r="W186" s="16">
        <v>0</v>
      </c>
      <c r="X186" s="16">
        <v>0</v>
      </c>
      <c r="Y186" s="16">
        <v>1</v>
      </c>
      <c r="Z186" s="16">
        <v>0</v>
      </c>
      <c r="AA186" s="16">
        <v>0</v>
      </c>
      <c r="AB186" s="16">
        <v>0</v>
      </c>
      <c r="AC186" s="16">
        <v>0</v>
      </c>
      <c r="AD186" s="16">
        <v>0</v>
      </c>
      <c r="AE186" s="16">
        <v>0</v>
      </c>
      <c r="AF186" s="16">
        <v>0</v>
      </c>
      <c r="AG186" s="16">
        <v>0</v>
      </c>
      <c r="AH186" s="16">
        <v>0</v>
      </c>
      <c r="AI186" s="16">
        <v>0</v>
      </c>
      <c r="AJ186" s="16">
        <v>0</v>
      </c>
      <c r="AK186" s="16">
        <v>0</v>
      </c>
      <c r="AL186" s="16">
        <v>0</v>
      </c>
      <c r="AM186" s="16">
        <v>0</v>
      </c>
      <c r="AN186" s="16">
        <v>0</v>
      </c>
      <c r="AO186" s="16">
        <v>0</v>
      </c>
      <c r="AP186" s="16">
        <v>0</v>
      </c>
      <c r="AQ186" s="15">
        <f t="shared" si="17"/>
        <v>1</v>
      </c>
      <c r="AR186" s="16">
        <f t="shared" si="18"/>
        <v>0</v>
      </c>
      <c r="AS186" s="17">
        <f t="shared" si="20"/>
        <v>1</v>
      </c>
      <c r="AT186" s="18">
        <f t="shared" si="21"/>
        <v>6000000</v>
      </c>
      <c r="AU186" s="13"/>
      <c r="AV186" s="13"/>
      <c r="AW186" s="8"/>
      <c r="AX186" s="8"/>
      <c r="AY186" s="8"/>
      <c r="AZ186" s="8"/>
    </row>
    <row r="187" spans="1:52" s="3" customFormat="1" ht="66.75" customHeight="1" x14ac:dyDescent="0.25">
      <c r="A187" s="33" t="s">
        <v>2416</v>
      </c>
      <c r="B187" s="10">
        <f>IF(S187=0,"",SUBTOTAL(3,$S$7:S187))</f>
        <v>181</v>
      </c>
      <c r="C187" s="74" t="s">
        <v>2843</v>
      </c>
      <c r="D187" s="10" t="s">
        <v>324</v>
      </c>
      <c r="E187" s="10" t="s">
        <v>458</v>
      </c>
      <c r="F187" s="10" t="s">
        <v>458</v>
      </c>
      <c r="G187" s="10" t="s">
        <v>456</v>
      </c>
      <c r="H187" s="19">
        <v>3822</v>
      </c>
      <c r="I187" s="20" t="s">
        <v>459</v>
      </c>
      <c r="J187" s="13"/>
      <c r="K187" s="14" t="s">
        <v>1837</v>
      </c>
      <c r="L187" s="13"/>
      <c r="M187" s="13"/>
      <c r="N187" s="13"/>
      <c r="O187" s="13"/>
      <c r="P187" s="13"/>
      <c r="Q187" s="13"/>
      <c r="R187" s="13"/>
      <c r="S187" s="14" t="s">
        <v>75</v>
      </c>
      <c r="T187" s="10" t="s">
        <v>269</v>
      </c>
      <c r="U187" s="21">
        <v>7050000</v>
      </c>
      <c r="V187" s="16">
        <v>0</v>
      </c>
      <c r="W187" s="16">
        <v>0</v>
      </c>
      <c r="X187" s="16">
        <v>0</v>
      </c>
      <c r="Y187" s="16">
        <v>1</v>
      </c>
      <c r="Z187" s="16">
        <v>0</v>
      </c>
      <c r="AA187" s="16">
        <v>0</v>
      </c>
      <c r="AB187" s="16">
        <v>0</v>
      </c>
      <c r="AC187" s="16">
        <v>0</v>
      </c>
      <c r="AD187" s="16">
        <v>0</v>
      </c>
      <c r="AE187" s="16">
        <v>0</v>
      </c>
      <c r="AF187" s="16">
        <v>0</v>
      </c>
      <c r="AG187" s="16">
        <v>0</v>
      </c>
      <c r="AH187" s="16">
        <v>0</v>
      </c>
      <c r="AI187" s="16">
        <v>0</v>
      </c>
      <c r="AJ187" s="16">
        <v>0</v>
      </c>
      <c r="AK187" s="16">
        <v>0</v>
      </c>
      <c r="AL187" s="16">
        <v>0</v>
      </c>
      <c r="AM187" s="16">
        <v>0</v>
      </c>
      <c r="AN187" s="16">
        <v>0</v>
      </c>
      <c r="AO187" s="16">
        <v>0</v>
      </c>
      <c r="AP187" s="16">
        <v>0</v>
      </c>
      <c r="AQ187" s="15">
        <f t="shared" si="17"/>
        <v>1</v>
      </c>
      <c r="AR187" s="16">
        <f t="shared" si="18"/>
        <v>0</v>
      </c>
      <c r="AS187" s="17">
        <f>SUM(V187:AP187)</f>
        <v>1</v>
      </c>
      <c r="AT187" s="18">
        <f t="shared" si="21"/>
        <v>7050000</v>
      </c>
      <c r="AU187" s="13"/>
      <c r="AV187" s="13"/>
      <c r="AW187" s="8"/>
      <c r="AX187" s="8"/>
      <c r="AY187" s="8"/>
      <c r="AZ187" s="8"/>
    </row>
    <row r="188" spans="1:52" s="3" customFormat="1" ht="52.5" customHeight="1" x14ac:dyDescent="0.25">
      <c r="A188" s="33" t="s">
        <v>2416</v>
      </c>
      <c r="B188" s="10">
        <f>IF(S188=0,"",SUBTOTAL(3,$S$7:S188))</f>
        <v>182</v>
      </c>
      <c r="C188" s="74" t="s">
        <v>2844</v>
      </c>
      <c r="D188" s="10" t="s">
        <v>326</v>
      </c>
      <c r="E188" s="10" t="s">
        <v>460</v>
      </c>
      <c r="F188" s="10" t="s">
        <v>460</v>
      </c>
      <c r="G188" s="10" t="s">
        <v>458</v>
      </c>
      <c r="H188" s="19">
        <v>3926</v>
      </c>
      <c r="I188" s="20" t="s">
        <v>461</v>
      </c>
      <c r="J188" s="13"/>
      <c r="K188" s="14" t="s">
        <v>1838</v>
      </c>
      <c r="L188" s="13"/>
      <c r="M188" s="13"/>
      <c r="N188" s="13"/>
      <c r="O188" s="13"/>
      <c r="P188" s="13"/>
      <c r="Q188" s="13"/>
      <c r="R188" s="13"/>
      <c r="S188" s="14" t="s">
        <v>462</v>
      </c>
      <c r="T188" s="10" t="s">
        <v>269</v>
      </c>
      <c r="U188" s="21">
        <v>7864000</v>
      </c>
      <c r="V188" s="16">
        <v>0</v>
      </c>
      <c r="W188" s="16">
        <v>0</v>
      </c>
      <c r="X188" s="16">
        <v>0</v>
      </c>
      <c r="Y188" s="16">
        <v>64</v>
      </c>
      <c r="Z188" s="16">
        <v>0</v>
      </c>
      <c r="AA188" s="16">
        <v>0</v>
      </c>
      <c r="AB188" s="16">
        <v>0</v>
      </c>
      <c r="AC188" s="16">
        <v>0</v>
      </c>
      <c r="AD188" s="16">
        <v>0</v>
      </c>
      <c r="AE188" s="16">
        <v>0</v>
      </c>
      <c r="AF188" s="16">
        <v>0</v>
      </c>
      <c r="AG188" s="16">
        <v>0</v>
      </c>
      <c r="AH188" s="16">
        <v>0</v>
      </c>
      <c r="AI188" s="16">
        <v>0</v>
      </c>
      <c r="AJ188" s="16">
        <v>0</v>
      </c>
      <c r="AK188" s="16">
        <v>0</v>
      </c>
      <c r="AL188" s="16">
        <v>0</v>
      </c>
      <c r="AM188" s="16">
        <v>0</v>
      </c>
      <c r="AN188" s="16">
        <v>0</v>
      </c>
      <c r="AO188" s="16">
        <v>0</v>
      </c>
      <c r="AP188" s="16">
        <v>0</v>
      </c>
      <c r="AQ188" s="15">
        <f t="shared" si="17"/>
        <v>64</v>
      </c>
      <c r="AR188" s="16">
        <f t="shared" si="18"/>
        <v>0</v>
      </c>
      <c r="AS188" s="17">
        <f t="shared" ref="AS188:AS190" si="22">SUM(V188:AP188)</f>
        <v>64</v>
      </c>
      <c r="AT188" s="18">
        <f t="shared" si="21"/>
        <v>503296000</v>
      </c>
      <c r="AU188" s="13"/>
      <c r="AV188" s="13"/>
      <c r="AW188" s="8"/>
      <c r="AX188" s="8"/>
      <c r="AY188" s="8"/>
      <c r="AZ188" s="8"/>
    </row>
    <row r="189" spans="1:52" s="3" customFormat="1" ht="200.25" customHeight="1" x14ac:dyDescent="0.25">
      <c r="A189" s="33" t="s">
        <v>2416</v>
      </c>
      <c r="B189" s="10">
        <f>IF(S189=0,"",SUBTOTAL(3,$S$7:S189))</f>
        <v>183</v>
      </c>
      <c r="C189" s="74" t="s">
        <v>2845</v>
      </c>
      <c r="D189" s="10" t="s">
        <v>328</v>
      </c>
      <c r="E189" s="10" t="s">
        <v>464</v>
      </c>
      <c r="F189" s="10" t="s">
        <v>464</v>
      </c>
      <c r="G189" s="10" t="s">
        <v>460</v>
      </c>
      <c r="H189" s="19">
        <v>3822</v>
      </c>
      <c r="I189" s="20" t="s">
        <v>465</v>
      </c>
      <c r="J189" s="13"/>
      <c r="K189" s="14" t="s">
        <v>1839</v>
      </c>
      <c r="L189" s="13"/>
      <c r="M189" s="13"/>
      <c r="N189" s="13"/>
      <c r="O189" s="13"/>
      <c r="P189" s="13"/>
      <c r="Q189" s="13"/>
      <c r="R189" s="13"/>
      <c r="S189" s="14" t="s">
        <v>53</v>
      </c>
      <c r="T189" s="10" t="s">
        <v>269</v>
      </c>
      <c r="U189" s="21">
        <v>32475000</v>
      </c>
      <c r="V189" s="16">
        <v>0</v>
      </c>
      <c r="W189" s="16">
        <v>0</v>
      </c>
      <c r="X189" s="16">
        <v>0</v>
      </c>
      <c r="Y189" s="16">
        <v>22</v>
      </c>
      <c r="Z189" s="16">
        <v>0</v>
      </c>
      <c r="AA189" s="16">
        <v>0</v>
      </c>
      <c r="AB189" s="16">
        <v>0</v>
      </c>
      <c r="AC189" s="16">
        <v>0</v>
      </c>
      <c r="AD189" s="16">
        <v>0</v>
      </c>
      <c r="AE189" s="16">
        <v>0</v>
      </c>
      <c r="AF189" s="16">
        <v>0</v>
      </c>
      <c r="AG189" s="16">
        <v>0</v>
      </c>
      <c r="AH189" s="16">
        <v>0</v>
      </c>
      <c r="AI189" s="16">
        <v>0</v>
      </c>
      <c r="AJ189" s="16">
        <v>0</v>
      </c>
      <c r="AK189" s="16">
        <v>0</v>
      </c>
      <c r="AL189" s="16">
        <v>0</v>
      </c>
      <c r="AM189" s="16">
        <v>0</v>
      </c>
      <c r="AN189" s="16">
        <v>0</v>
      </c>
      <c r="AO189" s="16">
        <v>0</v>
      </c>
      <c r="AP189" s="16">
        <v>0</v>
      </c>
      <c r="AQ189" s="15">
        <f t="shared" si="17"/>
        <v>22</v>
      </c>
      <c r="AR189" s="16">
        <f t="shared" si="18"/>
        <v>0</v>
      </c>
      <c r="AS189" s="17">
        <f t="shared" si="22"/>
        <v>22</v>
      </c>
      <c r="AT189" s="18">
        <f t="shared" si="21"/>
        <v>714450000</v>
      </c>
      <c r="AU189" s="13"/>
      <c r="AV189" s="13"/>
      <c r="AW189" s="8"/>
      <c r="AX189" s="8"/>
      <c r="AY189" s="8"/>
      <c r="AZ189" s="8"/>
    </row>
    <row r="190" spans="1:52" s="3" customFormat="1" ht="78.75" customHeight="1" x14ac:dyDescent="0.25">
      <c r="A190" s="33" t="s">
        <v>2416</v>
      </c>
      <c r="B190" s="10">
        <f>IF(S190=0,"",SUBTOTAL(3,$S$7:S190))</f>
        <v>184</v>
      </c>
      <c r="C190" s="74" t="s">
        <v>2846</v>
      </c>
      <c r="D190" s="10" t="s">
        <v>329</v>
      </c>
      <c r="E190" s="10" t="s">
        <v>466</v>
      </c>
      <c r="F190" s="10" t="s">
        <v>466</v>
      </c>
      <c r="G190" s="10" t="s">
        <v>464</v>
      </c>
      <c r="H190" s="19">
        <v>3822</v>
      </c>
      <c r="I190" s="20" t="s">
        <v>467</v>
      </c>
      <c r="J190" s="13"/>
      <c r="K190" s="14" t="s">
        <v>1840</v>
      </c>
      <c r="L190" s="13"/>
      <c r="M190" s="13"/>
      <c r="N190" s="13"/>
      <c r="O190" s="13"/>
      <c r="P190" s="13"/>
      <c r="Q190" s="13"/>
      <c r="R190" s="13"/>
      <c r="S190" s="14" t="s">
        <v>75</v>
      </c>
      <c r="T190" s="10" t="s">
        <v>269</v>
      </c>
      <c r="U190" s="21">
        <v>32400000</v>
      </c>
      <c r="V190" s="16">
        <v>0</v>
      </c>
      <c r="W190" s="16">
        <v>0</v>
      </c>
      <c r="X190" s="16">
        <v>0</v>
      </c>
      <c r="Y190" s="16">
        <v>1</v>
      </c>
      <c r="Z190" s="16">
        <v>0</v>
      </c>
      <c r="AA190" s="16">
        <v>0</v>
      </c>
      <c r="AB190" s="16">
        <v>0</v>
      </c>
      <c r="AC190" s="16">
        <v>0</v>
      </c>
      <c r="AD190" s="16">
        <v>0</v>
      </c>
      <c r="AE190" s="16">
        <v>0</v>
      </c>
      <c r="AF190" s="16">
        <v>0</v>
      </c>
      <c r="AG190" s="16">
        <v>0</v>
      </c>
      <c r="AH190" s="16">
        <v>0</v>
      </c>
      <c r="AI190" s="16">
        <v>0</v>
      </c>
      <c r="AJ190" s="16">
        <v>0</v>
      </c>
      <c r="AK190" s="16">
        <v>0</v>
      </c>
      <c r="AL190" s="16">
        <v>0</v>
      </c>
      <c r="AM190" s="16">
        <v>0</v>
      </c>
      <c r="AN190" s="16">
        <v>0</v>
      </c>
      <c r="AO190" s="16">
        <v>0</v>
      </c>
      <c r="AP190" s="16">
        <v>0</v>
      </c>
      <c r="AQ190" s="15">
        <f t="shared" si="17"/>
        <v>1</v>
      </c>
      <c r="AR190" s="16">
        <f t="shared" si="18"/>
        <v>0</v>
      </c>
      <c r="AS190" s="17">
        <f t="shared" si="22"/>
        <v>1</v>
      </c>
      <c r="AT190" s="18">
        <f t="shared" si="21"/>
        <v>32400000</v>
      </c>
      <c r="AU190" s="13"/>
      <c r="AV190" s="13"/>
      <c r="AW190" s="8"/>
      <c r="AX190" s="8"/>
      <c r="AY190" s="8"/>
      <c r="AZ190" s="8"/>
    </row>
    <row r="191" spans="1:52" s="3" customFormat="1" ht="72.75" customHeight="1" x14ac:dyDescent="0.25">
      <c r="A191" s="33" t="s">
        <v>2416</v>
      </c>
      <c r="B191" s="10">
        <f>IF(S191=0,"",SUBTOTAL(3,$S$7:S191))</f>
        <v>185</v>
      </c>
      <c r="C191" s="74" t="s">
        <v>2847</v>
      </c>
      <c r="D191" s="10" t="s">
        <v>331</v>
      </c>
      <c r="E191" s="10" t="s">
        <v>468</v>
      </c>
      <c r="F191" s="10" t="s">
        <v>468</v>
      </c>
      <c r="G191" s="10" t="s">
        <v>466</v>
      </c>
      <c r="H191" s="19">
        <v>3822</v>
      </c>
      <c r="I191" s="20" t="s">
        <v>469</v>
      </c>
      <c r="J191" s="13"/>
      <c r="K191" s="14" t="s">
        <v>1841</v>
      </c>
      <c r="L191" s="13"/>
      <c r="M191" s="13"/>
      <c r="N191" s="13"/>
      <c r="O191" s="13"/>
      <c r="P191" s="13"/>
      <c r="Q191" s="13"/>
      <c r="R191" s="13"/>
      <c r="S191" s="14" t="s">
        <v>75</v>
      </c>
      <c r="T191" s="10" t="s">
        <v>269</v>
      </c>
      <c r="U191" s="21">
        <v>32400000</v>
      </c>
      <c r="V191" s="16">
        <v>0</v>
      </c>
      <c r="W191" s="16">
        <v>0</v>
      </c>
      <c r="X191" s="16">
        <v>0</v>
      </c>
      <c r="Y191" s="16">
        <v>1</v>
      </c>
      <c r="Z191" s="16">
        <v>0</v>
      </c>
      <c r="AA191" s="16">
        <v>0</v>
      </c>
      <c r="AB191" s="16">
        <v>0</v>
      </c>
      <c r="AC191" s="16">
        <v>0</v>
      </c>
      <c r="AD191" s="16">
        <v>0</v>
      </c>
      <c r="AE191" s="16">
        <v>0</v>
      </c>
      <c r="AF191" s="16">
        <v>0</v>
      </c>
      <c r="AG191" s="16">
        <v>0</v>
      </c>
      <c r="AH191" s="16">
        <v>0</v>
      </c>
      <c r="AI191" s="16">
        <v>0</v>
      </c>
      <c r="AJ191" s="16">
        <v>0</v>
      </c>
      <c r="AK191" s="16">
        <v>0</v>
      </c>
      <c r="AL191" s="16">
        <v>0</v>
      </c>
      <c r="AM191" s="16">
        <v>0</v>
      </c>
      <c r="AN191" s="16">
        <v>0</v>
      </c>
      <c r="AO191" s="16">
        <v>0</v>
      </c>
      <c r="AP191" s="16">
        <v>0</v>
      </c>
      <c r="AQ191" s="15">
        <f t="shared" si="17"/>
        <v>1</v>
      </c>
      <c r="AR191" s="16">
        <f t="shared" si="18"/>
        <v>0</v>
      </c>
      <c r="AS191" s="17">
        <f>SUM(V191:AP191)</f>
        <v>1</v>
      </c>
      <c r="AT191" s="18">
        <f t="shared" si="21"/>
        <v>32400000</v>
      </c>
      <c r="AU191" s="13"/>
      <c r="AV191" s="13"/>
      <c r="AW191" s="8"/>
      <c r="AX191" s="8"/>
      <c r="AY191" s="8"/>
      <c r="AZ191" s="8"/>
    </row>
    <row r="192" spans="1:52" s="3" customFormat="1" ht="106.5" customHeight="1" x14ac:dyDescent="0.25">
      <c r="A192" s="33" t="s">
        <v>2416</v>
      </c>
      <c r="B192" s="10">
        <f>IF(S192=0,"",SUBTOTAL(3,$S$7:S192))</f>
        <v>186</v>
      </c>
      <c r="C192" s="74" t="s">
        <v>2848</v>
      </c>
      <c r="D192" s="10" t="s">
        <v>332</v>
      </c>
      <c r="E192" s="10" t="s">
        <v>470</v>
      </c>
      <c r="F192" s="10" t="s">
        <v>470</v>
      </c>
      <c r="G192" s="10" t="s">
        <v>468</v>
      </c>
      <c r="H192" s="19">
        <v>3822</v>
      </c>
      <c r="I192" s="20" t="s">
        <v>471</v>
      </c>
      <c r="J192" s="13"/>
      <c r="K192" s="14" t="s">
        <v>1842</v>
      </c>
      <c r="L192" s="13"/>
      <c r="M192" s="13"/>
      <c r="N192" s="13"/>
      <c r="O192" s="13"/>
      <c r="P192" s="13"/>
      <c r="Q192" s="13"/>
      <c r="R192" s="13"/>
      <c r="S192" s="14" t="s">
        <v>75</v>
      </c>
      <c r="T192" s="10">
        <v>3</v>
      </c>
      <c r="U192" s="21">
        <v>8580000</v>
      </c>
      <c r="V192" s="16">
        <v>0</v>
      </c>
      <c r="W192" s="16">
        <v>0</v>
      </c>
      <c r="X192" s="16">
        <v>0</v>
      </c>
      <c r="Y192" s="16">
        <v>1</v>
      </c>
      <c r="Z192" s="16">
        <v>0</v>
      </c>
      <c r="AA192" s="16">
        <v>0</v>
      </c>
      <c r="AB192" s="16">
        <v>0</v>
      </c>
      <c r="AC192" s="16">
        <v>0</v>
      </c>
      <c r="AD192" s="16">
        <v>0</v>
      </c>
      <c r="AE192" s="16">
        <v>0</v>
      </c>
      <c r="AF192" s="16">
        <v>0</v>
      </c>
      <c r="AG192" s="16">
        <v>0</v>
      </c>
      <c r="AH192" s="16">
        <v>0</v>
      </c>
      <c r="AI192" s="16">
        <v>0</v>
      </c>
      <c r="AJ192" s="16">
        <v>0</v>
      </c>
      <c r="AK192" s="16">
        <v>0</v>
      </c>
      <c r="AL192" s="16">
        <v>0</v>
      </c>
      <c r="AM192" s="16">
        <v>0</v>
      </c>
      <c r="AN192" s="16">
        <v>0</v>
      </c>
      <c r="AO192" s="16">
        <v>0</v>
      </c>
      <c r="AP192" s="16">
        <v>0</v>
      </c>
      <c r="AQ192" s="15">
        <f t="shared" si="17"/>
        <v>1</v>
      </c>
      <c r="AR192" s="16">
        <f t="shared" si="18"/>
        <v>0</v>
      </c>
      <c r="AS192" s="17">
        <f>SUM(V192:AP192)</f>
        <v>1</v>
      </c>
      <c r="AT192" s="18">
        <f t="shared" si="21"/>
        <v>8580000</v>
      </c>
      <c r="AU192" s="13"/>
      <c r="AV192" s="13"/>
      <c r="AW192" s="8"/>
      <c r="AX192" s="8"/>
      <c r="AY192" s="8"/>
      <c r="AZ192" s="8"/>
    </row>
    <row r="193" spans="1:52" s="3" customFormat="1" ht="41.25" customHeight="1" x14ac:dyDescent="0.25">
      <c r="A193" s="33" t="s">
        <v>2416</v>
      </c>
      <c r="B193" s="10">
        <f>IF(S193=0,"",SUBTOTAL(3,$S$7:S193))</f>
        <v>187</v>
      </c>
      <c r="C193" s="74" t="s">
        <v>2849</v>
      </c>
      <c r="D193" s="10" t="s">
        <v>334</v>
      </c>
      <c r="E193" s="10" t="s">
        <v>1844</v>
      </c>
      <c r="F193" s="10"/>
      <c r="G193" s="24"/>
      <c r="H193" s="19">
        <v>3822</v>
      </c>
      <c r="I193" s="26" t="s">
        <v>472</v>
      </c>
      <c r="J193" s="13"/>
      <c r="K193" s="36" t="s">
        <v>1843</v>
      </c>
      <c r="L193" s="13"/>
      <c r="M193" s="13"/>
      <c r="N193" s="13"/>
      <c r="O193" s="13"/>
      <c r="P193" s="13"/>
      <c r="Q193" s="13"/>
      <c r="R193" s="13"/>
      <c r="S193" s="19" t="s">
        <v>75</v>
      </c>
      <c r="T193" s="10">
        <v>6</v>
      </c>
      <c r="U193" s="21">
        <v>9000000</v>
      </c>
      <c r="V193" s="16"/>
      <c r="W193" s="16"/>
      <c r="X193" s="16"/>
      <c r="Y193" s="16">
        <v>11</v>
      </c>
      <c r="Z193" s="16"/>
      <c r="AA193" s="16"/>
      <c r="AB193" s="16"/>
      <c r="AC193" s="16"/>
      <c r="AD193" s="16"/>
      <c r="AE193" s="16"/>
      <c r="AF193" s="16"/>
      <c r="AG193" s="16"/>
      <c r="AH193" s="16"/>
      <c r="AI193" s="16"/>
      <c r="AJ193" s="16"/>
      <c r="AK193" s="16"/>
      <c r="AL193" s="16"/>
      <c r="AM193" s="16"/>
      <c r="AN193" s="16"/>
      <c r="AO193" s="16"/>
      <c r="AP193" s="16"/>
      <c r="AQ193" s="15">
        <f t="shared" si="17"/>
        <v>11</v>
      </c>
      <c r="AR193" s="16">
        <f t="shared" si="18"/>
        <v>0</v>
      </c>
      <c r="AS193" s="17">
        <f>SUM(V193:AP193)</f>
        <v>11</v>
      </c>
      <c r="AT193" s="18">
        <f t="shared" si="21"/>
        <v>99000000</v>
      </c>
      <c r="AU193" s="13"/>
      <c r="AV193" s="13"/>
      <c r="AW193" s="8"/>
      <c r="AX193" s="8"/>
      <c r="AY193" s="8"/>
      <c r="AZ193" s="8"/>
    </row>
    <row r="194" spans="1:52" s="3" customFormat="1" ht="54.75" customHeight="1" x14ac:dyDescent="0.25">
      <c r="A194" s="33" t="s">
        <v>2416</v>
      </c>
      <c r="B194" s="10">
        <f>IF(S194=0,"",SUBTOTAL(3,$S$7:S194))</f>
        <v>188</v>
      </c>
      <c r="C194" s="74" t="s">
        <v>2850</v>
      </c>
      <c r="D194" s="10" t="s">
        <v>336</v>
      </c>
      <c r="E194" s="10" t="s">
        <v>1846</v>
      </c>
      <c r="F194" s="10"/>
      <c r="G194" s="24"/>
      <c r="H194" s="19">
        <v>3822</v>
      </c>
      <c r="I194" s="26" t="s">
        <v>418</v>
      </c>
      <c r="J194" s="13"/>
      <c r="K194" s="36" t="s">
        <v>1845</v>
      </c>
      <c r="L194" s="13"/>
      <c r="M194" s="13"/>
      <c r="N194" s="13"/>
      <c r="O194" s="13"/>
      <c r="P194" s="13"/>
      <c r="Q194" s="13"/>
      <c r="R194" s="13"/>
      <c r="S194" s="19" t="s">
        <v>47</v>
      </c>
      <c r="T194" s="10">
        <v>6</v>
      </c>
      <c r="U194" s="21">
        <v>4200000</v>
      </c>
      <c r="V194" s="16"/>
      <c r="W194" s="16"/>
      <c r="X194" s="16"/>
      <c r="Y194" s="16">
        <v>108</v>
      </c>
      <c r="Z194" s="16"/>
      <c r="AA194" s="16"/>
      <c r="AB194" s="16"/>
      <c r="AC194" s="16"/>
      <c r="AD194" s="16"/>
      <c r="AE194" s="16"/>
      <c r="AF194" s="16"/>
      <c r="AG194" s="16"/>
      <c r="AH194" s="16"/>
      <c r="AI194" s="16"/>
      <c r="AJ194" s="16"/>
      <c r="AK194" s="16"/>
      <c r="AL194" s="16"/>
      <c r="AM194" s="16"/>
      <c r="AN194" s="16"/>
      <c r="AO194" s="16"/>
      <c r="AP194" s="16"/>
      <c r="AQ194" s="15">
        <f t="shared" si="17"/>
        <v>108</v>
      </c>
      <c r="AR194" s="16">
        <f t="shared" si="18"/>
        <v>0</v>
      </c>
      <c r="AS194" s="17">
        <f>SUM(V194:AP194)</f>
        <v>108</v>
      </c>
      <c r="AT194" s="18">
        <f t="shared" si="21"/>
        <v>453600000</v>
      </c>
      <c r="AU194" s="13"/>
      <c r="AV194" s="13"/>
      <c r="AW194" s="8"/>
      <c r="AX194" s="8"/>
      <c r="AY194" s="8"/>
      <c r="AZ194" s="8"/>
    </row>
    <row r="195" spans="1:52" s="3" customFormat="1" ht="48.75" customHeight="1" x14ac:dyDescent="0.25">
      <c r="A195" s="33" t="s">
        <v>2416</v>
      </c>
      <c r="B195" s="10">
        <f>IF(S195=0,"",SUBTOTAL(3,$S$7:S195))</f>
        <v>189</v>
      </c>
      <c r="C195" s="74" t="s">
        <v>2851</v>
      </c>
      <c r="D195" s="10" t="s">
        <v>339</v>
      </c>
      <c r="E195" s="10" t="s">
        <v>473</v>
      </c>
      <c r="F195" s="10" t="s">
        <v>473</v>
      </c>
      <c r="G195" s="10" t="s">
        <v>470</v>
      </c>
      <c r="H195" s="19">
        <v>3822</v>
      </c>
      <c r="I195" s="20" t="s">
        <v>2573</v>
      </c>
      <c r="J195" s="13"/>
      <c r="K195" s="14" t="s">
        <v>1847</v>
      </c>
      <c r="L195" s="13"/>
      <c r="M195" s="13"/>
      <c r="N195" s="13"/>
      <c r="O195" s="13"/>
      <c r="P195" s="13"/>
      <c r="Q195" s="13"/>
      <c r="R195" s="13"/>
      <c r="S195" s="14" t="s">
        <v>75</v>
      </c>
      <c r="T195" s="10">
        <v>3</v>
      </c>
      <c r="U195" s="21">
        <v>2520000</v>
      </c>
      <c r="V195" s="16">
        <v>0</v>
      </c>
      <c r="W195" s="16">
        <v>0</v>
      </c>
      <c r="X195" s="16">
        <v>0</v>
      </c>
      <c r="Y195" s="16">
        <v>0</v>
      </c>
      <c r="Z195" s="16">
        <v>0</v>
      </c>
      <c r="AA195" s="16">
        <v>0</v>
      </c>
      <c r="AB195" s="16">
        <v>2</v>
      </c>
      <c r="AC195" s="16">
        <v>0</v>
      </c>
      <c r="AD195" s="16">
        <v>0</v>
      </c>
      <c r="AE195" s="16">
        <v>6</v>
      </c>
      <c r="AF195" s="16">
        <v>0</v>
      </c>
      <c r="AG195" s="16">
        <v>0</v>
      </c>
      <c r="AH195" s="16">
        <v>0</v>
      </c>
      <c r="AI195" s="16">
        <v>0</v>
      </c>
      <c r="AJ195" s="16">
        <v>0</v>
      </c>
      <c r="AK195" s="16">
        <v>1</v>
      </c>
      <c r="AL195" s="16">
        <v>0</v>
      </c>
      <c r="AM195" s="16">
        <v>0</v>
      </c>
      <c r="AN195" s="16">
        <v>0</v>
      </c>
      <c r="AO195" s="16">
        <v>1</v>
      </c>
      <c r="AP195" s="16">
        <v>0</v>
      </c>
      <c r="AQ195" s="15">
        <f t="shared" si="17"/>
        <v>10</v>
      </c>
      <c r="AR195" s="16">
        <f t="shared" si="18"/>
        <v>0</v>
      </c>
      <c r="AS195" s="17">
        <f t="shared" ref="AS195:AS209" si="23">SUM(V195:AP195)</f>
        <v>10</v>
      </c>
      <c r="AT195" s="18">
        <f t="shared" si="21"/>
        <v>25200000</v>
      </c>
      <c r="AU195" s="13"/>
      <c r="AV195" s="13"/>
      <c r="AW195" s="8"/>
      <c r="AX195" s="8"/>
      <c r="AY195" s="8"/>
      <c r="AZ195" s="8"/>
    </row>
    <row r="196" spans="1:52" s="3" customFormat="1" ht="48.75" customHeight="1" x14ac:dyDescent="0.25">
      <c r="A196" s="33" t="s">
        <v>2416</v>
      </c>
      <c r="B196" s="10">
        <f>IF(S196=0,"",SUBTOTAL(3,$S$7:S196))</f>
        <v>190</v>
      </c>
      <c r="C196" s="74" t="s">
        <v>2852</v>
      </c>
      <c r="D196" s="10" t="s">
        <v>341</v>
      </c>
      <c r="E196" s="10" t="s">
        <v>474</v>
      </c>
      <c r="F196" s="10" t="s">
        <v>474</v>
      </c>
      <c r="G196" s="10" t="s">
        <v>473</v>
      </c>
      <c r="H196" s="19">
        <v>3822</v>
      </c>
      <c r="I196" s="20" t="s">
        <v>475</v>
      </c>
      <c r="J196" s="13"/>
      <c r="K196" s="14" t="s">
        <v>1848</v>
      </c>
      <c r="L196" s="13"/>
      <c r="M196" s="13"/>
      <c r="N196" s="13"/>
      <c r="O196" s="13"/>
      <c r="P196" s="13"/>
      <c r="Q196" s="13"/>
      <c r="R196" s="13"/>
      <c r="S196" s="14" t="s">
        <v>75</v>
      </c>
      <c r="T196" s="10">
        <v>3</v>
      </c>
      <c r="U196" s="21">
        <v>3720000</v>
      </c>
      <c r="V196" s="16">
        <v>0</v>
      </c>
      <c r="W196" s="16">
        <v>0</v>
      </c>
      <c r="X196" s="16">
        <v>0</v>
      </c>
      <c r="Y196" s="16">
        <v>0</v>
      </c>
      <c r="Z196" s="16">
        <v>0</v>
      </c>
      <c r="AA196" s="16">
        <v>0</v>
      </c>
      <c r="AB196" s="16">
        <v>1</v>
      </c>
      <c r="AC196" s="16">
        <v>0</v>
      </c>
      <c r="AD196" s="16">
        <v>0</v>
      </c>
      <c r="AE196" s="16">
        <v>7</v>
      </c>
      <c r="AF196" s="16">
        <v>0</v>
      </c>
      <c r="AG196" s="16">
        <v>0</v>
      </c>
      <c r="AH196" s="16">
        <v>0</v>
      </c>
      <c r="AI196" s="16">
        <v>0</v>
      </c>
      <c r="AJ196" s="16">
        <v>0</v>
      </c>
      <c r="AK196" s="16">
        <v>1</v>
      </c>
      <c r="AL196" s="16">
        <v>0</v>
      </c>
      <c r="AM196" s="16">
        <v>0</v>
      </c>
      <c r="AN196" s="16">
        <v>0</v>
      </c>
      <c r="AO196" s="16">
        <v>0</v>
      </c>
      <c r="AP196" s="16">
        <v>0</v>
      </c>
      <c r="AQ196" s="15">
        <f t="shared" si="17"/>
        <v>9</v>
      </c>
      <c r="AR196" s="16">
        <f t="shared" si="18"/>
        <v>0</v>
      </c>
      <c r="AS196" s="17">
        <f t="shared" si="23"/>
        <v>9</v>
      </c>
      <c r="AT196" s="18">
        <f t="shared" si="21"/>
        <v>33480000</v>
      </c>
      <c r="AU196" s="13"/>
      <c r="AV196" s="13"/>
      <c r="AW196" s="8"/>
      <c r="AX196" s="8"/>
      <c r="AY196" s="8"/>
      <c r="AZ196" s="8"/>
    </row>
    <row r="197" spans="1:52" s="3" customFormat="1" ht="48.75" customHeight="1" x14ac:dyDescent="0.25">
      <c r="A197" s="33" t="s">
        <v>2416</v>
      </c>
      <c r="B197" s="10">
        <f>IF(S197=0,"",SUBTOTAL(3,$S$7:S197))</f>
        <v>191</v>
      </c>
      <c r="C197" s="74" t="s">
        <v>2853</v>
      </c>
      <c r="D197" s="10" t="s">
        <v>343</v>
      </c>
      <c r="E197" s="10" t="s">
        <v>476</v>
      </c>
      <c r="F197" s="10" t="s">
        <v>476</v>
      </c>
      <c r="G197" s="10" t="s">
        <v>474</v>
      </c>
      <c r="H197" s="19">
        <v>3822</v>
      </c>
      <c r="I197" s="20" t="s">
        <v>477</v>
      </c>
      <c r="J197" s="13"/>
      <c r="K197" s="14" t="s">
        <v>1849</v>
      </c>
      <c r="L197" s="13"/>
      <c r="M197" s="13"/>
      <c r="N197" s="13"/>
      <c r="O197" s="13"/>
      <c r="P197" s="13"/>
      <c r="Q197" s="13"/>
      <c r="R197" s="13"/>
      <c r="S197" s="14" t="s">
        <v>75</v>
      </c>
      <c r="T197" s="10">
        <v>3</v>
      </c>
      <c r="U197" s="21">
        <v>2192400</v>
      </c>
      <c r="V197" s="16">
        <v>0</v>
      </c>
      <c r="W197" s="16">
        <v>0</v>
      </c>
      <c r="X197" s="16">
        <v>0</v>
      </c>
      <c r="Y197" s="16">
        <v>0</v>
      </c>
      <c r="Z197" s="16">
        <v>0</v>
      </c>
      <c r="AA197" s="16">
        <v>0</v>
      </c>
      <c r="AB197" s="16">
        <v>2</v>
      </c>
      <c r="AC197" s="16">
        <v>0</v>
      </c>
      <c r="AD197" s="16">
        <v>0</v>
      </c>
      <c r="AE197" s="16">
        <v>6</v>
      </c>
      <c r="AF197" s="16">
        <v>0</v>
      </c>
      <c r="AG197" s="16">
        <v>0</v>
      </c>
      <c r="AH197" s="16">
        <v>0</v>
      </c>
      <c r="AI197" s="16">
        <v>0</v>
      </c>
      <c r="AJ197" s="16">
        <v>0</v>
      </c>
      <c r="AK197" s="16">
        <v>1</v>
      </c>
      <c r="AL197" s="16">
        <v>0</v>
      </c>
      <c r="AM197" s="16">
        <v>0</v>
      </c>
      <c r="AN197" s="16">
        <v>0</v>
      </c>
      <c r="AO197" s="16">
        <v>1</v>
      </c>
      <c r="AP197" s="16">
        <v>0</v>
      </c>
      <c r="AQ197" s="15">
        <f t="shared" si="17"/>
        <v>10</v>
      </c>
      <c r="AR197" s="16">
        <f t="shared" si="18"/>
        <v>0</v>
      </c>
      <c r="AS197" s="17">
        <f t="shared" si="23"/>
        <v>10</v>
      </c>
      <c r="AT197" s="18">
        <f t="shared" si="21"/>
        <v>21924000</v>
      </c>
      <c r="AU197" s="13"/>
      <c r="AV197" s="13"/>
      <c r="AW197" s="8"/>
      <c r="AX197" s="8"/>
      <c r="AY197" s="8"/>
      <c r="AZ197" s="8"/>
    </row>
    <row r="198" spans="1:52" s="3" customFormat="1" ht="112.5" customHeight="1" x14ac:dyDescent="0.25">
      <c r="A198" s="33" t="s">
        <v>2416</v>
      </c>
      <c r="B198" s="10">
        <f>IF(S198=0,"",SUBTOTAL(3,$S$7:S198))</f>
        <v>192</v>
      </c>
      <c r="C198" s="74" t="s">
        <v>2854</v>
      </c>
      <c r="D198" s="10" t="s">
        <v>345</v>
      </c>
      <c r="E198" s="10" t="s">
        <v>478</v>
      </c>
      <c r="F198" s="10" t="s">
        <v>478</v>
      </c>
      <c r="G198" s="10" t="s">
        <v>476</v>
      </c>
      <c r="H198" s="19">
        <v>3822</v>
      </c>
      <c r="I198" s="20" t="s">
        <v>479</v>
      </c>
      <c r="J198" s="13"/>
      <c r="K198" s="14" t="s">
        <v>1850</v>
      </c>
      <c r="L198" s="13"/>
      <c r="M198" s="13"/>
      <c r="N198" s="13"/>
      <c r="O198" s="13"/>
      <c r="P198" s="13"/>
      <c r="Q198" s="13"/>
      <c r="R198" s="13"/>
      <c r="S198" s="14" t="s">
        <v>254</v>
      </c>
      <c r="T198" s="10">
        <v>3</v>
      </c>
      <c r="U198" s="21">
        <v>61950</v>
      </c>
      <c r="V198" s="16">
        <v>0</v>
      </c>
      <c r="W198" s="16">
        <v>0</v>
      </c>
      <c r="X198" s="16">
        <v>0</v>
      </c>
      <c r="Y198" s="16">
        <v>0</v>
      </c>
      <c r="Z198" s="16">
        <v>0</v>
      </c>
      <c r="AA198" s="16">
        <v>0</v>
      </c>
      <c r="AB198" s="16">
        <v>0</v>
      </c>
      <c r="AC198" s="16">
        <v>0</v>
      </c>
      <c r="AD198" s="16">
        <v>0</v>
      </c>
      <c r="AE198" s="16">
        <v>0</v>
      </c>
      <c r="AF198" s="16">
        <v>0</v>
      </c>
      <c r="AG198" s="16">
        <v>0</v>
      </c>
      <c r="AH198" s="16">
        <v>200</v>
      </c>
      <c r="AI198" s="16">
        <v>0</v>
      </c>
      <c r="AJ198" s="16">
        <v>0</v>
      </c>
      <c r="AK198" s="16">
        <v>0</v>
      </c>
      <c r="AL198" s="16">
        <v>0</v>
      </c>
      <c r="AM198" s="16">
        <v>0</v>
      </c>
      <c r="AN198" s="16">
        <v>0</v>
      </c>
      <c r="AO198" s="16">
        <v>0</v>
      </c>
      <c r="AP198" s="16">
        <v>0</v>
      </c>
      <c r="AQ198" s="15">
        <f t="shared" si="17"/>
        <v>200</v>
      </c>
      <c r="AR198" s="16">
        <f t="shared" si="18"/>
        <v>0</v>
      </c>
      <c r="AS198" s="17">
        <f t="shared" si="23"/>
        <v>200</v>
      </c>
      <c r="AT198" s="18">
        <f t="shared" si="21"/>
        <v>12390000</v>
      </c>
      <c r="AU198" s="13"/>
      <c r="AV198" s="13"/>
      <c r="AW198" s="8"/>
      <c r="AX198" s="8"/>
      <c r="AY198" s="8"/>
      <c r="AZ198" s="8"/>
    </row>
    <row r="199" spans="1:52" s="3" customFormat="1" ht="40.5" customHeight="1" x14ac:dyDescent="0.25">
      <c r="A199" s="33" t="s">
        <v>2416</v>
      </c>
      <c r="B199" s="10">
        <f>IF(S199=0,"",SUBTOTAL(3,$S$7:S199))</f>
        <v>193</v>
      </c>
      <c r="C199" s="74" t="s">
        <v>2855</v>
      </c>
      <c r="D199" s="10" t="s">
        <v>348</v>
      </c>
      <c r="E199" s="10" t="s">
        <v>480</v>
      </c>
      <c r="F199" s="10" t="s">
        <v>480</v>
      </c>
      <c r="G199" s="10" t="s">
        <v>478</v>
      </c>
      <c r="H199" s="19">
        <v>3822</v>
      </c>
      <c r="I199" s="20" t="s">
        <v>481</v>
      </c>
      <c r="J199" s="13"/>
      <c r="K199" s="14" t="s">
        <v>1851</v>
      </c>
      <c r="L199" s="13"/>
      <c r="M199" s="13"/>
      <c r="N199" s="13"/>
      <c r="O199" s="13"/>
      <c r="P199" s="13"/>
      <c r="Q199" s="13"/>
      <c r="R199" s="13"/>
      <c r="S199" s="14" t="s">
        <v>75</v>
      </c>
      <c r="T199" s="10">
        <v>3</v>
      </c>
      <c r="U199" s="21">
        <v>1558200</v>
      </c>
      <c r="V199" s="16">
        <v>0</v>
      </c>
      <c r="W199" s="16">
        <v>0</v>
      </c>
      <c r="X199" s="16">
        <v>0</v>
      </c>
      <c r="Y199" s="16">
        <v>0</v>
      </c>
      <c r="Z199" s="16">
        <v>0</v>
      </c>
      <c r="AA199" s="16">
        <v>0</v>
      </c>
      <c r="AB199" s="16">
        <v>0</v>
      </c>
      <c r="AC199" s="16">
        <v>0</v>
      </c>
      <c r="AD199" s="16">
        <v>0</v>
      </c>
      <c r="AE199" s="16">
        <v>0</v>
      </c>
      <c r="AF199" s="16">
        <v>0</v>
      </c>
      <c r="AG199" s="16">
        <v>0</v>
      </c>
      <c r="AH199" s="16">
        <v>1</v>
      </c>
      <c r="AI199" s="16">
        <v>0</v>
      </c>
      <c r="AJ199" s="16">
        <v>0</v>
      </c>
      <c r="AK199" s="16">
        <v>0</v>
      </c>
      <c r="AL199" s="16">
        <v>0</v>
      </c>
      <c r="AM199" s="16">
        <v>0</v>
      </c>
      <c r="AN199" s="16">
        <v>0</v>
      </c>
      <c r="AO199" s="16">
        <v>0</v>
      </c>
      <c r="AP199" s="16">
        <v>0</v>
      </c>
      <c r="AQ199" s="15">
        <f t="shared" si="17"/>
        <v>1</v>
      </c>
      <c r="AR199" s="16">
        <f t="shared" si="18"/>
        <v>0</v>
      </c>
      <c r="AS199" s="17">
        <f t="shared" si="23"/>
        <v>1</v>
      </c>
      <c r="AT199" s="18">
        <f t="shared" si="21"/>
        <v>1558200</v>
      </c>
      <c r="AU199" s="13"/>
      <c r="AV199" s="13"/>
      <c r="AW199" s="8"/>
      <c r="AX199" s="8"/>
      <c r="AY199" s="8"/>
      <c r="AZ199" s="8"/>
    </row>
    <row r="200" spans="1:52" s="3" customFormat="1" ht="55.5" customHeight="1" x14ac:dyDescent="0.25">
      <c r="A200" s="33" t="s">
        <v>2416</v>
      </c>
      <c r="B200" s="10">
        <f>IF(S200=0,"",SUBTOTAL(3,$S$7:S200))</f>
        <v>194</v>
      </c>
      <c r="C200" s="74" t="s">
        <v>2856</v>
      </c>
      <c r="D200" s="10" t="s">
        <v>351</v>
      </c>
      <c r="E200" s="10" t="s">
        <v>482</v>
      </c>
      <c r="F200" s="10" t="s">
        <v>482</v>
      </c>
      <c r="G200" s="10" t="s">
        <v>480</v>
      </c>
      <c r="H200" s="19">
        <v>3822</v>
      </c>
      <c r="I200" s="20" t="s">
        <v>483</v>
      </c>
      <c r="J200" s="13"/>
      <c r="K200" s="14" t="s">
        <v>1852</v>
      </c>
      <c r="L200" s="13"/>
      <c r="M200" s="13"/>
      <c r="N200" s="13"/>
      <c r="O200" s="13"/>
      <c r="P200" s="13"/>
      <c r="Q200" s="13"/>
      <c r="R200" s="13"/>
      <c r="S200" s="14" t="s">
        <v>75</v>
      </c>
      <c r="T200" s="10">
        <v>3</v>
      </c>
      <c r="U200" s="21">
        <v>3969000</v>
      </c>
      <c r="V200" s="16">
        <v>0</v>
      </c>
      <c r="W200" s="16">
        <v>0</v>
      </c>
      <c r="X200" s="16">
        <v>0</v>
      </c>
      <c r="Y200" s="16">
        <v>0</v>
      </c>
      <c r="Z200" s="16">
        <v>0</v>
      </c>
      <c r="AA200" s="16">
        <v>0</v>
      </c>
      <c r="AB200" s="16">
        <v>0</v>
      </c>
      <c r="AC200" s="16">
        <v>0</v>
      </c>
      <c r="AD200" s="16">
        <v>0</v>
      </c>
      <c r="AE200" s="16">
        <v>0</v>
      </c>
      <c r="AF200" s="16">
        <v>0</v>
      </c>
      <c r="AG200" s="16">
        <v>0</v>
      </c>
      <c r="AH200" s="16">
        <v>1</v>
      </c>
      <c r="AI200" s="16">
        <v>0</v>
      </c>
      <c r="AJ200" s="16">
        <v>0</v>
      </c>
      <c r="AK200" s="16">
        <v>0</v>
      </c>
      <c r="AL200" s="16">
        <v>0</v>
      </c>
      <c r="AM200" s="16">
        <v>0</v>
      </c>
      <c r="AN200" s="16">
        <v>0</v>
      </c>
      <c r="AO200" s="16">
        <v>0</v>
      </c>
      <c r="AP200" s="16">
        <v>0</v>
      </c>
      <c r="AQ200" s="15">
        <f t="shared" si="17"/>
        <v>1</v>
      </c>
      <c r="AR200" s="16">
        <f t="shared" si="18"/>
        <v>0</v>
      </c>
      <c r="AS200" s="17">
        <f t="shared" si="23"/>
        <v>1</v>
      </c>
      <c r="AT200" s="18">
        <f t="shared" si="21"/>
        <v>3969000</v>
      </c>
      <c r="AU200" s="13"/>
      <c r="AV200" s="13"/>
      <c r="AW200" s="8"/>
      <c r="AX200" s="8"/>
      <c r="AY200" s="8"/>
      <c r="AZ200" s="8"/>
    </row>
    <row r="201" spans="1:52" s="3" customFormat="1" ht="57" customHeight="1" x14ac:dyDescent="0.25">
      <c r="A201" s="33" t="s">
        <v>2416</v>
      </c>
      <c r="B201" s="10">
        <f>IF(S201=0,"",SUBTOTAL(3,$S$7:S201))</f>
        <v>195</v>
      </c>
      <c r="C201" s="74" t="s">
        <v>2857</v>
      </c>
      <c r="D201" s="10" t="s">
        <v>353</v>
      </c>
      <c r="E201" s="10" t="s">
        <v>484</v>
      </c>
      <c r="F201" s="10" t="s">
        <v>484</v>
      </c>
      <c r="G201" s="10" t="s">
        <v>482</v>
      </c>
      <c r="H201" s="19">
        <v>3822</v>
      </c>
      <c r="I201" s="20" t="s">
        <v>485</v>
      </c>
      <c r="J201" s="13"/>
      <c r="K201" s="14" t="s">
        <v>1853</v>
      </c>
      <c r="L201" s="13"/>
      <c r="M201" s="13"/>
      <c r="N201" s="13"/>
      <c r="O201" s="13"/>
      <c r="P201" s="13"/>
      <c r="Q201" s="13"/>
      <c r="R201" s="13"/>
      <c r="S201" s="14" t="s">
        <v>75</v>
      </c>
      <c r="T201" s="10">
        <v>3</v>
      </c>
      <c r="U201" s="21">
        <v>3969000</v>
      </c>
      <c r="V201" s="16">
        <v>0</v>
      </c>
      <c r="W201" s="16">
        <v>0</v>
      </c>
      <c r="X201" s="16">
        <v>0</v>
      </c>
      <c r="Y201" s="16">
        <v>0</v>
      </c>
      <c r="Z201" s="16">
        <v>0</v>
      </c>
      <c r="AA201" s="16">
        <v>0</v>
      </c>
      <c r="AB201" s="16">
        <v>0</v>
      </c>
      <c r="AC201" s="16">
        <v>0</v>
      </c>
      <c r="AD201" s="16">
        <v>0</v>
      </c>
      <c r="AE201" s="16">
        <v>0</v>
      </c>
      <c r="AF201" s="16">
        <v>0</v>
      </c>
      <c r="AG201" s="16">
        <v>0</v>
      </c>
      <c r="AH201" s="16">
        <v>1</v>
      </c>
      <c r="AI201" s="16">
        <v>0</v>
      </c>
      <c r="AJ201" s="16">
        <v>0</v>
      </c>
      <c r="AK201" s="16">
        <v>0</v>
      </c>
      <c r="AL201" s="16">
        <v>0</v>
      </c>
      <c r="AM201" s="16">
        <v>0</v>
      </c>
      <c r="AN201" s="16">
        <v>0</v>
      </c>
      <c r="AO201" s="16">
        <v>0</v>
      </c>
      <c r="AP201" s="16">
        <v>0</v>
      </c>
      <c r="AQ201" s="15">
        <f t="shared" ref="AQ201:AQ264" si="24">SUM(V201:AP201)</f>
        <v>1</v>
      </c>
      <c r="AR201" s="16">
        <f t="shared" ref="AR201:AR264" si="25">AQ201-AS201</f>
        <v>0</v>
      </c>
      <c r="AS201" s="17">
        <f t="shared" si="23"/>
        <v>1</v>
      </c>
      <c r="AT201" s="18">
        <f t="shared" si="21"/>
        <v>3969000</v>
      </c>
      <c r="AU201" s="13"/>
      <c r="AV201" s="13"/>
      <c r="AW201" s="8"/>
      <c r="AX201" s="8"/>
      <c r="AY201" s="8"/>
      <c r="AZ201" s="8"/>
    </row>
    <row r="202" spans="1:52" s="3" customFormat="1" ht="45.75" customHeight="1" x14ac:dyDescent="0.25">
      <c r="A202" s="33" t="s">
        <v>2416</v>
      </c>
      <c r="B202" s="10">
        <f>IF(S202=0,"",SUBTOTAL(3,$S$7:S202))</f>
        <v>196</v>
      </c>
      <c r="C202" s="74" t="s">
        <v>2858</v>
      </c>
      <c r="D202" s="10" t="s">
        <v>355</v>
      </c>
      <c r="E202" s="10" t="s">
        <v>252</v>
      </c>
      <c r="F202" s="10" t="s">
        <v>252</v>
      </c>
      <c r="G202" s="10" t="s">
        <v>484</v>
      </c>
      <c r="H202" s="19">
        <v>3822</v>
      </c>
      <c r="I202" s="20" t="s">
        <v>486</v>
      </c>
      <c r="J202" s="13"/>
      <c r="K202" s="14" t="s">
        <v>1854</v>
      </c>
      <c r="L202" s="13"/>
      <c r="M202" s="13"/>
      <c r="N202" s="13"/>
      <c r="O202" s="13"/>
      <c r="P202" s="13"/>
      <c r="Q202" s="13"/>
      <c r="R202" s="13"/>
      <c r="S202" s="14" t="s">
        <v>75</v>
      </c>
      <c r="T202" s="10">
        <v>3</v>
      </c>
      <c r="U202" s="21">
        <v>2498580</v>
      </c>
      <c r="V202" s="16">
        <v>0</v>
      </c>
      <c r="W202" s="16">
        <v>0</v>
      </c>
      <c r="X202" s="16">
        <v>0</v>
      </c>
      <c r="Y202" s="16">
        <v>0</v>
      </c>
      <c r="Z202" s="16">
        <v>0</v>
      </c>
      <c r="AA202" s="16">
        <v>0</v>
      </c>
      <c r="AB202" s="16">
        <v>0</v>
      </c>
      <c r="AC202" s="16">
        <v>0</v>
      </c>
      <c r="AD202" s="16">
        <v>0</v>
      </c>
      <c r="AE202" s="16">
        <v>0</v>
      </c>
      <c r="AF202" s="16">
        <v>0</v>
      </c>
      <c r="AG202" s="16">
        <v>0</v>
      </c>
      <c r="AH202" s="16">
        <v>1</v>
      </c>
      <c r="AI202" s="16">
        <v>0</v>
      </c>
      <c r="AJ202" s="16">
        <v>0</v>
      </c>
      <c r="AK202" s="16">
        <v>0</v>
      </c>
      <c r="AL202" s="16">
        <v>0</v>
      </c>
      <c r="AM202" s="16">
        <v>0</v>
      </c>
      <c r="AN202" s="16">
        <v>0</v>
      </c>
      <c r="AO202" s="16">
        <v>0</v>
      </c>
      <c r="AP202" s="16">
        <v>0</v>
      </c>
      <c r="AQ202" s="15">
        <f t="shared" si="24"/>
        <v>1</v>
      </c>
      <c r="AR202" s="16">
        <f t="shared" si="25"/>
        <v>0</v>
      </c>
      <c r="AS202" s="17">
        <f t="shared" si="23"/>
        <v>1</v>
      </c>
      <c r="AT202" s="18">
        <f t="shared" si="21"/>
        <v>2498580</v>
      </c>
      <c r="AU202" s="13"/>
      <c r="AV202" s="13"/>
      <c r="AW202" s="8"/>
      <c r="AX202" s="8"/>
      <c r="AY202" s="8"/>
      <c r="AZ202" s="8"/>
    </row>
    <row r="203" spans="1:52" s="3" customFormat="1" ht="90.75" customHeight="1" x14ac:dyDescent="0.25">
      <c r="A203" s="33" t="s">
        <v>2416</v>
      </c>
      <c r="B203" s="10">
        <f>IF(S203=0,"",SUBTOTAL(3,$S$7:S203))</f>
        <v>197</v>
      </c>
      <c r="C203" s="74" t="s">
        <v>2859</v>
      </c>
      <c r="D203" s="10" t="s">
        <v>364</v>
      </c>
      <c r="E203" s="10" t="s">
        <v>256</v>
      </c>
      <c r="F203" s="10" t="s">
        <v>256</v>
      </c>
      <c r="G203" s="10" t="s">
        <v>487</v>
      </c>
      <c r="H203" s="19">
        <v>3822</v>
      </c>
      <c r="I203" s="20" t="s">
        <v>488</v>
      </c>
      <c r="J203" s="13"/>
      <c r="K203" s="14" t="s">
        <v>1855</v>
      </c>
      <c r="L203" s="13"/>
      <c r="M203" s="13"/>
      <c r="N203" s="13"/>
      <c r="O203" s="13"/>
      <c r="P203" s="13"/>
      <c r="Q203" s="13"/>
      <c r="R203" s="13"/>
      <c r="S203" s="14" t="s">
        <v>75</v>
      </c>
      <c r="T203" s="10">
        <v>3</v>
      </c>
      <c r="U203" s="21">
        <v>2640000</v>
      </c>
      <c r="V203" s="16">
        <v>0</v>
      </c>
      <c r="W203" s="16">
        <v>0</v>
      </c>
      <c r="X203" s="16">
        <v>0</v>
      </c>
      <c r="Y203" s="16">
        <v>1</v>
      </c>
      <c r="Z203" s="16">
        <v>0</v>
      </c>
      <c r="AA203" s="16">
        <v>0</v>
      </c>
      <c r="AB203" s="16">
        <v>0</v>
      </c>
      <c r="AC203" s="16">
        <v>0</v>
      </c>
      <c r="AD203" s="16">
        <v>0</v>
      </c>
      <c r="AE203" s="16">
        <v>0</v>
      </c>
      <c r="AF203" s="16">
        <v>0</v>
      </c>
      <c r="AG203" s="16">
        <v>0</v>
      </c>
      <c r="AH203" s="16">
        <v>0</v>
      </c>
      <c r="AI203" s="16">
        <v>0</v>
      </c>
      <c r="AJ203" s="16">
        <v>0</v>
      </c>
      <c r="AK203" s="16">
        <v>0</v>
      </c>
      <c r="AL203" s="16">
        <v>0</v>
      </c>
      <c r="AM203" s="16">
        <v>0</v>
      </c>
      <c r="AN203" s="16">
        <v>0</v>
      </c>
      <c r="AO203" s="16">
        <v>0</v>
      </c>
      <c r="AP203" s="16">
        <v>0</v>
      </c>
      <c r="AQ203" s="15">
        <f t="shared" si="24"/>
        <v>1</v>
      </c>
      <c r="AR203" s="16">
        <f t="shared" si="25"/>
        <v>0</v>
      </c>
      <c r="AS203" s="17">
        <f t="shared" si="23"/>
        <v>1</v>
      </c>
      <c r="AT203" s="18">
        <f t="shared" si="21"/>
        <v>2640000</v>
      </c>
      <c r="AU203" s="13"/>
      <c r="AV203" s="13"/>
      <c r="AW203" s="8"/>
      <c r="AX203" s="8"/>
      <c r="AY203" s="8"/>
      <c r="AZ203" s="8"/>
    </row>
    <row r="204" spans="1:52" s="3" customFormat="1" ht="86.25" customHeight="1" x14ac:dyDescent="0.25">
      <c r="A204" s="33" t="s">
        <v>2416</v>
      </c>
      <c r="B204" s="10">
        <f>IF(S204=0,"",SUBTOTAL(3,$S$7:S204))</f>
        <v>198</v>
      </c>
      <c r="C204" s="74" t="s">
        <v>2860</v>
      </c>
      <c r="D204" s="10" t="s">
        <v>357</v>
      </c>
      <c r="E204" s="10" t="s">
        <v>259</v>
      </c>
      <c r="F204" s="10" t="s">
        <v>259</v>
      </c>
      <c r="G204" s="10" t="s">
        <v>489</v>
      </c>
      <c r="H204" s="19">
        <v>3822</v>
      </c>
      <c r="I204" s="20" t="s">
        <v>490</v>
      </c>
      <c r="J204" s="13"/>
      <c r="K204" s="14" t="s">
        <v>1856</v>
      </c>
      <c r="L204" s="13"/>
      <c r="M204" s="13"/>
      <c r="N204" s="13"/>
      <c r="O204" s="13"/>
      <c r="P204" s="13"/>
      <c r="Q204" s="13"/>
      <c r="R204" s="13"/>
      <c r="S204" s="14" t="s">
        <v>75</v>
      </c>
      <c r="T204" s="10">
        <v>3</v>
      </c>
      <c r="U204" s="21">
        <v>2368000</v>
      </c>
      <c r="V204" s="16">
        <v>0</v>
      </c>
      <c r="W204" s="16">
        <v>0</v>
      </c>
      <c r="X204" s="16">
        <v>0</v>
      </c>
      <c r="Y204" s="16">
        <v>1</v>
      </c>
      <c r="Z204" s="16">
        <v>0</v>
      </c>
      <c r="AA204" s="16">
        <v>0</v>
      </c>
      <c r="AB204" s="16">
        <v>0</v>
      </c>
      <c r="AC204" s="16">
        <v>0</v>
      </c>
      <c r="AD204" s="16">
        <v>0</v>
      </c>
      <c r="AE204" s="16">
        <v>0</v>
      </c>
      <c r="AF204" s="16">
        <v>0</v>
      </c>
      <c r="AG204" s="16">
        <v>0</v>
      </c>
      <c r="AH204" s="16">
        <v>0</v>
      </c>
      <c r="AI204" s="16">
        <v>0</v>
      </c>
      <c r="AJ204" s="16">
        <v>0</v>
      </c>
      <c r="AK204" s="16">
        <v>0</v>
      </c>
      <c r="AL204" s="16">
        <v>0</v>
      </c>
      <c r="AM204" s="16">
        <v>0</v>
      </c>
      <c r="AN204" s="16">
        <v>0</v>
      </c>
      <c r="AO204" s="16">
        <v>0</v>
      </c>
      <c r="AP204" s="16">
        <v>0</v>
      </c>
      <c r="AQ204" s="15">
        <f t="shared" si="24"/>
        <v>1</v>
      </c>
      <c r="AR204" s="16">
        <f t="shared" si="25"/>
        <v>0</v>
      </c>
      <c r="AS204" s="17">
        <f t="shared" si="23"/>
        <v>1</v>
      </c>
      <c r="AT204" s="18">
        <f t="shared" si="21"/>
        <v>2368000</v>
      </c>
      <c r="AU204" s="13"/>
      <c r="AV204" s="13"/>
      <c r="AW204" s="8"/>
      <c r="AX204" s="8"/>
      <c r="AY204" s="8"/>
      <c r="AZ204" s="8"/>
    </row>
    <row r="205" spans="1:52" s="3" customFormat="1" ht="111.75" customHeight="1" x14ac:dyDescent="0.25">
      <c r="A205" s="33" t="s">
        <v>2416</v>
      </c>
      <c r="B205" s="10">
        <f>IF(S205=0,"",SUBTOTAL(3,$S$7:S205))</f>
        <v>199</v>
      </c>
      <c r="C205" s="74" t="s">
        <v>2861</v>
      </c>
      <c r="D205" s="10" t="s">
        <v>360</v>
      </c>
      <c r="E205" s="10" t="s">
        <v>261</v>
      </c>
      <c r="F205" s="10" t="s">
        <v>261</v>
      </c>
      <c r="G205" s="10" t="s">
        <v>491</v>
      </c>
      <c r="H205" s="19">
        <v>3822</v>
      </c>
      <c r="I205" s="20" t="s">
        <v>121</v>
      </c>
      <c r="J205" s="13"/>
      <c r="K205" s="14" t="s">
        <v>1857</v>
      </c>
      <c r="L205" s="13"/>
      <c r="M205" s="13"/>
      <c r="N205" s="13"/>
      <c r="O205" s="13"/>
      <c r="P205" s="13"/>
      <c r="Q205" s="13"/>
      <c r="R205" s="13"/>
      <c r="S205" s="14" t="s">
        <v>75</v>
      </c>
      <c r="T205" s="10">
        <v>3</v>
      </c>
      <c r="U205" s="21">
        <v>12263800</v>
      </c>
      <c r="V205" s="16">
        <v>0</v>
      </c>
      <c r="W205" s="16">
        <v>0</v>
      </c>
      <c r="X205" s="16">
        <v>0</v>
      </c>
      <c r="Y205" s="16">
        <v>214</v>
      </c>
      <c r="Z205" s="16">
        <v>0</v>
      </c>
      <c r="AA205" s="16">
        <v>0</v>
      </c>
      <c r="AB205" s="16">
        <v>0</v>
      </c>
      <c r="AC205" s="16">
        <v>0</v>
      </c>
      <c r="AD205" s="16">
        <v>0</v>
      </c>
      <c r="AE205" s="16">
        <v>0</v>
      </c>
      <c r="AF205" s="16">
        <v>0</v>
      </c>
      <c r="AG205" s="16">
        <v>0</v>
      </c>
      <c r="AH205" s="16">
        <v>0</v>
      </c>
      <c r="AI205" s="16">
        <v>0</v>
      </c>
      <c r="AJ205" s="16">
        <v>0</v>
      </c>
      <c r="AK205" s="16">
        <v>0</v>
      </c>
      <c r="AL205" s="16">
        <v>0</v>
      </c>
      <c r="AM205" s="16">
        <v>0</v>
      </c>
      <c r="AN205" s="16">
        <v>0</v>
      </c>
      <c r="AO205" s="16">
        <v>0</v>
      </c>
      <c r="AP205" s="16">
        <v>0</v>
      </c>
      <c r="AQ205" s="15">
        <f t="shared" si="24"/>
        <v>214</v>
      </c>
      <c r="AR205" s="16">
        <f t="shared" si="25"/>
        <v>0</v>
      </c>
      <c r="AS205" s="17">
        <f t="shared" si="23"/>
        <v>214</v>
      </c>
      <c r="AT205" s="18">
        <f t="shared" si="21"/>
        <v>2624453200</v>
      </c>
      <c r="AU205" s="13"/>
      <c r="AV205" s="13"/>
      <c r="AW205" s="8"/>
      <c r="AX205" s="8"/>
      <c r="AY205" s="8"/>
      <c r="AZ205" s="8"/>
    </row>
    <row r="206" spans="1:52" s="3" customFormat="1" ht="98.25" customHeight="1" x14ac:dyDescent="0.25">
      <c r="A206" s="33" t="s">
        <v>2416</v>
      </c>
      <c r="B206" s="10">
        <f>IF(S206=0,"",SUBTOTAL(3,$S$7:S206))</f>
        <v>200</v>
      </c>
      <c r="C206" s="74" t="s">
        <v>2862</v>
      </c>
      <c r="D206" s="10" t="s">
        <v>362</v>
      </c>
      <c r="E206" s="10" t="s">
        <v>263</v>
      </c>
      <c r="F206" s="10" t="s">
        <v>263</v>
      </c>
      <c r="G206" s="10" t="s">
        <v>492</v>
      </c>
      <c r="H206" s="19">
        <v>3822</v>
      </c>
      <c r="I206" s="20" t="s">
        <v>493</v>
      </c>
      <c r="J206" s="13"/>
      <c r="K206" s="14" t="s">
        <v>1858</v>
      </c>
      <c r="L206" s="13"/>
      <c r="M206" s="13"/>
      <c r="N206" s="13"/>
      <c r="O206" s="13"/>
      <c r="P206" s="13"/>
      <c r="Q206" s="13"/>
      <c r="R206" s="13"/>
      <c r="S206" s="14" t="s">
        <v>75</v>
      </c>
      <c r="T206" s="10">
        <v>3</v>
      </c>
      <c r="U206" s="21">
        <v>2480196</v>
      </c>
      <c r="V206" s="16">
        <v>0</v>
      </c>
      <c r="W206" s="16">
        <v>0</v>
      </c>
      <c r="X206" s="16">
        <v>0</v>
      </c>
      <c r="Y206" s="16">
        <v>1</v>
      </c>
      <c r="Z206" s="16">
        <v>0</v>
      </c>
      <c r="AA206" s="16">
        <v>0</v>
      </c>
      <c r="AB206" s="16">
        <v>0</v>
      </c>
      <c r="AC206" s="16">
        <v>0</v>
      </c>
      <c r="AD206" s="16">
        <v>0</v>
      </c>
      <c r="AE206" s="16">
        <v>0</v>
      </c>
      <c r="AF206" s="16">
        <v>0</v>
      </c>
      <c r="AG206" s="16">
        <v>0</v>
      </c>
      <c r="AH206" s="16">
        <v>0</v>
      </c>
      <c r="AI206" s="16">
        <v>0</v>
      </c>
      <c r="AJ206" s="16">
        <v>0</v>
      </c>
      <c r="AK206" s="16">
        <v>0</v>
      </c>
      <c r="AL206" s="16">
        <v>0</v>
      </c>
      <c r="AM206" s="16">
        <v>0</v>
      </c>
      <c r="AN206" s="16">
        <v>0</v>
      </c>
      <c r="AO206" s="16">
        <v>0</v>
      </c>
      <c r="AP206" s="16">
        <v>0</v>
      </c>
      <c r="AQ206" s="15">
        <f t="shared" si="24"/>
        <v>1</v>
      </c>
      <c r="AR206" s="16">
        <f t="shared" si="25"/>
        <v>0</v>
      </c>
      <c r="AS206" s="17">
        <f t="shared" si="23"/>
        <v>1</v>
      </c>
      <c r="AT206" s="18">
        <f t="shared" si="21"/>
        <v>2480196</v>
      </c>
      <c r="AU206" s="13"/>
      <c r="AV206" s="13"/>
      <c r="AW206" s="8"/>
      <c r="AX206" s="8"/>
      <c r="AY206" s="8"/>
      <c r="AZ206" s="8"/>
    </row>
    <row r="207" spans="1:52" s="3" customFormat="1" ht="127.5" x14ac:dyDescent="0.25">
      <c r="A207" s="33" t="s">
        <v>2416</v>
      </c>
      <c r="B207" s="10">
        <f>IF(S207=0,"",SUBTOTAL(3,$S$7:S207))</f>
        <v>201</v>
      </c>
      <c r="C207" s="74" t="s">
        <v>2863</v>
      </c>
      <c r="D207" s="10" t="s">
        <v>365</v>
      </c>
      <c r="E207" s="10" t="s">
        <v>265</v>
      </c>
      <c r="F207" s="10" t="s">
        <v>265</v>
      </c>
      <c r="G207" s="10" t="s">
        <v>494</v>
      </c>
      <c r="H207" s="19">
        <v>3822</v>
      </c>
      <c r="I207" s="20" t="s">
        <v>495</v>
      </c>
      <c r="J207" s="13"/>
      <c r="K207" s="14" t="s">
        <v>1859</v>
      </c>
      <c r="L207" s="13"/>
      <c r="M207" s="13"/>
      <c r="N207" s="13"/>
      <c r="O207" s="13"/>
      <c r="P207" s="13"/>
      <c r="Q207" s="13"/>
      <c r="R207" s="13"/>
      <c r="S207" s="14" t="s">
        <v>75</v>
      </c>
      <c r="T207" s="10">
        <v>3</v>
      </c>
      <c r="U207" s="21">
        <v>2151200</v>
      </c>
      <c r="V207" s="16">
        <v>0</v>
      </c>
      <c r="W207" s="16">
        <v>0</v>
      </c>
      <c r="X207" s="16">
        <v>0</v>
      </c>
      <c r="Y207" s="16">
        <v>1</v>
      </c>
      <c r="Z207" s="16">
        <v>0</v>
      </c>
      <c r="AA207" s="16">
        <v>0</v>
      </c>
      <c r="AB207" s="16">
        <v>0</v>
      </c>
      <c r="AC207" s="16">
        <v>0</v>
      </c>
      <c r="AD207" s="16">
        <v>0</v>
      </c>
      <c r="AE207" s="16">
        <v>0</v>
      </c>
      <c r="AF207" s="16">
        <v>0</v>
      </c>
      <c r="AG207" s="16">
        <v>0</v>
      </c>
      <c r="AH207" s="16">
        <v>0</v>
      </c>
      <c r="AI207" s="16">
        <v>0</v>
      </c>
      <c r="AJ207" s="16">
        <v>0</v>
      </c>
      <c r="AK207" s="16">
        <v>0</v>
      </c>
      <c r="AL207" s="16">
        <v>0</v>
      </c>
      <c r="AM207" s="16">
        <v>0</v>
      </c>
      <c r="AN207" s="16">
        <v>0</v>
      </c>
      <c r="AO207" s="16">
        <v>0</v>
      </c>
      <c r="AP207" s="16">
        <v>0</v>
      </c>
      <c r="AQ207" s="15">
        <f t="shared" si="24"/>
        <v>1</v>
      </c>
      <c r="AR207" s="16">
        <f t="shared" si="25"/>
        <v>0</v>
      </c>
      <c r="AS207" s="17">
        <f t="shared" si="23"/>
        <v>1</v>
      </c>
      <c r="AT207" s="18">
        <f t="shared" si="21"/>
        <v>2151200</v>
      </c>
      <c r="AU207" s="13"/>
      <c r="AV207" s="13"/>
      <c r="AW207" s="8"/>
      <c r="AX207" s="8"/>
      <c r="AY207" s="8"/>
      <c r="AZ207" s="8"/>
    </row>
    <row r="208" spans="1:52" s="3" customFormat="1" ht="148.5" customHeight="1" x14ac:dyDescent="0.25">
      <c r="A208" s="33" t="s">
        <v>2416</v>
      </c>
      <c r="B208" s="10">
        <f>IF(S208=0,"",SUBTOTAL(3,$S$7:S208))</f>
        <v>202</v>
      </c>
      <c r="C208" s="74" t="s">
        <v>2864</v>
      </c>
      <c r="D208" s="10" t="s">
        <v>367</v>
      </c>
      <c r="E208" s="10" t="s">
        <v>496</v>
      </c>
      <c r="F208" s="10" t="s">
        <v>496</v>
      </c>
      <c r="G208" s="10" t="s">
        <v>497</v>
      </c>
      <c r="H208" s="19">
        <v>3822</v>
      </c>
      <c r="I208" s="20" t="s">
        <v>498</v>
      </c>
      <c r="J208" s="13"/>
      <c r="K208" s="14" t="s">
        <v>1860</v>
      </c>
      <c r="L208" s="13"/>
      <c r="M208" s="13"/>
      <c r="N208" s="13"/>
      <c r="O208" s="13"/>
      <c r="P208" s="13"/>
      <c r="Q208" s="13"/>
      <c r="R208" s="13"/>
      <c r="S208" s="14" t="s">
        <v>75</v>
      </c>
      <c r="T208" s="10">
        <v>3</v>
      </c>
      <c r="U208" s="21">
        <v>8908500</v>
      </c>
      <c r="V208" s="16">
        <v>0</v>
      </c>
      <c r="W208" s="16">
        <v>0</v>
      </c>
      <c r="X208" s="16">
        <v>0</v>
      </c>
      <c r="Y208" s="16">
        <v>1</v>
      </c>
      <c r="Z208" s="16">
        <v>0</v>
      </c>
      <c r="AA208" s="16">
        <v>0</v>
      </c>
      <c r="AB208" s="16">
        <v>0</v>
      </c>
      <c r="AC208" s="16">
        <v>0</v>
      </c>
      <c r="AD208" s="16">
        <v>0</v>
      </c>
      <c r="AE208" s="16">
        <v>0</v>
      </c>
      <c r="AF208" s="16">
        <v>0</v>
      </c>
      <c r="AG208" s="16">
        <v>0</v>
      </c>
      <c r="AH208" s="16">
        <v>0</v>
      </c>
      <c r="AI208" s="16">
        <v>0</v>
      </c>
      <c r="AJ208" s="16">
        <v>0</v>
      </c>
      <c r="AK208" s="16">
        <v>0</v>
      </c>
      <c r="AL208" s="16">
        <v>0</v>
      </c>
      <c r="AM208" s="16">
        <v>0</v>
      </c>
      <c r="AN208" s="16">
        <v>0</v>
      </c>
      <c r="AO208" s="16">
        <v>0</v>
      </c>
      <c r="AP208" s="16">
        <v>0</v>
      </c>
      <c r="AQ208" s="15">
        <f t="shared" si="24"/>
        <v>1</v>
      </c>
      <c r="AR208" s="16">
        <f t="shared" si="25"/>
        <v>0</v>
      </c>
      <c r="AS208" s="17">
        <f t="shared" si="23"/>
        <v>1</v>
      </c>
      <c r="AT208" s="18">
        <f t="shared" si="21"/>
        <v>8908500</v>
      </c>
      <c r="AU208" s="13"/>
      <c r="AV208" s="13"/>
      <c r="AW208" s="8"/>
      <c r="AX208" s="8"/>
      <c r="AY208" s="8"/>
      <c r="AZ208" s="8"/>
    </row>
    <row r="209" spans="1:52" s="3" customFormat="1" ht="89.25" customHeight="1" x14ac:dyDescent="0.25">
      <c r="A209" s="33" t="s">
        <v>2416</v>
      </c>
      <c r="B209" s="10">
        <f>IF(S209=0,"",SUBTOTAL(3,$S$7:S209))</f>
        <v>203</v>
      </c>
      <c r="C209" s="74" t="s">
        <v>2865</v>
      </c>
      <c r="D209" s="10" t="s">
        <v>369</v>
      </c>
      <c r="E209" s="10" t="s">
        <v>271</v>
      </c>
      <c r="F209" s="10" t="s">
        <v>271</v>
      </c>
      <c r="G209" s="10" t="s">
        <v>499</v>
      </c>
      <c r="H209" s="19">
        <v>3822</v>
      </c>
      <c r="I209" s="20" t="s">
        <v>500</v>
      </c>
      <c r="J209" s="13"/>
      <c r="K209" s="14" t="s">
        <v>1861</v>
      </c>
      <c r="L209" s="13"/>
      <c r="M209" s="13"/>
      <c r="N209" s="13"/>
      <c r="O209" s="13"/>
      <c r="P209" s="13"/>
      <c r="Q209" s="13"/>
      <c r="R209" s="13"/>
      <c r="S209" s="14" t="s">
        <v>75</v>
      </c>
      <c r="T209" s="10">
        <v>3</v>
      </c>
      <c r="U209" s="21">
        <v>2480196</v>
      </c>
      <c r="V209" s="16">
        <v>0</v>
      </c>
      <c r="W209" s="16">
        <v>0</v>
      </c>
      <c r="X209" s="16">
        <v>0</v>
      </c>
      <c r="Y209" s="16">
        <v>1</v>
      </c>
      <c r="Z209" s="16">
        <v>0</v>
      </c>
      <c r="AA209" s="16">
        <v>0</v>
      </c>
      <c r="AB209" s="16">
        <v>0</v>
      </c>
      <c r="AC209" s="16">
        <v>0</v>
      </c>
      <c r="AD209" s="16">
        <v>0</v>
      </c>
      <c r="AE209" s="16">
        <v>0</v>
      </c>
      <c r="AF209" s="16">
        <v>0</v>
      </c>
      <c r="AG209" s="16">
        <v>0</v>
      </c>
      <c r="AH209" s="16">
        <v>0</v>
      </c>
      <c r="AI209" s="16">
        <v>0</v>
      </c>
      <c r="AJ209" s="16">
        <v>0</v>
      </c>
      <c r="AK209" s="16">
        <v>0</v>
      </c>
      <c r="AL209" s="16">
        <v>0</v>
      </c>
      <c r="AM209" s="16">
        <v>0</v>
      </c>
      <c r="AN209" s="16">
        <v>0</v>
      </c>
      <c r="AO209" s="16">
        <v>0</v>
      </c>
      <c r="AP209" s="16">
        <v>0</v>
      </c>
      <c r="AQ209" s="15">
        <f t="shared" si="24"/>
        <v>1</v>
      </c>
      <c r="AR209" s="16">
        <f t="shared" si="25"/>
        <v>0</v>
      </c>
      <c r="AS209" s="17">
        <f t="shared" si="23"/>
        <v>1</v>
      </c>
      <c r="AT209" s="18">
        <f t="shared" si="21"/>
        <v>2480196</v>
      </c>
      <c r="AU209" s="13"/>
      <c r="AV209" s="13"/>
      <c r="AW209" s="8"/>
      <c r="AX209" s="8"/>
      <c r="AY209" s="8"/>
      <c r="AZ209" s="8"/>
    </row>
    <row r="210" spans="1:52" s="3" customFormat="1" ht="118.5" customHeight="1" x14ac:dyDescent="0.25">
      <c r="A210" s="33" t="s">
        <v>2416</v>
      </c>
      <c r="B210" s="10">
        <f>IF(S210=0,"",SUBTOTAL(3,$S$7:S210))</f>
        <v>204</v>
      </c>
      <c r="C210" s="74" t="s">
        <v>2866</v>
      </c>
      <c r="D210" s="10" t="s">
        <v>371</v>
      </c>
      <c r="E210" s="10" t="s">
        <v>274</v>
      </c>
      <c r="F210" s="10" t="s">
        <v>274</v>
      </c>
      <c r="G210" s="10" t="s">
        <v>501</v>
      </c>
      <c r="H210" s="19">
        <v>3822</v>
      </c>
      <c r="I210" s="20" t="s">
        <v>502</v>
      </c>
      <c r="J210" s="13"/>
      <c r="K210" s="14" t="s">
        <v>1862</v>
      </c>
      <c r="L210" s="13"/>
      <c r="M210" s="13"/>
      <c r="N210" s="13"/>
      <c r="O210" s="13"/>
      <c r="P210" s="13"/>
      <c r="Q210" s="13"/>
      <c r="R210" s="13"/>
      <c r="S210" s="14" t="s">
        <v>75</v>
      </c>
      <c r="T210" s="10">
        <v>3</v>
      </c>
      <c r="U210" s="21">
        <v>2150400</v>
      </c>
      <c r="V210" s="16">
        <v>0</v>
      </c>
      <c r="W210" s="16">
        <v>0</v>
      </c>
      <c r="X210" s="16">
        <v>0</v>
      </c>
      <c r="Y210" s="16">
        <v>1</v>
      </c>
      <c r="Z210" s="16">
        <v>0</v>
      </c>
      <c r="AA210" s="16">
        <v>0</v>
      </c>
      <c r="AB210" s="16">
        <v>0</v>
      </c>
      <c r="AC210" s="16">
        <v>0</v>
      </c>
      <c r="AD210" s="16">
        <v>0</v>
      </c>
      <c r="AE210" s="16">
        <v>0</v>
      </c>
      <c r="AF210" s="16">
        <v>0</v>
      </c>
      <c r="AG210" s="16">
        <v>0</v>
      </c>
      <c r="AH210" s="16">
        <v>0</v>
      </c>
      <c r="AI210" s="16">
        <v>0</v>
      </c>
      <c r="AJ210" s="16">
        <v>0</v>
      </c>
      <c r="AK210" s="16">
        <v>0</v>
      </c>
      <c r="AL210" s="16">
        <v>0</v>
      </c>
      <c r="AM210" s="16">
        <v>0</v>
      </c>
      <c r="AN210" s="16">
        <v>0</v>
      </c>
      <c r="AO210" s="16">
        <v>0</v>
      </c>
      <c r="AP210" s="16">
        <v>0</v>
      </c>
      <c r="AQ210" s="15">
        <f t="shared" si="24"/>
        <v>1</v>
      </c>
      <c r="AR210" s="16">
        <f t="shared" si="25"/>
        <v>0</v>
      </c>
      <c r="AS210" s="17">
        <f>SUM(V210:AP210)</f>
        <v>1</v>
      </c>
      <c r="AT210" s="18">
        <f t="shared" si="21"/>
        <v>2150400</v>
      </c>
      <c r="AU210" s="13"/>
      <c r="AV210" s="13"/>
      <c r="AW210" s="8"/>
      <c r="AX210" s="8"/>
      <c r="AY210" s="8"/>
      <c r="AZ210" s="8"/>
    </row>
    <row r="211" spans="1:52" s="3" customFormat="1" ht="160.5" customHeight="1" x14ac:dyDescent="0.25">
      <c r="A211" s="33" t="s">
        <v>2416</v>
      </c>
      <c r="B211" s="10">
        <f>IF(S211=0,"",SUBTOTAL(3,$S$7:S211))</f>
        <v>205</v>
      </c>
      <c r="C211" s="74" t="s">
        <v>2867</v>
      </c>
      <c r="D211" s="10" t="s">
        <v>375</v>
      </c>
      <c r="E211" s="10" t="s">
        <v>276</v>
      </c>
      <c r="F211" s="10" t="s">
        <v>276</v>
      </c>
      <c r="G211" s="10" t="s">
        <v>503</v>
      </c>
      <c r="H211" s="19">
        <v>3822</v>
      </c>
      <c r="I211" s="20" t="s">
        <v>504</v>
      </c>
      <c r="J211" s="13"/>
      <c r="K211" s="14" t="s">
        <v>1863</v>
      </c>
      <c r="L211" s="13"/>
      <c r="M211" s="13"/>
      <c r="N211" s="13"/>
      <c r="O211" s="13"/>
      <c r="P211" s="13"/>
      <c r="Q211" s="13"/>
      <c r="R211" s="13"/>
      <c r="S211" s="14" t="s">
        <v>75</v>
      </c>
      <c r="T211" s="10">
        <v>3</v>
      </c>
      <c r="U211" s="21">
        <v>10920000</v>
      </c>
      <c r="V211" s="16">
        <v>0</v>
      </c>
      <c r="W211" s="16">
        <v>0</v>
      </c>
      <c r="X211" s="16">
        <v>0</v>
      </c>
      <c r="Y211" s="16">
        <v>1</v>
      </c>
      <c r="Z211" s="16">
        <v>0</v>
      </c>
      <c r="AA211" s="16">
        <v>0</v>
      </c>
      <c r="AB211" s="16">
        <v>0</v>
      </c>
      <c r="AC211" s="16">
        <v>0</v>
      </c>
      <c r="AD211" s="16">
        <v>0</v>
      </c>
      <c r="AE211" s="16">
        <v>0</v>
      </c>
      <c r="AF211" s="16">
        <v>0</v>
      </c>
      <c r="AG211" s="16">
        <v>0</v>
      </c>
      <c r="AH211" s="16">
        <v>0</v>
      </c>
      <c r="AI211" s="16">
        <v>0</v>
      </c>
      <c r="AJ211" s="16">
        <v>0</v>
      </c>
      <c r="AK211" s="16">
        <v>0</v>
      </c>
      <c r="AL211" s="16">
        <v>0</v>
      </c>
      <c r="AM211" s="16">
        <v>0</v>
      </c>
      <c r="AN211" s="16">
        <v>0</v>
      </c>
      <c r="AO211" s="16">
        <v>0</v>
      </c>
      <c r="AP211" s="16">
        <v>0</v>
      </c>
      <c r="AQ211" s="15">
        <f t="shared" si="24"/>
        <v>1</v>
      </c>
      <c r="AR211" s="16">
        <f t="shared" si="25"/>
        <v>0</v>
      </c>
      <c r="AS211" s="17">
        <f t="shared" ref="AS211:AS273" si="26">SUM(V211:AP211)</f>
        <v>1</v>
      </c>
      <c r="AT211" s="18">
        <f t="shared" si="21"/>
        <v>10920000</v>
      </c>
      <c r="AU211" s="13"/>
      <c r="AV211" s="13"/>
      <c r="AW211" s="8"/>
      <c r="AX211" s="8"/>
      <c r="AY211" s="8"/>
      <c r="AZ211" s="8"/>
    </row>
    <row r="212" spans="1:52" s="3" customFormat="1" ht="64.5" customHeight="1" x14ac:dyDescent="0.25">
      <c r="A212" s="33" t="s">
        <v>2416</v>
      </c>
      <c r="B212" s="10">
        <f>IF(S212=0,"",SUBTOTAL(3,$S$7:S212))</f>
        <v>206</v>
      </c>
      <c r="C212" s="74" t="s">
        <v>2868</v>
      </c>
      <c r="D212" s="10" t="s">
        <v>377</v>
      </c>
      <c r="E212" s="10" t="s">
        <v>278</v>
      </c>
      <c r="F212" s="10" t="s">
        <v>278</v>
      </c>
      <c r="G212" s="10" t="s">
        <v>505</v>
      </c>
      <c r="H212" s="19">
        <v>3822</v>
      </c>
      <c r="I212" s="20" t="s">
        <v>506</v>
      </c>
      <c r="J212" s="13"/>
      <c r="K212" s="14" t="s">
        <v>1864</v>
      </c>
      <c r="L212" s="13"/>
      <c r="M212" s="13"/>
      <c r="N212" s="13"/>
      <c r="O212" s="13"/>
      <c r="P212" s="13"/>
      <c r="Q212" s="13"/>
      <c r="R212" s="13"/>
      <c r="S212" s="14" t="s">
        <v>75</v>
      </c>
      <c r="T212" s="10">
        <v>3</v>
      </c>
      <c r="U212" s="21">
        <v>6268838</v>
      </c>
      <c r="V212" s="16">
        <v>0</v>
      </c>
      <c r="W212" s="16">
        <v>0</v>
      </c>
      <c r="X212" s="16">
        <v>0</v>
      </c>
      <c r="Y212" s="16">
        <v>4</v>
      </c>
      <c r="Z212" s="16">
        <v>0</v>
      </c>
      <c r="AA212" s="16">
        <v>0</v>
      </c>
      <c r="AB212" s="16">
        <v>0</v>
      </c>
      <c r="AC212" s="16">
        <v>0</v>
      </c>
      <c r="AD212" s="16">
        <v>0</v>
      </c>
      <c r="AE212" s="16">
        <v>0</v>
      </c>
      <c r="AF212" s="16">
        <v>0</v>
      </c>
      <c r="AG212" s="16">
        <v>0</v>
      </c>
      <c r="AH212" s="16">
        <v>0</v>
      </c>
      <c r="AI212" s="16">
        <v>0</v>
      </c>
      <c r="AJ212" s="16">
        <v>0</v>
      </c>
      <c r="AK212" s="16">
        <v>0</v>
      </c>
      <c r="AL212" s="16">
        <v>0</v>
      </c>
      <c r="AM212" s="16">
        <v>0</v>
      </c>
      <c r="AN212" s="16">
        <v>0</v>
      </c>
      <c r="AO212" s="16">
        <v>0</v>
      </c>
      <c r="AP212" s="16">
        <v>0</v>
      </c>
      <c r="AQ212" s="15">
        <f t="shared" si="24"/>
        <v>4</v>
      </c>
      <c r="AR212" s="16">
        <f t="shared" si="25"/>
        <v>0</v>
      </c>
      <c r="AS212" s="17">
        <f t="shared" si="26"/>
        <v>4</v>
      </c>
      <c r="AT212" s="18">
        <f t="shared" si="21"/>
        <v>25075352</v>
      </c>
      <c r="AU212" s="13"/>
      <c r="AV212" s="13"/>
      <c r="AW212" s="8"/>
      <c r="AX212" s="8"/>
      <c r="AY212" s="8"/>
      <c r="AZ212" s="8"/>
    </row>
    <row r="213" spans="1:52" s="3" customFormat="1" ht="96.75" customHeight="1" x14ac:dyDescent="0.25">
      <c r="A213" s="33" t="s">
        <v>2416</v>
      </c>
      <c r="B213" s="10">
        <f>IF(S213=0,"",SUBTOTAL(3,$S$7:S213))</f>
        <v>207</v>
      </c>
      <c r="C213" s="74" t="s">
        <v>2869</v>
      </c>
      <c r="D213" s="10" t="s">
        <v>380</v>
      </c>
      <c r="E213" s="10" t="s">
        <v>282</v>
      </c>
      <c r="F213" s="10" t="s">
        <v>282</v>
      </c>
      <c r="G213" s="10" t="s">
        <v>507</v>
      </c>
      <c r="H213" s="19">
        <v>3822</v>
      </c>
      <c r="I213" s="20" t="s">
        <v>508</v>
      </c>
      <c r="J213" s="13"/>
      <c r="K213" s="14" t="s">
        <v>1865</v>
      </c>
      <c r="L213" s="13"/>
      <c r="M213" s="13"/>
      <c r="N213" s="13"/>
      <c r="O213" s="13"/>
      <c r="P213" s="13"/>
      <c r="Q213" s="13"/>
      <c r="R213" s="13"/>
      <c r="S213" s="14" t="s">
        <v>75</v>
      </c>
      <c r="T213" s="10">
        <v>3</v>
      </c>
      <c r="U213" s="21">
        <v>2600000</v>
      </c>
      <c r="V213" s="16">
        <v>0</v>
      </c>
      <c r="W213" s="16">
        <v>0</v>
      </c>
      <c r="X213" s="16">
        <v>0</v>
      </c>
      <c r="Y213" s="16">
        <v>1</v>
      </c>
      <c r="Z213" s="16">
        <v>0</v>
      </c>
      <c r="AA213" s="16">
        <v>0</v>
      </c>
      <c r="AB213" s="16">
        <v>0</v>
      </c>
      <c r="AC213" s="16">
        <v>0</v>
      </c>
      <c r="AD213" s="16">
        <v>0</v>
      </c>
      <c r="AE213" s="16">
        <v>0</v>
      </c>
      <c r="AF213" s="16">
        <v>0</v>
      </c>
      <c r="AG213" s="16">
        <v>0</v>
      </c>
      <c r="AH213" s="16">
        <v>0</v>
      </c>
      <c r="AI213" s="16">
        <v>0</v>
      </c>
      <c r="AJ213" s="16">
        <v>0</v>
      </c>
      <c r="AK213" s="16">
        <v>0</v>
      </c>
      <c r="AL213" s="16">
        <v>0</v>
      </c>
      <c r="AM213" s="16">
        <v>0</v>
      </c>
      <c r="AN213" s="16">
        <v>0</v>
      </c>
      <c r="AO213" s="16">
        <v>0</v>
      </c>
      <c r="AP213" s="16">
        <v>0</v>
      </c>
      <c r="AQ213" s="15">
        <f t="shared" si="24"/>
        <v>1</v>
      </c>
      <c r="AR213" s="16">
        <f t="shared" si="25"/>
        <v>0</v>
      </c>
      <c r="AS213" s="17">
        <f t="shared" si="26"/>
        <v>1</v>
      </c>
      <c r="AT213" s="18">
        <f t="shared" si="21"/>
        <v>2600000</v>
      </c>
      <c r="AU213" s="13"/>
      <c r="AV213" s="13"/>
      <c r="AW213" s="8"/>
      <c r="AX213" s="8"/>
      <c r="AY213" s="8"/>
      <c r="AZ213" s="8"/>
    </row>
    <row r="214" spans="1:52" s="3" customFormat="1" ht="105" customHeight="1" x14ac:dyDescent="0.25">
      <c r="A214" s="33" t="s">
        <v>2416</v>
      </c>
      <c r="B214" s="10">
        <f>IF(S214=0,"",SUBTOTAL(3,$S$7:S214))</f>
        <v>208</v>
      </c>
      <c r="C214" s="74" t="s">
        <v>2870</v>
      </c>
      <c r="D214" s="10" t="s">
        <v>382</v>
      </c>
      <c r="E214" s="10" t="s">
        <v>285</v>
      </c>
      <c r="F214" s="10" t="s">
        <v>285</v>
      </c>
      <c r="G214" s="10" t="s">
        <v>509</v>
      </c>
      <c r="H214" s="19">
        <v>3822</v>
      </c>
      <c r="I214" s="20" t="s">
        <v>510</v>
      </c>
      <c r="J214" s="13"/>
      <c r="K214" s="14" t="s">
        <v>1866</v>
      </c>
      <c r="L214" s="13"/>
      <c r="M214" s="13"/>
      <c r="N214" s="13"/>
      <c r="O214" s="13"/>
      <c r="P214" s="13"/>
      <c r="Q214" s="13"/>
      <c r="R214" s="13"/>
      <c r="S214" s="14" t="s">
        <v>75</v>
      </c>
      <c r="T214" s="10">
        <v>3</v>
      </c>
      <c r="U214" s="21">
        <v>2240000</v>
      </c>
      <c r="V214" s="16">
        <v>0</v>
      </c>
      <c r="W214" s="16">
        <v>0</v>
      </c>
      <c r="X214" s="16">
        <v>0</v>
      </c>
      <c r="Y214" s="16">
        <v>1</v>
      </c>
      <c r="Z214" s="16">
        <v>0</v>
      </c>
      <c r="AA214" s="16">
        <v>0</v>
      </c>
      <c r="AB214" s="16">
        <v>0</v>
      </c>
      <c r="AC214" s="16">
        <v>0</v>
      </c>
      <c r="AD214" s="16">
        <v>0</v>
      </c>
      <c r="AE214" s="16">
        <v>0</v>
      </c>
      <c r="AF214" s="16">
        <v>0</v>
      </c>
      <c r="AG214" s="16">
        <v>0</v>
      </c>
      <c r="AH214" s="16">
        <v>0</v>
      </c>
      <c r="AI214" s="16">
        <v>0</v>
      </c>
      <c r="AJ214" s="16">
        <v>0</v>
      </c>
      <c r="AK214" s="16">
        <v>0</v>
      </c>
      <c r="AL214" s="16">
        <v>0</v>
      </c>
      <c r="AM214" s="16">
        <v>0</v>
      </c>
      <c r="AN214" s="16">
        <v>0</v>
      </c>
      <c r="AO214" s="16">
        <v>0</v>
      </c>
      <c r="AP214" s="16">
        <v>0</v>
      </c>
      <c r="AQ214" s="15">
        <f t="shared" si="24"/>
        <v>1</v>
      </c>
      <c r="AR214" s="16">
        <f t="shared" si="25"/>
        <v>0</v>
      </c>
      <c r="AS214" s="17">
        <f t="shared" si="26"/>
        <v>1</v>
      </c>
      <c r="AT214" s="18">
        <f t="shared" si="21"/>
        <v>2240000</v>
      </c>
      <c r="AU214" s="13"/>
      <c r="AV214" s="13"/>
      <c r="AW214" s="8"/>
      <c r="AX214" s="8"/>
      <c r="AY214" s="8"/>
      <c r="AZ214" s="8"/>
    </row>
    <row r="215" spans="1:52" s="3" customFormat="1" ht="145.5" customHeight="1" x14ac:dyDescent="0.25">
      <c r="A215" s="33" t="s">
        <v>2416</v>
      </c>
      <c r="B215" s="10">
        <f>IF(S215=0,"",SUBTOTAL(3,$S$7:S215))</f>
        <v>209</v>
      </c>
      <c r="C215" s="74" t="s">
        <v>2871</v>
      </c>
      <c r="D215" s="10" t="s">
        <v>384</v>
      </c>
      <c r="E215" s="10" t="s">
        <v>288</v>
      </c>
      <c r="F215" s="10" t="s">
        <v>288</v>
      </c>
      <c r="G215" s="10" t="s">
        <v>511</v>
      </c>
      <c r="H215" s="19">
        <v>3822</v>
      </c>
      <c r="I215" s="20" t="s">
        <v>512</v>
      </c>
      <c r="J215" s="13"/>
      <c r="K215" s="14" t="s">
        <v>1867</v>
      </c>
      <c r="L215" s="13"/>
      <c r="M215" s="13"/>
      <c r="N215" s="13"/>
      <c r="O215" s="13"/>
      <c r="P215" s="13"/>
      <c r="Q215" s="13"/>
      <c r="R215" s="13"/>
      <c r="S215" s="14" t="s">
        <v>75</v>
      </c>
      <c r="T215" s="10">
        <v>3</v>
      </c>
      <c r="U215" s="21">
        <v>5810500</v>
      </c>
      <c r="V215" s="16">
        <v>0</v>
      </c>
      <c r="W215" s="16">
        <v>0</v>
      </c>
      <c r="X215" s="16">
        <v>0</v>
      </c>
      <c r="Y215" s="16">
        <v>19</v>
      </c>
      <c r="Z215" s="16">
        <v>0</v>
      </c>
      <c r="AA215" s="16">
        <v>0</v>
      </c>
      <c r="AB215" s="16">
        <v>0</v>
      </c>
      <c r="AC215" s="16">
        <v>0</v>
      </c>
      <c r="AD215" s="16">
        <v>0</v>
      </c>
      <c r="AE215" s="16">
        <v>0</v>
      </c>
      <c r="AF215" s="16">
        <v>0</v>
      </c>
      <c r="AG215" s="16">
        <v>0</v>
      </c>
      <c r="AH215" s="16">
        <v>0</v>
      </c>
      <c r="AI215" s="16">
        <v>0</v>
      </c>
      <c r="AJ215" s="16">
        <v>0</v>
      </c>
      <c r="AK215" s="16">
        <v>0</v>
      </c>
      <c r="AL215" s="16">
        <v>0</v>
      </c>
      <c r="AM215" s="16">
        <v>0</v>
      </c>
      <c r="AN215" s="16">
        <v>0</v>
      </c>
      <c r="AO215" s="16">
        <v>0</v>
      </c>
      <c r="AP215" s="16">
        <v>0</v>
      </c>
      <c r="AQ215" s="15">
        <f t="shared" si="24"/>
        <v>19</v>
      </c>
      <c r="AR215" s="16">
        <f t="shared" si="25"/>
        <v>0</v>
      </c>
      <c r="AS215" s="17">
        <f t="shared" si="26"/>
        <v>19</v>
      </c>
      <c r="AT215" s="18">
        <f t="shared" si="21"/>
        <v>110399500</v>
      </c>
      <c r="AU215" s="13"/>
      <c r="AV215" s="13"/>
      <c r="AW215" s="8"/>
      <c r="AX215" s="8"/>
      <c r="AY215" s="8"/>
      <c r="AZ215" s="8"/>
    </row>
    <row r="216" spans="1:52" s="3" customFormat="1" ht="80.25" customHeight="1" x14ac:dyDescent="0.25">
      <c r="A216" s="33" t="s">
        <v>2416</v>
      </c>
      <c r="B216" s="10">
        <f>IF(S216=0,"",SUBTOTAL(3,$S$7:S216))</f>
        <v>210</v>
      </c>
      <c r="C216" s="74" t="s">
        <v>2872</v>
      </c>
      <c r="D216" s="10" t="s">
        <v>386</v>
      </c>
      <c r="E216" s="10" t="s">
        <v>291</v>
      </c>
      <c r="F216" s="10" t="s">
        <v>291</v>
      </c>
      <c r="G216" s="10" t="s">
        <v>513</v>
      </c>
      <c r="H216" s="19">
        <v>3822</v>
      </c>
      <c r="I216" s="20" t="s">
        <v>514</v>
      </c>
      <c r="J216" s="13"/>
      <c r="K216" s="14" t="s">
        <v>1868</v>
      </c>
      <c r="L216" s="13"/>
      <c r="M216" s="13"/>
      <c r="N216" s="13"/>
      <c r="O216" s="13"/>
      <c r="P216" s="13"/>
      <c r="Q216" s="13"/>
      <c r="R216" s="13"/>
      <c r="S216" s="14" t="s">
        <v>75</v>
      </c>
      <c r="T216" s="10">
        <v>3</v>
      </c>
      <c r="U216" s="21">
        <v>2754150</v>
      </c>
      <c r="V216" s="16">
        <v>0</v>
      </c>
      <c r="W216" s="16">
        <v>0</v>
      </c>
      <c r="X216" s="16">
        <v>0</v>
      </c>
      <c r="Y216" s="16">
        <v>1</v>
      </c>
      <c r="Z216" s="16">
        <v>0</v>
      </c>
      <c r="AA216" s="16">
        <v>0</v>
      </c>
      <c r="AB216" s="16">
        <v>0</v>
      </c>
      <c r="AC216" s="16">
        <v>0</v>
      </c>
      <c r="AD216" s="16">
        <v>0</v>
      </c>
      <c r="AE216" s="16">
        <v>0</v>
      </c>
      <c r="AF216" s="16">
        <v>0</v>
      </c>
      <c r="AG216" s="16">
        <v>0</v>
      </c>
      <c r="AH216" s="16">
        <v>0</v>
      </c>
      <c r="AI216" s="16">
        <v>0</v>
      </c>
      <c r="AJ216" s="16">
        <v>0</v>
      </c>
      <c r="AK216" s="16">
        <v>0</v>
      </c>
      <c r="AL216" s="16">
        <v>0</v>
      </c>
      <c r="AM216" s="16">
        <v>0</v>
      </c>
      <c r="AN216" s="16">
        <v>0</v>
      </c>
      <c r="AO216" s="16">
        <v>0</v>
      </c>
      <c r="AP216" s="16">
        <v>0</v>
      </c>
      <c r="AQ216" s="15">
        <f t="shared" si="24"/>
        <v>1</v>
      </c>
      <c r="AR216" s="16">
        <f t="shared" si="25"/>
        <v>0</v>
      </c>
      <c r="AS216" s="17">
        <f t="shared" si="26"/>
        <v>1</v>
      </c>
      <c r="AT216" s="18">
        <f t="shared" si="21"/>
        <v>2754150</v>
      </c>
      <c r="AU216" s="13"/>
      <c r="AV216" s="13"/>
      <c r="AW216" s="8"/>
      <c r="AX216" s="8"/>
      <c r="AY216" s="8"/>
      <c r="AZ216" s="8"/>
    </row>
    <row r="217" spans="1:52" s="3" customFormat="1" ht="101.25" customHeight="1" x14ac:dyDescent="0.25">
      <c r="A217" s="33" t="s">
        <v>2416</v>
      </c>
      <c r="B217" s="10">
        <f>IF(S217=0,"",SUBTOTAL(3,$S$7:S217))</f>
        <v>211</v>
      </c>
      <c r="C217" s="74" t="s">
        <v>2873</v>
      </c>
      <c r="D217" s="10" t="s">
        <v>388</v>
      </c>
      <c r="E217" s="10" t="s">
        <v>515</v>
      </c>
      <c r="F217" s="10" t="s">
        <v>515</v>
      </c>
      <c r="G217" s="10" t="s">
        <v>516</v>
      </c>
      <c r="H217" s="19">
        <v>3822</v>
      </c>
      <c r="I217" s="20" t="s">
        <v>517</v>
      </c>
      <c r="J217" s="13"/>
      <c r="K217" s="14" t="s">
        <v>1869</v>
      </c>
      <c r="L217" s="13"/>
      <c r="M217" s="13"/>
      <c r="N217" s="13"/>
      <c r="O217" s="13"/>
      <c r="P217" s="13"/>
      <c r="Q217" s="13"/>
      <c r="R217" s="13"/>
      <c r="S217" s="14" t="s">
        <v>75</v>
      </c>
      <c r="T217" s="10">
        <v>3</v>
      </c>
      <c r="U217" s="21">
        <v>2370900</v>
      </c>
      <c r="V217" s="16">
        <v>0</v>
      </c>
      <c r="W217" s="16">
        <v>0</v>
      </c>
      <c r="X217" s="16">
        <v>0</v>
      </c>
      <c r="Y217" s="16">
        <v>1</v>
      </c>
      <c r="Z217" s="16">
        <v>0</v>
      </c>
      <c r="AA217" s="16">
        <v>0</v>
      </c>
      <c r="AB217" s="16">
        <v>0</v>
      </c>
      <c r="AC217" s="16">
        <v>0</v>
      </c>
      <c r="AD217" s="16">
        <v>0</v>
      </c>
      <c r="AE217" s="16">
        <v>0</v>
      </c>
      <c r="AF217" s="16">
        <v>0</v>
      </c>
      <c r="AG217" s="16">
        <v>0</v>
      </c>
      <c r="AH217" s="16">
        <v>0</v>
      </c>
      <c r="AI217" s="16">
        <v>0</v>
      </c>
      <c r="AJ217" s="16">
        <v>0</v>
      </c>
      <c r="AK217" s="16">
        <v>0</v>
      </c>
      <c r="AL217" s="16">
        <v>0</v>
      </c>
      <c r="AM217" s="16">
        <v>0</v>
      </c>
      <c r="AN217" s="16">
        <v>0</v>
      </c>
      <c r="AO217" s="16">
        <v>0</v>
      </c>
      <c r="AP217" s="16">
        <v>0</v>
      </c>
      <c r="AQ217" s="15">
        <f t="shared" si="24"/>
        <v>1</v>
      </c>
      <c r="AR217" s="16">
        <f t="shared" si="25"/>
        <v>0</v>
      </c>
      <c r="AS217" s="17">
        <f t="shared" si="26"/>
        <v>1</v>
      </c>
      <c r="AT217" s="18">
        <f t="shared" si="21"/>
        <v>2370900</v>
      </c>
      <c r="AU217" s="13"/>
      <c r="AV217" s="13"/>
      <c r="AW217" s="8"/>
      <c r="AX217" s="8"/>
      <c r="AY217" s="8"/>
      <c r="AZ217" s="8"/>
    </row>
    <row r="218" spans="1:52" s="3" customFormat="1" ht="141.75" customHeight="1" x14ac:dyDescent="0.25">
      <c r="A218" s="33" t="s">
        <v>2416</v>
      </c>
      <c r="B218" s="10">
        <f>IF(S218=0,"",SUBTOTAL(3,$S$7:S218))</f>
        <v>212</v>
      </c>
      <c r="C218" s="74" t="s">
        <v>2874</v>
      </c>
      <c r="D218" s="10" t="s">
        <v>390</v>
      </c>
      <c r="E218" s="10" t="s">
        <v>294</v>
      </c>
      <c r="F218" s="10" t="s">
        <v>294</v>
      </c>
      <c r="G218" s="10" t="s">
        <v>518</v>
      </c>
      <c r="H218" s="19">
        <v>3822</v>
      </c>
      <c r="I218" s="20" t="s">
        <v>519</v>
      </c>
      <c r="J218" s="13"/>
      <c r="K218" s="14" t="s">
        <v>1870</v>
      </c>
      <c r="L218" s="13"/>
      <c r="M218" s="13"/>
      <c r="N218" s="13"/>
      <c r="O218" s="13"/>
      <c r="P218" s="13"/>
      <c r="Q218" s="13"/>
      <c r="R218" s="13"/>
      <c r="S218" s="14" t="s">
        <v>75</v>
      </c>
      <c r="T218" s="10">
        <v>3</v>
      </c>
      <c r="U218" s="21">
        <v>6370300</v>
      </c>
      <c r="V218" s="16">
        <v>0</v>
      </c>
      <c r="W218" s="16">
        <v>0</v>
      </c>
      <c r="X218" s="16">
        <v>0</v>
      </c>
      <c r="Y218" s="16">
        <v>3</v>
      </c>
      <c r="Z218" s="16">
        <v>0</v>
      </c>
      <c r="AA218" s="16">
        <v>0</v>
      </c>
      <c r="AB218" s="16">
        <v>0</v>
      </c>
      <c r="AC218" s="16">
        <v>0</v>
      </c>
      <c r="AD218" s="16">
        <v>0</v>
      </c>
      <c r="AE218" s="16">
        <v>0</v>
      </c>
      <c r="AF218" s="16">
        <v>0</v>
      </c>
      <c r="AG218" s="16">
        <v>0</v>
      </c>
      <c r="AH218" s="16">
        <v>0</v>
      </c>
      <c r="AI218" s="16">
        <v>0</v>
      </c>
      <c r="AJ218" s="16">
        <v>0</v>
      </c>
      <c r="AK218" s="16">
        <v>0</v>
      </c>
      <c r="AL218" s="16">
        <v>0</v>
      </c>
      <c r="AM218" s="16">
        <v>0</v>
      </c>
      <c r="AN218" s="16">
        <v>0</v>
      </c>
      <c r="AO218" s="16">
        <v>0</v>
      </c>
      <c r="AP218" s="16">
        <v>0</v>
      </c>
      <c r="AQ218" s="15">
        <f t="shared" si="24"/>
        <v>3</v>
      </c>
      <c r="AR218" s="16">
        <f t="shared" si="25"/>
        <v>0</v>
      </c>
      <c r="AS218" s="17">
        <f t="shared" si="26"/>
        <v>3</v>
      </c>
      <c r="AT218" s="18">
        <f t="shared" si="21"/>
        <v>19110900</v>
      </c>
      <c r="AU218" s="13"/>
      <c r="AV218" s="13"/>
      <c r="AW218" s="8"/>
      <c r="AX218" s="8"/>
      <c r="AY218" s="8"/>
      <c r="AZ218" s="8"/>
    </row>
    <row r="219" spans="1:52" s="3" customFormat="1" ht="99.75" customHeight="1" x14ac:dyDescent="0.25">
      <c r="A219" s="33" t="s">
        <v>2416</v>
      </c>
      <c r="B219" s="10">
        <f>IF(S219=0,"",SUBTOTAL(3,$S$7:S219))</f>
        <v>213</v>
      </c>
      <c r="C219" s="74" t="s">
        <v>2875</v>
      </c>
      <c r="D219" s="10" t="s">
        <v>395</v>
      </c>
      <c r="E219" s="10" t="s">
        <v>520</v>
      </c>
      <c r="F219" s="10" t="s">
        <v>520</v>
      </c>
      <c r="G219" s="10" t="s">
        <v>521</v>
      </c>
      <c r="H219" s="19">
        <v>3822</v>
      </c>
      <c r="I219" s="20" t="s">
        <v>522</v>
      </c>
      <c r="J219" s="13"/>
      <c r="K219" s="14" t="s">
        <v>1871</v>
      </c>
      <c r="L219" s="13"/>
      <c r="M219" s="13"/>
      <c r="N219" s="13"/>
      <c r="O219" s="13"/>
      <c r="P219" s="13"/>
      <c r="Q219" s="13"/>
      <c r="R219" s="13"/>
      <c r="S219" s="14" t="s">
        <v>75</v>
      </c>
      <c r="T219" s="10">
        <v>3</v>
      </c>
      <c r="U219" s="21">
        <v>2754839</v>
      </c>
      <c r="V219" s="16">
        <v>0</v>
      </c>
      <c r="W219" s="16">
        <v>0</v>
      </c>
      <c r="X219" s="16">
        <v>0</v>
      </c>
      <c r="Y219" s="16">
        <v>1</v>
      </c>
      <c r="Z219" s="16">
        <v>0</v>
      </c>
      <c r="AA219" s="16">
        <v>0</v>
      </c>
      <c r="AB219" s="16">
        <v>0</v>
      </c>
      <c r="AC219" s="16">
        <v>0</v>
      </c>
      <c r="AD219" s="16">
        <v>0</v>
      </c>
      <c r="AE219" s="16">
        <v>0</v>
      </c>
      <c r="AF219" s="16">
        <v>0</v>
      </c>
      <c r="AG219" s="16">
        <v>0</v>
      </c>
      <c r="AH219" s="16">
        <v>0</v>
      </c>
      <c r="AI219" s="16">
        <v>0</v>
      </c>
      <c r="AJ219" s="16">
        <v>0</v>
      </c>
      <c r="AK219" s="16">
        <v>0</v>
      </c>
      <c r="AL219" s="16">
        <v>0</v>
      </c>
      <c r="AM219" s="16">
        <v>0</v>
      </c>
      <c r="AN219" s="16">
        <v>0</v>
      </c>
      <c r="AO219" s="16">
        <v>0</v>
      </c>
      <c r="AP219" s="16">
        <v>0</v>
      </c>
      <c r="AQ219" s="15">
        <f t="shared" si="24"/>
        <v>1</v>
      </c>
      <c r="AR219" s="16">
        <f t="shared" si="25"/>
        <v>0</v>
      </c>
      <c r="AS219" s="17">
        <f t="shared" si="26"/>
        <v>1</v>
      </c>
      <c r="AT219" s="18">
        <f t="shared" si="21"/>
        <v>2754839</v>
      </c>
      <c r="AU219" s="13"/>
      <c r="AV219" s="13"/>
      <c r="AW219" s="8"/>
      <c r="AX219" s="8"/>
      <c r="AY219" s="8"/>
      <c r="AZ219" s="8"/>
    </row>
    <row r="220" spans="1:52" s="3" customFormat="1" ht="100.5" customHeight="1" x14ac:dyDescent="0.25">
      <c r="A220" s="33" t="s">
        <v>2416</v>
      </c>
      <c r="B220" s="10">
        <f>IF(S220=0,"",SUBTOTAL(3,$S$7:S220))</f>
        <v>214</v>
      </c>
      <c r="C220" s="74" t="s">
        <v>2876</v>
      </c>
      <c r="D220" s="10" t="s">
        <v>398</v>
      </c>
      <c r="E220" s="10" t="s">
        <v>297</v>
      </c>
      <c r="F220" s="10" t="s">
        <v>297</v>
      </c>
      <c r="G220" s="10" t="s">
        <v>523</v>
      </c>
      <c r="H220" s="19">
        <v>3822</v>
      </c>
      <c r="I220" s="20" t="s">
        <v>524</v>
      </c>
      <c r="J220" s="13"/>
      <c r="K220" s="14" t="s">
        <v>1872</v>
      </c>
      <c r="L220" s="13"/>
      <c r="M220" s="13"/>
      <c r="N220" s="13"/>
      <c r="O220" s="13"/>
      <c r="P220" s="13"/>
      <c r="Q220" s="13"/>
      <c r="R220" s="13"/>
      <c r="S220" s="14" t="s">
        <v>75</v>
      </c>
      <c r="T220" s="10">
        <v>3</v>
      </c>
      <c r="U220" s="21">
        <v>2389401</v>
      </c>
      <c r="V220" s="16">
        <v>0</v>
      </c>
      <c r="W220" s="16">
        <v>0</v>
      </c>
      <c r="X220" s="16">
        <v>0</v>
      </c>
      <c r="Y220" s="16">
        <v>1</v>
      </c>
      <c r="Z220" s="16">
        <v>0</v>
      </c>
      <c r="AA220" s="16">
        <v>0</v>
      </c>
      <c r="AB220" s="16">
        <v>0</v>
      </c>
      <c r="AC220" s="16">
        <v>0</v>
      </c>
      <c r="AD220" s="16">
        <v>0</v>
      </c>
      <c r="AE220" s="16">
        <v>0</v>
      </c>
      <c r="AF220" s="16">
        <v>0</v>
      </c>
      <c r="AG220" s="16">
        <v>0</v>
      </c>
      <c r="AH220" s="16">
        <v>0</v>
      </c>
      <c r="AI220" s="16">
        <v>0</v>
      </c>
      <c r="AJ220" s="16">
        <v>0</v>
      </c>
      <c r="AK220" s="16">
        <v>0</v>
      </c>
      <c r="AL220" s="16">
        <v>0</v>
      </c>
      <c r="AM220" s="16">
        <v>0</v>
      </c>
      <c r="AN220" s="16">
        <v>0</v>
      </c>
      <c r="AO220" s="16">
        <v>0</v>
      </c>
      <c r="AP220" s="16">
        <v>0</v>
      </c>
      <c r="AQ220" s="15">
        <f t="shared" si="24"/>
        <v>1</v>
      </c>
      <c r="AR220" s="16">
        <f t="shared" si="25"/>
        <v>0</v>
      </c>
      <c r="AS220" s="17">
        <f t="shared" si="26"/>
        <v>1</v>
      </c>
      <c r="AT220" s="18">
        <f t="shared" si="21"/>
        <v>2389401</v>
      </c>
      <c r="AU220" s="13"/>
      <c r="AV220" s="13"/>
      <c r="AW220" s="8"/>
      <c r="AX220" s="8"/>
      <c r="AY220" s="8"/>
      <c r="AZ220" s="8"/>
    </row>
    <row r="221" spans="1:52" s="3" customFormat="1" ht="159.75" customHeight="1" x14ac:dyDescent="0.25">
      <c r="A221" s="33" t="s">
        <v>2416</v>
      </c>
      <c r="B221" s="10">
        <f>IF(S221=0,"",SUBTOTAL(3,$S$7:S221))</f>
        <v>215</v>
      </c>
      <c r="C221" s="74" t="s">
        <v>2877</v>
      </c>
      <c r="D221" s="10" t="s">
        <v>2608</v>
      </c>
      <c r="E221" s="10" t="s">
        <v>525</v>
      </c>
      <c r="F221" s="10" t="s">
        <v>525</v>
      </c>
      <c r="G221" s="10" t="s">
        <v>526</v>
      </c>
      <c r="H221" s="19">
        <v>3822</v>
      </c>
      <c r="I221" s="20" t="s">
        <v>527</v>
      </c>
      <c r="J221" s="13"/>
      <c r="K221" s="14" t="s">
        <v>1873</v>
      </c>
      <c r="L221" s="13"/>
      <c r="M221" s="13"/>
      <c r="N221" s="13"/>
      <c r="O221" s="13"/>
      <c r="P221" s="13"/>
      <c r="Q221" s="13"/>
      <c r="R221" s="13"/>
      <c r="S221" s="14" t="s">
        <v>75</v>
      </c>
      <c r="T221" s="10">
        <v>3</v>
      </c>
      <c r="U221" s="21">
        <v>4837846</v>
      </c>
      <c r="V221" s="16">
        <v>0</v>
      </c>
      <c r="W221" s="16">
        <v>0</v>
      </c>
      <c r="X221" s="16">
        <v>0</v>
      </c>
      <c r="Y221" s="16">
        <v>18</v>
      </c>
      <c r="Z221" s="16">
        <v>0</v>
      </c>
      <c r="AA221" s="16">
        <v>0</v>
      </c>
      <c r="AB221" s="16">
        <v>0</v>
      </c>
      <c r="AC221" s="16">
        <v>0</v>
      </c>
      <c r="AD221" s="16">
        <v>0</v>
      </c>
      <c r="AE221" s="16">
        <v>0</v>
      </c>
      <c r="AF221" s="16">
        <v>0</v>
      </c>
      <c r="AG221" s="16">
        <v>0</v>
      </c>
      <c r="AH221" s="16">
        <v>0</v>
      </c>
      <c r="AI221" s="16">
        <v>0</v>
      </c>
      <c r="AJ221" s="16">
        <v>0</v>
      </c>
      <c r="AK221" s="16">
        <v>0</v>
      </c>
      <c r="AL221" s="16">
        <v>0</v>
      </c>
      <c r="AM221" s="16">
        <v>0</v>
      </c>
      <c r="AN221" s="16">
        <v>0</v>
      </c>
      <c r="AO221" s="16">
        <v>0</v>
      </c>
      <c r="AP221" s="16">
        <v>0</v>
      </c>
      <c r="AQ221" s="15">
        <f t="shared" si="24"/>
        <v>18</v>
      </c>
      <c r="AR221" s="16">
        <f t="shared" si="25"/>
        <v>0</v>
      </c>
      <c r="AS221" s="17">
        <f t="shared" si="26"/>
        <v>18</v>
      </c>
      <c r="AT221" s="18">
        <f t="shared" si="21"/>
        <v>87081228</v>
      </c>
      <c r="AU221" s="13"/>
      <c r="AV221" s="13"/>
      <c r="AW221" s="8"/>
      <c r="AX221" s="8"/>
      <c r="AY221" s="8"/>
      <c r="AZ221" s="8"/>
    </row>
    <row r="222" spans="1:52" s="3" customFormat="1" ht="54" customHeight="1" x14ac:dyDescent="0.25">
      <c r="A222" s="33" t="s">
        <v>2416</v>
      </c>
      <c r="B222" s="10">
        <f>IF(S222=0,"",SUBTOTAL(3,$S$7:S222))</f>
        <v>216</v>
      </c>
      <c r="C222" s="74" t="s">
        <v>2878</v>
      </c>
      <c r="D222" s="10" t="s">
        <v>393</v>
      </c>
      <c r="E222" s="10" t="s">
        <v>303</v>
      </c>
      <c r="F222" s="10" t="s">
        <v>303</v>
      </c>
      <c r="G222" s="10" t="s">
        <v>528</v>
      </c>
      <c r="H222" s="19">
        <v>3822</v>
      </c>
      <c r="I222" s="20" t="s">
        <v>529</v>
      </c>
      <c r="J222" s="13"/>
      <c r="K222" s="14" t="s">
        <v>1874</v>
      </c>
      <c r="L222" s="13"/>
      <c r="M222" s="13"/>
      <c r="N222" s="13"/>
      <c r="O222" s="13"/>
      <c r="P222" s="13"/>
      <c r="Q222" s="13"/>
      <c r="R222" s="13"/>
      <c r="S222" s="14" t="s">
        <v>75</v>
      </c>
      <c r="T222" s="10">
        <v>3</v>
      </c>
      <c r="U222" s="21">
        <v>1224300</v>
      </c>
      <c r="V222" s="16">
        <v>0</v>
      </c>
      <c r="W222" s="16">
        <v>0</v>
      </c>
      <c r="X222" s="16">
        <v>0</v>
      </c>
      <c r="Y222" s="16">
        <v>93</v>
      </c>
      <c r="Z222" s="16">
        <v>0</v>
      </c>
      <c r="AA222" s="16">
        <v>0</v>
      </c>
      <c r="AB222" s="16">
        <v>0</v>
      </c>
      <c r="AC222" s="16">
        <v>0</v>
      </c>
      <c r="AD222" s="16">
        <v>0</v>
      </c>
      <c r="AE222" s="16">
        <v>0</v>
      </c>
      <c r="AF222" s="16">
        <v>0</v>
      </c>
      <c r="AG222" s="16">
        <v>0</v>
      </c>
      <c r="AH222" s="16">
        <v>0</v>
      </c>
      <c r="AI222" s="16">
        <v>0</v>
      </c>
      <c r="AJ222" s="16">
        <v>0</v>
      </c>
      <c r="AK222" s="16">
        <v>0</v>
      </c>
      <c r="AL222" s="16">
        <v>0</v>
      </c>
      <c r="AM222" s="16">
        <v>0</v>
      </c>
      <c r="AN222" s="16">
        <v>0</v>
      </c>
      <c r="AO222" s="16">
        <v>0</v>
      </c>
      <c r="AP222" s="16">
        <v>0</v>
      </c>
      <c r="AQ222" s="15">
        <f t="shared" si="24"/>
        <v>93</v>
      </c>
      <c r="AR222" s="16">
        <f t="shared" si="25"/>
        <v>0</v>
      </c>
      <c r="AS222" s="17">
        <f t="shared" si="26"/>
        <v>93</v>
      </c>
      <c r="AT222" s="18">
        <f t="shared" si="21"/>
        <v>113859900</v>
      </c>
      <c r="AU222" s="13"/>
      <c r="AV222" s="13"/>
      <c r="AW222" s="8"/>
      <c r="AX222" s="8"/>
      <c r="AY222" s="8"/>
      <c r="AZ222" s="8"/>
    </row>
    <row r="223" spans="1:52" s="3" customFormat="1" ht="121.5" customHeight="1" x14ac:dyDescent="0.25">
      <c r="A223" s="33" t="s">
        <v>2416</v>
      </c>
      <c r="B223" s="10">
        <f>IF(S223=0,"",SUBTOTAL(3,$S$7:S223))</f>
        <v>217</v>
      </c>
      <c r="C223" s="74" t="s">
        <v>2879</v>
      </c>
      <c r="D223" s="10" t="s">
        <v>2609</v>
      </c>
      <c r="E223" s="10" t="s">
        <v>530</v>
      </c>
      <c r="F223" s="10" t="s">
        <v>530</v>
      </c>
      <c r="G223" s="10" t="s">
        <v>531</v>
      </c>
      <c r="H223" s="19">
        <v>3822</v>
      </c>
      <c r="I223" s="20" t="s">
        <v>532</v>
      </c>
      <c r="J223" s="13"/>
      <c r="K223" s="14" t="s">
        <v>1875</v>
      </c>
      <c r="L223" s="13"/>
      <c r="M223" s="13"/>
      <c r="N223" s="13"/>
      <c r="O223" s="13"/>
      <c r="P223" s="13"/>
      <c r="Q223" s="13"/>
      <c r="R223" s="13"/>
      <c r="S223" s="14" t="s">
        <v>75</v>
      </c>
      <c r="T223" s="10">
        <v>3</v>
      </c>
      <c r="U223" s="21">
        <v>2745432</v>
      </c>
      <c r="V223" s="16">
        <v>0</v>
      </c>
      <c r="W223" s="16">
        <v>0</v>
      </c>
      <c r="X223" s="16">
        <v>0</v>
      </c>
      <c r="Y223" s="16">
        <v>1</v>
      </c>
      <c r="Z223" s="16">
        <v>0</v>
      </c>
      <c r="AA223" s="16">
        <v>0</v>
      </c>
      <c r="AB223" s="16">
        <v>0</v>
      </c>
      <c r="AC223" s="16">
        <v>0</v>
      </c>
      <c r="AD223" s="16">
        <v>0</v>
      </c>
      <c r="AE223" s="16">
        <v>0</v>
      </c>
      <c r="AF223" s="16">
        <v>0</v>
      </c>
      <c r="AG223" s="16">
        <v>0</v>
      </c>
      <c r="AH223" s="16">
        <v>0</v>
      </c>
      <c r="AI223" s="16">
        <v>0</v>
      </c>
      <c r="AJ223" s="16">
        <v>0</v>
      </c>
      <c r="AK223" s="16">
        <v>0</v>
      </c>
      <c r="AL223" s="16">
        <v>0</v>
      </c>
      <c r="AM223" s="16">
        <v>0</v>
      </c>
      <c r="AN223" s="16">
        <v>0</v>
      </c>
      <c r="AO223" s="16">
        <v>0</v>
      </c>
      <c r="AP223" s="16">
        <v>0</v>
      </c>
      <c r="AQ223" s="15">
        <f t="shared" si="24"/>
        <v>1</v>
      </c>
      <c r="AR223" s="16">
        <f t="shared" si="25"/>
        <v>0</v>
      </c>
      <c r="AS223" s="17">
        <f t="shared" si="26"/>
        <v>1</v>
      </c>
      <c r="AT223" s="18">
        <f t="shared" si="21"/>
        <v>2745432</v>
      </c>
      <c r="AU223" s="13"/>
      <c r="AV223" s="13"/>
      <c r="AW223" s="8"/>
      <c r="AX223" s="8"/>
      <c r="AY223" s="8"/>
      <c r="AZ223" s="8"/>
    </row>
    <row r="224" spans="1:52" s="3" customFormat="1" ht="121.5" customHeight="1" x14ac:dyDescent="0.25">
      <c r="A224" s="33" t="s">
        <v>2416</v>
      </c>
      <c r="B224" s="10">
        <f>IF(S224=0,"",SUBTOTAL(3,$S$7:S224))</f>
        <v>218</v>
      </c>
      <c r="C224" s="74" t="s">
        <v>2880</v>
      </c>
      <c r="D224" s="10" t="s">
        <v>401</v>
      </c>
      <c r="E224" s="10" t="s">
        <v>305</v>
      </c>
      <c r="F224" s="10" t="s">
        <v>305</v>
      </c>
      <c r="G224" s="10" t="s">
        <v>533</v>
      </c>
      <c r="H224" s="19">
        <v>3822</v>
      </c>
      <c r="I224" s="20" t="s">
        <v>534</v>
      </c>
      <c r="J224" s="13"/>
      <c r="K224" s="14" t="s">
        <v>1876</v>
      </c>
      <c r="L224" s="13"/>
      <c r="M224" s="13"/>
      <c r="N224" s="13"/>
      <c r="O224" s="13"/>
      <c r="P224" s="13"/>
      <c r="Q224" s="13"/>
      <c r="R224" s="13"/>
      <c r="S224" s="14" t="s">
        <v>75</v>
      </c>
      <c r="T224" s="10">
        <v>3</v>
      </c>
      <c r="U224" s="21">
        <v>2155408</v>
      </c>
      <c r="V224" s="16">
        <v>0</v>
      </c>
      <c r="W224" s="16">
        <v>0</v>
      </c>
      <c r="X224" s="16">
        <v>0</v>
      </c>
      <c r="Y224" s="16">
        <v>1</v>
      </c>
      <c r="Z224" s="16">
        <v>0</v>
      </c>
      <c r="AA224" s="16">
        <v>0</v>
      </c>
      <c r="AB224" s="16">
        <v>0</v>
      </c>
      <c r="AC224" s="16">
        <v>0</v>
      </c>
      <c r="AD224" s="16">
        <v>0</v>
      </c>
      <c r="AE224" s="16">
        <v>0</v>
      </c>
      <c r="AF224" s="16">
        <v>0</v>
      </c>
      <c r="AG224" s="16">
        <v>0</v>
      </c>
      <c r="AH224" s="16">
        <v>0</v>
      </c>
      <c r="AI224" s="16">
        <v>0</v>
      </c>
      <c r="AJ224" s="16">
        <v>0</v>
      </c>
      <c r="AK224" s="16">
        <v>0</v>
      </c>
      <c r="AL224" s="16">
        <v>0</v>
      </c>
      <c r="AM224" s="16">
        <v>0</v>
      </c>
      <c r="AN224" s="16">
        <v>0</v>
      </c>
      <c r="AO224" s="16">
        <v>0</v>
      </c>
      <c r="AP224" s="16">
        <v>0</v>
      </c>
      <c r="AQ224" s="15">
        <f t="shared" si="24"/>
        <v>1</v>
      </c>
      <c r="AR224" s="16">
        <f t="shared" si="25"/>
        <v>0</v>
      </c>
      <c r="AS224" s="17">
        <f t="shared" si="26"/>
        <v>1</v>
      </c>
      <c r="AT224" s="18">
        <f t="shared" si="21"/>
        <v>2155408</v>
      </c>
      <c r="AU224" s="13"/>
      <c r="AV224" s="13"/>
      <c r="AW224" s="8"/>
      <c r="AX224" s="8"/>
      <c r="AY224" s="8"/>
      <c r="AZ224" s="8"/>
    </row>
    <row r="225" spans="1:52" s="3" customFormat="1" ht="149.25" customHeight="1" x14ac:dyDescent="0.25">
      <c r="A225" s="33" t="s">
        <v>2416</v>
      </c>
      <c r="B225" s="10">
        <f>IF(S225=0,"",SUBTOTAL(3,$S$7:S225))</f>
        <v>219</v>
      </c>
      <c r="C225" s="74" t="s">
        <v>2881</v>
      </c>
      <c r="D225" s="10" t="s">
        <v>399</v>
      </c>
      <c r="E225" s="10" t="s">
        <v>535</v>
      </c>
      <c r="F225" s="10" t="s">
        <v>535</v>
      </c>
      <c r="G225" s="10" t="s">
        <v>536</v>
      </c>
      <c r="H225" s="19">
        <v>3822</v>
      </c>
      <c r="I225" s="20" t="s">
        <v>110</v>
      </c>
      <c r="J225" s="13"/>
      <c r="K225" s="14" t="s">
        <v>1877</v>
      </c>
      <c r="L225" s="13"/>
      <c r="M225" s="13"/>
      <c r="N225" s="13"/>
      <c r="O225" s="13"/>
      <c r="P225" s="13"/>
      <c r="Q225" s="13"/>
      <c r="R225" s="13"/>
      <c r="S225" s="14" t="s">
        <v>75</v>
      </c>
      <c r="T225" s="10">
        <v>3</v>
      </c>
      <c r="U225" s="21">
        <v>6000000</v>
      </c>
      <c r="V225" s="16">
        <v>0</v>
      </c>
      <c r="W225" s="16">
        <v>0</v>
      </c>
      <c r="X225" s="16">
        <v>0</v>
      </c>
      <c r="Y225" s="16">
        <v>26</v>
      </c>
      <c r="Z225" s="16">
        <v>0</v>
      </c>
      <c r="AA225" s="16">
        <v>0</v>
      </c>
      <c r="AB225" s="16">
        <v>0</v>
      </c>
      <c r="AC225" s="16">
        <v>0</v>
      </c>
      <c r="AD225" s="16">
        <v>0</v>
      </c>
      <c r="AE225" s="16">
        <v>0</v>
      </c>
      <c r="AF225" s="16">
        <v>0</v>
      </c>
      <c r="AG225" s="16">
        <v>0</v>
      </c>
      <c r="AH225" s="16">
        <v>0</v>
      </c>
      <c r="AI225" s="16">
        <v>0</v>
      </c>
      <c r="AJ225" s="16">
        <v>0</v>
      </c>
      <c r="AK225" s="16">
        <v>0</v>
      </c>
      <c r="AL225" s="16">
        <v>0</v>
      </c>
      <c r="AM225" s="16">
        <v>0</v>
      </c>
      <c r="AN225" s="16">
        <v>0</v>
      </c>
      <c r="AO225" s="16">
        <v>0</v>
      </c>
      <c r="AP225" s="16">
        <v>0</v>
      </c>
      <c r="AQ225" s="15">
        <f t="shared" si="24"/>
        <v>26</v>
      </c>
      <c r="AR225" s="16">
        <f t="shared" si="25"/>
        <v>0</v>
      </c>
      <c r="AS225" s="17">
        <f t="shared" si="26"/>
        <v>26</v>
      </c>
      <c r="AT225" s="18">
        <f t="shared" si="21"/>
        <v>156000000</v>
      </c>
      <c r="AU225" s="13"/>
      <c r="AV225" s="13"/>
      <c r="AW225" s="8"/>
      <c r="AX225" s="8"/>
      <c r="AY225" s="8"/>
      <c r="AZ225" s="8"/>
    </row>
    <row r="226" spans="1:52" s="3" customFormat="1" ht="105.75" customHeight="1" x14ac:dyDescent="0.25">
      <c r="A226" s="33" t="s">
        <v>2416</v>
      </c>
      <c r="B226" s="10">
        <f>IF(S226=0,"",SUBTOTAL(3,$S$7:S226))</f>
        <v>220</v>
      </c>
      <c r="C226" s="74" t="s">
        <v>2882</v>
      </c>
      <c r="D226" s="10" t="s">
        <v>396</v>
      </c>
      <c r="E226" s="10" t="s">
        <v>537</v>
      </c>
      <c r="F226" s="10" t="s">
        <v>537</v>
      </c>
      <c r="G226" s="10" t="s">
        <v>538</v>
      </c>
      <c r="H226" s="19">
        <v>3822</v>
      </c>
      <c r="I226" s="20" t="s">
        <v>539</v>
      </c>
      <c r="J226" s="13"/>
      <c r="K226" s="14" t="s">
        <v>1878</v>
      </c>
      <c r="L226" s="13"/>
      <c r="M226" s="13"/>
      <c r="N226" s="13"/>
      <c r="O226" s="13"/>
      <c r="P226" s="13"/>
      <c r="Q226" s="13"/>
      <c r="R226" s="13"/>
      <c r="S226" s="14" t="s">
        <v>75</v>
      </c>
      <c r="T226" s="10">
        <v>3</v>
      </c>
      <c r="U226" s="21">
        <v>2600000</v>
      </c>
      <c r="V226" s="16">
        <v>0</v>
      </c>
      <c r="W226" s="16">
        <v>0</v>
      </c>
      <c r="X226" s="16">
        <v>0</v>
      </c>
      <c r="Y226" s="16">
        <v>1</v>
      </c>
      <c r="Z226" s="16">
        <v>0</v>
      </c>
      <c r="AA226" s="16">
        <v>0</v>
      </c>
      <c r="AB226" s="16">
        <v>0</v>
      </c>
      <c r="AC226" s="16">
        <v>0</v>
      </c>
      <c r="AD226" s="16">
        <v>0</v>
      </c>
      <c r="AE226" s="16">
        <v>0</v>
      </c>
      <c r="AF226" s="16">
        <v>0</v>
      </c>
      <c r="AG226" s="16">
        <v>0</v>
      </c>
      <c r="AH226" s="16">
        <v>0</v>
      </c>
      <c r="AI226" s="16">
        <v>0</v>
      </c>
      <c r="AJ226" s="16">
        <v>0</v>
      </c>
      <c r="AK226" s="16">
        <v>0</v>
      </c>
      <c r="AL226" s="16">
        <v>0</v>
      </c>
      <c r="AM226" s="16">
        <v>0</v>
      </c>
      <c r="AN226" s="16">
        <v>0</v>
      </c>
      <c r="AO226" s="16">
        <v>0</v>
      </c>
      <c r="AP226" s="16">
        <v>0</v>
      </c>
      <c r="AQ226" s="15">
        <f t="shared" si="24"/>
        <v>1</v>
      </c>
      <c r="AR226" s="16">
        <f t="shared" si="25"/>
        <v>0</v>
      </c>
      <c r="AS226" s="17">
        <f t="shared" si="26"/>
        <v>1</v>
      </c>
      <c r="AT226" s="18">
        <f t="shared" si="21"/>
        <v>2600000</v>
      </c>
      <c r="AU226" s="13"/>
      <c r="AV226" s="13"/>
      <c r="AW226" s="8"/>
      <c r="AX226" s="8"/>
      <c r="AY226" s="8"/>
      <c r="AZ226" s="8"/>
    </row>
    <row r="227" spans="1:52" s="3" customFormat="1" ht="122.25" customHeight="1" x14ac:dyDescent="0.25">
      <c r="A227" s="33" t="s">
        <v>2416</v>
      </c>
      <c r="B227" s="10">
        <f>IF(S227=0,"",SUBTOTAL(3,$S$7:S227))</f>
        <v>221</v>
      </c>
      <c r="C227" s="74" t="s">
        <v>2883</v>
      </c>
      <c r="D227" s="10" t="s">
        <v>408</v>
      </c>
      <c r="E227" s="10" t="s">
        <v>540</v>
      </c>
      <c r="F227" s="10" t="s">
        <v>540</v>
      </c>
      <c r="G227" s="10" t="s">
        <v>541</v>
      </c>
      <c r="H227" s="19">
        <v>3822</v>
      </c>
      <c r="I227" s="20" t="s">
        <v>542</v>
      </c>
      <c r="J227" s="13"/>
      <c r="K227" s="14" t="s">
        <v>1879</v>
      </c>
      <c r="L227" s="13"/>
      <c r="M227" s="13"/>
      <c r="N227" s="13"/>
      <c r="O227" s="13"/>
      <c r="P227" s="13"/>
      <c r="Q227" s="13"/>
      <c r="R227" s="13"/>
      <c r="S227" s="14" t="s">
        <v>75</v>
      </c>
      <c r="T227" s="10">
        <v>3</v>
      </c>
      <c r="U227" s="21">
        <v>2320000</v>
      </c>
      <c r="V227" s="16">
        <v>0</v>
      </c>
      <c r="W227" s="16">
        <v>0</v>
      </c>
      <c r="X227" s="16">
        <v>0</v>
      </c>
      <c r="Y227" s="16">
        <v>1</v>
      </c>
      <c r="Z227" s="16">
        <v>0</v>
      </c>
      <c r="AA227" s="16">
        <v>0</v>
      </c>
      <c r="AB227" s="16">
        <v>0</v>
      </c>
      <c r="AC227" s="16">
        <v>0</v>
      </c>
      <c r="AD227" s="16">
        <v>0</v>
      </c>
      <c r="AE227" s="16">
        <v>0</v>
      </c>
      <c r="AF227" s="16">
        <v>0</v>
      </c>
      <c r="AG227" s="16">
        <v>0</v>
      </c>
      <c r="AH227" s="16">
        <v>0</v>
      </c>
      <c r="AI227" s="16">
        <v>0</v>
      </c>
      <c r="AJ227" s="16">
        <v>0</v>
      </c>
      <c r="AK227" s="16">
        <v>0</v>
      </c>
      <c r="AL227" s="16">
        <v>0</v>
      </c>
      <c r="AM227" s="16">
        <v>0</v>
      </c>
      <c r="AN227" s="16">
        <v>0</v>
      </c>
      <c r="AO227" s="16">
        <v>0</v>
      </c>
      <c r="AP227" s="16">
        <v>0</v>
      </c>
      <c r="AQ227" s="15">
        <f t="shared" si="24"/>
        <v>1</v>
      </c>
      <c r="AR227" s="16">
        <f t="shared" si="25"/>
        <v>0</v>
      </c>
      <c r="AS227" s="17">
        <f t="shared" si="26"/>
        <v>1</v>
      </c>
      <c r="AT227" s="18">
        <f t="shared" si="21"/>
        <v>2320000</v>
      </c>
      <c r="AU227" s="13"/>
      <c r="AV227" s="13"/>
      <c r="AW227" s="8"/>
      <c r="AX227" s="8"/>
      <c r="AY227" s="8"/>
      <c r="AZ227" s="8"/>
    </row>
    <row r="228" spans="1:52" s="3" customFormat="1" ht="119.25" customHeight="1" x14ac:dyDescent="0.25">
      <c r="A228" s="33" t="s">
        <v>2416</v>
      </c>
      <c r="B228" s="10">
        <f>IF(S228=0,"",SUBTOTAL(3,$S$7:S228))</f>
        <v>222</v>
      </c>
      <c r="C228" s="74" t="s">
        <v>2884</v>
      </c>
      <c r="D228" s="10" t="s">
        <v>411</v>
      </c>
      <c r="E228" s="10" t="s">
        <v>487</v>
      </c>
      <c r="F228" s="10" t="s">
        <v>487</v>
      </c>
      <c r="G228" s="10" t="s">
        <v>543</v>
      </c>
      <c r="H228" s="19">
        <v>3822</v>
      </c>
      <c r="I228" s="20" t="s">
        <v>113</v>
      </c>
      <c r="J228" s="13"/>
      <c r="K228" s="14" t="s">
        <v>1880</v>
      </c>
      <c r="L228" s="13"/>
      <c r="M228" s="13"/>
      <c r="N228" s="13"/>
      <c r="O228" s="13"/>
      <c r="P228" s="13"/>
      <c r="Q228" s="13"/>
      <c r="R228" s="13"/>
      <c r="S228" s="14" t="s">
        <v>75</v>
      </c>
      <c r="T228" s="10">
        <v>3</v>
      </c>
      <c r="U228" s="21">
        <v>4609000</v>
      </c>
      <c r="V228" s="16">
        <v>0</v>
      </c>
      <c r="W228" s="16">
        <v>0</v>
      </c>
      <c r="X228" s="16">
        <v>0</v>
      </c>
      <c r="Y228" s="16">
        <v>227</v>
      </c>
      <c r="Z228" s="16">
        <v>0</v>
      </c>
      <c r="AA228" s="16">
        <v>0</v>
      </c>
      <c r="AB228" s="16">
        <v>0</v>
      </c>
      <c r="AC228" s="16">
        <v>0</v>
      </c>
      <c r="AD228" s="16">
        <v>0</v>
      </c>
      <c r="AE228" s="16">
        <v>0</v>
      </c>
      <c r="AF228" s="16">
        <v>0</v>
      </c>
      <c r="AG228" s="16">
        <v>0</v>
      </c>
      <c r="AH228" s="16">
        <v>0</v>
      </c>
      <c r="AI228" s="16">
        <v>0</v>
      </c>
      <c r="AJ228" s="16">
        <v>0</v>
      </c>
      <c r="AK228" s="16">
        <v>0</v>
      </c>
      <c r="AL228" s="16">
        <v>0</v>
      </c>
      <c r="AM228" s="16">
        <v>0</v>
      </c>
      <c r="AN228" s="16">
        <v>0</v>
      </c>
      <c r="AO228" s="16">
        <v>0</v>
      </c>
      <c r="AP228" s="16">
        <v>0</v>
      </c>
      <c r="AQ228" s="15">
        <f t="shared" si="24"/>
        <v>227</v>
      </c>
      <c r="AR228" s="16">
        <f t="shared" si="25"/>
        <v>0</v>
      </c>
      <c r="AS228" s="17">
        <f t="shared" si="26"/>
        <v>227</v>
      </c>
      <c r="AT228" s="18">
        <f t="shared" si="21"/>
        <v>1046243000</v>
      </c>
      <c r="AU228" s="13"/>
      <c r="AV228" s="13"/>
      <c r="AW228" s="8"/>
      <c r="AX228" s="8"/>
      <c r="AY228" s="8"/>
      <c r="AZ228" s="8"/>
    </row>
    <row r="229" spans="1:52" s="3" customFormat="1" ht="97.5" customHeight="1" x14ac:dyDescent="0.25">
      <c r="A229" s="33" t="s">
        <v>2416</v>
      </c>
      <c r="B229" s="10">
        <f>IF(S229=0,"",SUBTOTAL(3,$S$7:S229))</f>
        <v>223</v>
      </c>
      <c r="C229" s="74" t="s">
        <v>2885</v>
      </c>
      <c r="D229" s="10" t="s">
        <v>415</v>
      </c>
      <c r="E229" s="10" t="s">
        <v>489</v>
      </c>
      <c r="F229" s="10" t="s">
        <v>489</v>
      </c>
      <c r="G229" s="10" t="s">
        <v>544</v>
      </c>
      <c r="H229" s="19">
        <v>3822</v>
      </c>
      <c r="I229" s="20" t="s">
        <v>545</v>
      </c>
      <c r="J229" s="13"/>
      <c r="K229" s="14" t="s">
        <v>1881</v>
      </c>
      <c r="L229" s="13"/>
      <c r="M229" s="13"/>
      <c r="N229" s="13"/>
      <c r="O229" s="13"/>
      <c r="P229" s="13"/>
      <c r="Q229" s="13"/>
      <c r="R229" s="13"/>
      <c r="S229" s="14" t="s">
        <v>75</v>
      </c>
      <c r="T229" s="10">
        <v>3</v>
      </c>
      <c r="U229" s="21">
        <v>2745432</v>
      </c>
      <c r="V229" s="16">
        <v>0</v>
      </c>
      <c r="W229" s="16">
        <v>0</v>
      </c>
      <c r="X229" s="16">
        <v>0</v>
      </c>
      <c r="Y229" s="16">
        <v>1</v>
      </c>
      <c r="Z229" s="16">
        <v>0</v>
      </c>
      <c r="AA229" s="16">
        <v>0</v>
      </c>
      <c r="AB229" s="16">
        <v>0</v>
      </c>
      <c r="AC229" s="16">
        <v>0</v>
      </c>
      <c r="AD229" s="16">
        <v>0</v>
      </c>
      <c r="AE229" s="16">
        <v>0</v>
      </c>
      <c r="AF229" s="16">
        <v>0</v>
      </c>
      <c r="AG229" s="16">
        <v>0</v>
      </c>
      <c r="AH229" s="16">
        <v>0</v>
      </c>
      <c r="AI229" s="16">
        <v>0</v>
      </c>
      <c r="AJ229" s="16">
        <v>0</v>
      </c>
      <c r="AK229" s="16">
        <v>0</v>
      </c>
      <c r="AL229" s="16">
        <v>0</v>
      </c>
      <c r="AM229" s="16">
        <v>0</v>
      </c>
      <c r="AN229" s="16">
        <v>0</v>
      </c>
      <c r="AO229" s="16">
        <v>0</v>
      </c>
      <c r="AP229" s="16">
        <v>0</v>
      </c>
      <c r="AQ229" s="15">
        <f t="shared" si="24"/>
        <v>1</v>
      </c>
      <c r="AR229" s="16">
        <f t="shared" si="25"/>
        <v>0</v>
      </c>
      <c r="AS229" s="17">
        <f t="shared" si="26"/>
        <v>1</v>
      </c>
      <c r="AT229" s="18">
        <f t="shared" si="21"/>
        <v>2745432</v>
      </c>
      <c r="AU229" s="13"/>
      <c r="AV229" s="13"/>
      <c r="AW229" s="8"/>
      <c r="AX229" s="8"/>
      <c r="AY229" s="8"/>
      <c r="AZ229" s="8"/>
    </row>
    <row r="230" spans="1:52" s="3" customFormat="1" ht="191.25" x14ac:dyDescent="0.25">
      <c r="A230" s="33" t="s">
        <v>2416</v>
      </c>
      <c r="B230" s="10">
        <f>IF(S230=0,"",SUBTOTAL(3,$S$7:S230))</f>
        <v>224</v>
      </c>
      <c r="C230" s="74" t="s">
        <v>2886</v>
      </c>
      <c r="D230" s="10" t="s">
        <v>402</v>
      </c>
      <c r="E230" s="10" t="s">
        <v>491</v>
      </c>
      <c r="F230" s="10" t="s">
        <v>491</v>
      </c>
      <c r="G230" s="10" t="s">
        <v>546</v>
      </c>
      <c r="H230" s="19">
        <v>3822</v>
      </c>
      <c r="I230" s="20" t="s">
        <v>547</v>
      </c>
      <c r="J230" s="13"/>
      <c r="K230" s="14" t="s">
        <v>1882</v>
      </c>
      <c r="L230" s="13"/>
      <c r="M230" s="13"/>
      <c r="N230" s="13"/>
      <c r="O230" s="13"/>
      <c r="P230" s="13"/>
      <c r="Q230" s="13"/>
      <c r="R230" s="13"/>
      <c r="S230" s="14" t="s">
        <v>75</v>
      </c>
      <c r="T230" s="10">
        <v>3</v>
      </c>
      <c r="U230" s="21">
        <v>2250240</v>
      </c>
      <c r="V230" s="16">
        <v>0</v>
      </c>
      <c r="W230" s="16">
        <v>0</v>
      </c>
      <c r="X230" s="16">
        <v>0</v>
      </c>
      <c r="Y230" s="16">
        <v>1</v>
      </c>
      <c r="Z230" s="16">
        <v>0</v>
      </c>
      <c r="AA230" s="16">
        <v>0</v>
      </c>
      <c r="AB230" s="16">
        <v>0</v>
      </c>
      <c r="AC230" s="16">
        <v>0</v>
      </c>
      <c r="AD230" s="16">
        <v>0</v>
      </c>
      <c r="AE230" s="16">
        <v>0</v>
      </c>
      <c r="AF230" s="16">
        <v>0</v>
      </c>
      <c r="AG230" s="16">
        <v>0</v>
      </c>
      <c r="AH230" s="16">
        <v>0</v>
      </c>
      <c r="AI230" s="16">
        <v>0</v>
      </c>
      <c r="AJ230" s="16">
        <v>0</v>
      </c>
      <c r="AK230" s="16">
        <v>0</v>
      </c>
      <c r="AL230" s="16">
        <v>0</v>
      </c>
      <c r="AM230" s="16">
        <v>0</v>
      </c>
      <c r="AN230" s="16">
        <v>0</v>
      </c>
      <c r="AO230" s="16">
        <v>0</v>
      </c>
      <c r="AP230" s="16">
        <v>0</v>
      </c>
      <c r="AQ230" s="15">
        <f t="shared" si="24"/>
        <v>1</v>
      </c>
      <c r="AR230" s="16">
        <f t="shared" si="25"/>
        <v>0</v>
      </c>
      <c r="AS230" s="17">
        <f t="shared" si="26"/>
        <v>1</v>
      </c>
      <c r="AT230" s="18">
        <f t="shared" si="21"/>
        <v>2250240</v>
      </c>
      <c r="AU230" s="13"/>
      <c r="AV230" s="13"/>
      <c r="AW230" s="8"/>
      <c r="AX230" s="8"/>
      <c r="AY230" s="8"/>
      <c r="AZ230" s="8"/>
    </row>
    <row r="231" spans="1:52" s="3" customFormat="1" ht="191.25" x14ac:dyDescent="0.25">
      <c r="A231" s="33" t="s">
        <v>2416</v>
      </c>
      <c r="B231" s="10">
        <f>IF(S231=0,"",SUBTOTAL(3,$S$7:S231))</f>
        <v>225</v>
      </c>
      <c r="C231" s="74" t="s">
        <v>2887</v>
      </c>
      <c r="D231" s="10" t="s">
        <v>404</v>
      </c>
      <c r="E231" s="10" t="s">
        <v>492</v>
      </c>
      <c r="F231" s="10" t="s">
        <v>492</v>
      </c>
      <c r="G231" s="10" t="s">
        <v>548</v>
      </c>
      <c r="H231" s="19">
        <v>3822</v>
      </c>
      <c r="I231" s="20" t="s">
        <v>549</v>
      </c>
      <c r="J231" s="13"/>
      <c r="K231" s="14" t="s">
        <v>1883</v>
      </c>
      <c r="L231" s="13"/>
      <c r="M231" s="13"/>
      <c r="N231" s="13"/>
      <c r="O231" s="13"/>
      <c r="P231" s="13"/>
      <c r="Q231" s="13"/>
      <c r="R231" s="13"/>
      <c r="S231" s="14" t="s">
        <v>75</v>
      </c>
      <c r="T231" s="10">
        <v>3</v>
      </c>
      <c r="U231" s="21">
        <v>5900000</v>
      </c>
      <c r="V231" s="16">
        <v>0</v>
      </c>
      <c r="W231" s="16">
        <v>0</v>
      </c>
      <c r="X231" s="16">
        <v>0</v>
      </c>
      <c r="Y231" s="16">
        <v>198</v>
      </c>
      <c r="Z231" s="16">
        <v>0</v>
      </c>
      <c r="AA231" s="16">
        <v>0</v>
      </c>
      <c r="AB231" s="16">
        <v>0</v>
      </c>
      <c r="AC231" s="16">
        <v>0</v>
      </c>
      <c r="AD231" s="16">
        <v>0</v>
      </c>
      <c r="AE231" s="16">
        <v>0</v>
      </c>
      <c r="AF231" s="16">
        <v>0</v>
      </c>
      <c r="AG231" s="16">
        <v>0</v>
      </c>
      <c r="AH231" s="16">
        <v>0</v>
      </c>
      <c r="AI231" s="16">
        <v>0</v>
      </c>
      <c r="AJ231" s="16">
        <v>0</v>
      </c>
      <c r="AK231" s="16">
        <v>0</v>
      </c>
      <c r="AL231" s="16">
        <v>0</v>
      </c>
      <c r="AM231" s="16">
        <v>0</v>
      </c>
      <c r="AN231" s="16">
        <v>0</v>
      </c>
      <c r="AO231" s="16">
        <v>0</v>
      </c>
      <c r="AP231" s="16">
        <v>0</v>
      </c>
      <c r="AQ231" s="15">
        <f t="shared" si="24"/>
        <v>198</v>
      </c>
      <c r="AR231" s="16">
        <f t="shared" si="25"/>
        <v>0</v>
      </c>
      <c r="AS231" s="17">
        <f t="shared" si="26"/>
        <v>198</v>
      </c>
      <c r="AT231" s="18">
        <f t="shared" si="21"/>
        <v>1168200000</v>
      </c>
      <c r="AU231" s="13"/>
      <c r="AV231" s="13"/>
      <c r="AW231" s="8"/>
      <c r="AX231" s="8"/>
      <c r="AY231" s="8"/>
      <c r="AZ231" s="8"/>
    </row>
    <row r="232" spans="1:52" s="3" customFormat="1" ht="62.25" customHeight="1" x14ac:dyDescent="0.25">
      <c r="A232" s="33" t="s">
        <v>2416</v>
      </c>
      <c r="B232" s="10">
        <f>IF(S232=0,"",SUBTOTAL(3,$S$7:S232))</f>
        <v>226</v>
      </c>
      <c r="C232" s="74" t="s">
        <v>2888</v>
      </c>
      <c r="D232" s="10" t="s">
        <v>406</v>
      </c>
      <c r="E232" s="10" t="s">
        <v>494</v>
      </c>
      <c r="F232" s="10" t="s">
        <v>494</v>
      </c>
      <c r="G232" s="10" t="s">
        <v>550</v>
      </c>
      <c r="H232" s="19">
        <v>3822</v>
      </c>
      <c r="I232" s="20" t="s">
        <v>551</v>
      </c>
      <c r="J232" s="13"/>
      <c r="K232" s="14" t="s">
        <v>1884</v>
      </c>
      <c r="L232" s="13"/>
      <c r="M232" s="13"/>
      <c r="N232" s="13"/>
      <c r="O232" s="13"/>
      <c r="P232" s="13"/>
      <c r="Q232" s="13"/>
      <c r="R232" s="13"/>
      <c r="S232" s="14" t="s">
        <v>75</v>
      </c>
      <c r="T232" s="10">
        <v>3</v>
      </c>
      <c r="U232" s="21">
        <v>3599700</v>
      </c>
      <c r="V232" s="16">
        <v>0</v>
      </c>
      <c r="W232" s="16">
        <v>0</v>
      </c>
      <c r="X232" s="16">
        <v>0</v>
      </c>
      <c r="Y232" s="16">
        <v>18</v>
      </c>
      <c r="Z232" s="16">
        <v>0</v>
      </c>
      <c r="AA232" s="16">
        <v>0</v>
      </c>
      <c r="AB232" s="16">
        <v>0</v>
      </c>
      <c r="AC232" s="16">
        <v>0</v>
      </c>
      <c r="AD232" s="16">
        <v>0</v>
      </c>
      <c r="AE232" s="16">
        <v>0</v>
      </c>
      <c r="AF232" s="16">
        <v>0</v>
      </c>
      <c r="AG232" s="16">
        <v>0</v>
      </c>
      <c r="AH232" s="16">
        <v>0</v>
      </c>
      <c r="AI232" s="16">
        <v>0</v>
      </c>
      <c r="AJ232" s="16">
        <v>0</v>
      </c>
      <c r="AK232" s="16">
        <v>0</v>
      </c>
      <c r="AL232" s="16">
        <v>0</v>
      </c>
      <c r="AM232" s="16">
        <v>0</v>
      </c>
      <c r="AN232" s="16">
        <v>0</v>
      </c>
      <c r="AO232" s="16">
        <v>0</v>
      </c>
      <c r="AP232" s="16">
        <v>0</v>
      </c>
      <c r="AQ232" s="15">
        <f t="shared" si="24"/>
        <v>18</v>
      </c>
      <c r="AR232" s="16">
        <f t="shared" si="25"/>
        <v>0</v>
      </c>
      <c r="AS232" s="17">
        <f t="shared" si="26"/>
        <v>18</v>
      </c>
      <c r="AT232" s="18">
        <f t="shared" si="21"/>
        <v>64794600</v>
      </c>
      <c r="AU232" s="13"/>
      <c r="AV232" s="13"/>
      <c r="AW232" s="8"/>
      <c r="AX232" s="8"/>
      <c r="AY232" s="8"/>
      <c r="AZ232" s="8"/>
    </row>
    <row r="233" spans="1:52" s="3" customFormat="1" ht="51.75" customHeight="1" x14ac:dyDescent="0.25">
      <c r="A233" s="33" t="s">
        <v>2416</v>
      </c>
      <c r="B233" s="10">
        <f>IF(S233=0,"",SUBTOTAL(3,$S$7:S233))</f>
        <v>227</v>
      </c>
      <c r="C233" s="74" t="s">
        <v>2889</v>
      </c>
      <c r="D233" s="10" t="s">
        <v>409</v>
      </c>
      <c r="E233" s="10" t="s">
        <v>499</v>
      </c>
      <c r="F233" s="10" t="s">
        <v>499</v>
      </c>
      <c r="G233" s="10" t="s">
        <v>552</v>
      </c>
      <c r="H233" s="19">
        <v>3822</v>
      </c>
      <c r="I233" s="20" t="s">
        <v>553</v>
      </c>
      <c r="J233" s="13"/>
      <c r="K233" s="14" t="s">
        <v>1885</v>
      </c>
      <c r="L233" s="13"/>
      <c r="M233" s="13"/>
      <c r="N233" s="13"/>
      <c r="O233" s="13"/>
      <c r="P233" s="13"/>
      <c r="Q233" s="13"/>
      <c r="R233" s="13"/>
      <c r="S233" s="14" t="s">
        <v>75</v>
      </c>
      <c r="T233" s="10">
        <v>3</v>
      </c>
      <c r="U233" s="21">
        <v>1500000</v>
      </c>
      <c r="V233" s="16">
        <v>0</v>
      </c>
      <c r="W233" s="16">
        <v>0</v>
      </c>
      <c r="X233" s="16">
        <v>0</v>
      </c>
      <c r="Y233" s="16">
        <v>19</v>
      </c>
      <c r="Z233" s="16">
        <v>0</v>
      </c>
      <c r="AA233" s="16">
        <v>0</v>
      </c>
      <c r="AB233" s="16">
        <v>0</v>
      </c>
      <c r="AC233" s="16">
        <v>0</v>
      </c>
      <c r="AD233" s="16">
        <v>0</v>
      </c>
      <c r="AE233" s="16">
        <v>0</v>
      </c>
      <c r="AF233" s="16">
        <v>0</v>
      </c>
      <c r="AG233" s="16">
        <v>0</v>
      </c>
      <c r="AH233" s="16">
        <v>0</v>
      </c>
      <c r="AI233" s="16">
        <v>0</v>
      </c>
      <c r="AJ233" s="16">
        <v>0</v>
      </c>
      <c r="AK233" s="16">
        <v>0</v>
      </c>
      <c r="AL233" s="16">
        <v>0</v>
      </c>
      <c r="AM233" s="16">
        <v>0</v>
      </c>
      <c r="AN233" s="16">
        <v>0</v>
      </c>
      <c r="AO233" s="16">
        <v>0</v>
      </c>
      <c r="AP233" s="16">
        <v>0</v>
      </c>
      <c r="AQ233" s="15">
        <f t="shared" si="24"/>
        <v>19</v>
      </c>
      <c r="AR233" s="16">
        <f t="shared" si="25"/>
        <v>0</v>
      </c>
      <c r="AS233" s="17">
        <f t="shared" si="26"/>
        <v>19</v>
      </c>
      <c r="AT233" s="18">
        <f t="shared" si="21"/>
        <v>28500000</v>
      </c>
      <c r="AU233" s="13"/>
      <c r="AV233" s="13"/>
      <c r="AW233" s="8"/>
      <c r="AX233" s="8"/>
      <c r="AY233" s="8"/>
      <c r="AZ233" s="8"/>
    </row>
    <row r="234" spans="1:52" s="3" customFormat="1" ht="41.25" customHeight="1" x14ac:dyDescent="0.25">
      <c r="A234" s="37" t="s">
        <v>554</v>
      </c>
      <c r="B234" s="10">
        <f>IF(S234=0,"",SUBTOTAL(3,$S$7:S234))</f>
        <v>228</v>
      </c>
      <c r="C234" s="74" t="s">
        <v>2890</v>
      </c>
      <c r="D234" s="10" t="s">
        <v>412</v>
      </c>
      <c r="E234" s="10" t="s">
        <v>501</v>
      </c>
      <c r="F234" s="10" t="s">
        <v>501</v>
      </c>
      <c r="G234" s="10" t="s">
        <v>555</v>
      </c>
      <c r="H234" s="19">
        <v>3822</v>
      </c>
      <c r="I234" s="20" t="s">
        <v>556</v>
      </c>
      <c r="J234" s="13"/>
      <c r="K234" s="22" t="s">
        <v>1886</v>
      </c>
      <c r="L234" s="13"/>
      <c r="M234" s="13"/>
      <c r="N234" s="13"/>
      <c r="O234" s="13"/>
      <c r="P234" s="13"/>
      <c r="Q234" s="13"/>
      <c r="R234" s="13"/>
      <c r="S234" s="14" t="s">
        <v>34</v>
      </c>
      <c r="T234" s="10">
        <v>3</v>
      </c>
      <c r="U234" s="21">
        <v>2740000</v>
      </c>
      <c r="V234" s="16">
        <v>0</v>
      </c>
      <c r="W234" s="16">
        <v>0</v>
      </c>
      <c r="X234" s="16">
        <v>0</v>
      </c>
      <c r="Y234" s="16">
        <v>4</v>
      </c>
      <c r="Z234" s="16">
        <v>0</v>
      </c>
      <c r="AA234" s="16">
        <v>0</v>
      </c>
      <c r="AB234" s="16">
        <v>0</v>
      </c>
      <c r="AC234" s="16">
        <v>0</v>
      </c>
      <c r="AD234" s="16">
        <v>0</v>
      </c>
      <c r="AE234" s="16">
        <v>0</v>
      </c>
      <c r="AF234" s="16">
        <v>0</v>
      </c>
      <c r="AG234" s="16">
        <v>0</v>
      </c>
      <c r="AH234" s="16">
        <v>0</v>
      </c>
      <c r="AI234" s="16">
        <v>0</v>
      </c>
      <c r="AJ234" s="16">
        <v>0</v>
      </c>
      <c r="AK234" s="16">
        <v>0</v>
      </c>
      <c r="AL234" s="16">
        <v>0</v>
      </c>
      <c r="AM234" s="16">
        <v>0</v>
      </c>
      <c r="AN234" s="16">
        <v>0</v>
      </c>
      <c r="AO234" s="16">
        <v>0</v>
      </c>
      <c r="AP234" s="16">
        <v>0</v>
      </c>
      <c r="AQ234" s="15">
        <f t="shared" si="24"/>
        <v>4</v>
      </c>
      <c r="AR234" s="16">
        <f t="shared" si="25"/>
        <v>0</v>
      </c>
      <c r="AS234" s="17">
        <f t="shared" si="26"/>
        <v>4</v>
      </c>
      <c r="AT234" s="18">
        <f t="shared" si="21"/>
        <v>10960000</v>
      </c>
      <c r="AU234" s="13"/>
      <c r="AV234" s="13"/>
      <c r="AW234" s="8"/>
      <c r="AX234" s="8"/>
      <c r="AY234" s="8"/>
      <c r="AZ234" s="8"/>
    </row>
    <row r="235" spans="1:52" s="3" customFormat="1" ht="41.25" customHeight="1" x14ac:dyDescent="0.25">
      <c r="A235" s="37" t="s">
        <v>554</v>
      </c>
      <c r="B235" s="10">
        <f>IF(S235=0,"",SUBTOTAL(3,$S$7:S235))</f>
        <v>229</v>
      </c>
      <c r="C235" s="74" t="s">
        <v>2891</v>
      </c>
      <c r="D235" s="10" t="s">
        <v>2610</v>
      </c>
      <c r="E235" s="10" t="s">
        <v>503</v>
      </c>
      <c r="F235" s="10" t="s">
        <v>503</v>
      </c>
      <c r="G235" s="10" t="s">
        <v>557</v>
      </c>
      <c r="H235" s="19">
        <v>3822</v>
      </c>
      <c r="I235" s="20" t="s">
        <v>558</v>
      </c>
      <c r="J235" s="13"/>
      <c r="K235" s="22" t="s">
        <v>1887</v>
      </c>
      <c r="L235" s="13"/>
      <c r="M235" s="13"/>
      <c r="N235" s="13"/>
      <c r="O235" s="13"/>
      <c r="P235" s="13"/>
      <c r="Q235" s="13"/>
      <c r="R235" s="13"/>
      <c r="S235" s="14" t="s">
        <v>34</v>
      </c>
      <c r="T235" s="10">
        <v>3</v>
      </c>
      <c r="U235" s="21">
        <v>2740000</v>
      </c>
      <c r="V235" s="16">
        <v>0</v>
      </c>
      <c r="W235" s="16">
        <v>0</v>
      </c>
      <c r="X235" s="16">
        <v>0</v>
      </c>
      <c r="Y235" s="16">
        <v>2</v>
      </c>
      <c r="Z235" s="16">
        <v>0</v>
      </c>
      <c r="AA235" s="16">
        <v>0</v>
      </c>
      <c r="AB235" s="16">
        <v>0</v>
      </c>
      <c r="AC235" s="16">
        <v>0</v>
      </c>
      <c r="AD235" s="16">
        <v>0</v>
      </c>
      <c r="AE235" s="16">
        <v>0</v>
      </c>
      <c r="AF235" s="16">
        <v>0</v>
      </c>
      <c r="AG235" s="16">
        <v>0</v>
      </c>
      <c r="AH235" s="16">
        <v>0</v>
      </c>
      <c r="AI235" s="16">
        <v>0</v>
      </c>
      <c r="AJ235" s="16">
        <v>0</v>
      </c>
      <c r="AK235" s="16">
        <v>0</v>
      </c>
      <c r="AL235" s="16">
        <v>0</v>
      </c>
      <c r="AM235" s="16">
        <v>0</v>
      </c>
      <c r="AN235" s="16">
        <v>0</v>
      </c>
      <c r="AO235" s="16">
        <v>0</v>
      </c>
      <c r="AP235" s="16">
        <v>0</v>
      </c>
      <c r="AQ235" s="15">
        <f t="shared" si="24"/>
        <v>2</v>
      </c>
      <c r="AR235" s="16">
        <f t="shared" si="25"/>
        <v>0</v>
      </c>
      <c r="AS235" s="17">
        <f t="shared" si="26"/>
        <v>2</v>
      </c>
      <c r="AT235" s="18">
        <f t="shared" si="21"/>
        <v>5480000</v>
      </c>
      <c r="AU235" s="13"/>
      <c r="AV235" s="13"/>
      <c r="AW235" s="8"/>
      <c r="AX235" s="8"/>
      <c r="AY235" s="8"/>
      <c r="AZ235" s="8"/>
    </row>
    <row r="236" spans="1:52" s="3" customFormat="1" ht="41.25" customHeight="1" x14ac:dyDescent="0.25">
      <c r="A236" s="37" t="s">
        <v>554</v>
      </c>
      <c r="B236" s="10">
        <f>IF(S236=0,"",SUBTOTAL(3,$S$7:S236))</f>
        <v>230</v>
      </c>
      <c r="C236" s="74" t="s">
        <v>2892</v>
      </c>
      <c r="D236" s="10" t="s">
        <v>2611</v>
      </c>
      <c r="E236" s="10" t="s">
        <v>505</v>
      </c>
      <c r="F236" s="10" t="s">
        <v>505</v>
      </c>
      <c r="G236" s="10" t="s">
        <v>559</v>
      </c>
      <c r="H236" s="19">
        <v>3822</v>
      </c>
      <c r="I236" s="20" t="s">
        <v>560</v>
      </c>
      <c r="J236" s="13"/>
      <c r="K236" s="22" t="s">
        <v>1888</v>
      </c>
      <c r="L236" s="13"/>
      <c r="M236" s="13"/>
      <c r="N236" s="13"/>
      <c r="O236" s="13"/>
      <c r="P236" s="13"/>
      <c r="Q236" s="13"/>
      <c r="R236" s="13"/>
      <c r="S236" s="14" t="s">
        <v>75</v>
      </c>
      <c r="T236" s="10">
        <v>3</v>
      </c>
      <c r="U236" s="21">
        <v>5552700</v>
      </c>
      <c r="V236" s="16">
        <v>0</v>
      </c>
      <c r="W236" s="16">
        <v>0</v>
      </c>
      <c r="X236" s="16">
        <v>0</v>
      </c>
      <c r="Y236" s="16">
        <v>7</v>
      </c>
      <c r="Z236" s="16">
        <v>0</v>
      </c>
      <c r="AA236" s="16">
        <v>0</v>
      </c>
      <c r="AB236" s="16">
        <v>0</v>
      </c>
      <c r="AC236" s="16">
        <v>0</v>
      </c>
      <c r="AD236" s="16">
        <v>0</v>
      </c>
      <c r="AE236" s="16">
        <v>0</v>
      </c>
      <c r="AF236" s="16">
        <v>0</v>
      </c>
      <c r="AG236" s="16">
        <v>0</v>
      </c>
      <c r="AH236" s="16">
        <v>0</v>
      </c>
      <c r="AI236" s="16">
        <v>0</v>
      </c>
      <c r="AJ236" s="16">
        <v>0</v>
      </c>
      <c r="AK236" s="16">
        <v>0</v>
      </c>
      <c r="AL236" s="16">
        <v>0</v>
      </c>
      <c r="AM236" s="16">
        <v>0</v>
      </c>
      <c r="AN236" s="16">
        <v>0</v>
      </c>
      <c r="AO236" s="16">
        <v>0</v>
      </c>
      <c r="AP236" s="16">
        <v>0</v>
      </c>
      <c r="AQ236" s="15">
        <f t="shared" si="24"/>
        <v>7</v>
      </c>
      <c r="AR236" s="16">
        <f t="shared" si="25"/>
        <v>0</v>
      </c>
      <c r="AS236" s="17">
        <f t="shared" si="26"/>
        <v>7</v>
      </c>
      <c r="AT236" s="18">
        <f t="shared" si="21"/>
        <v>38868900</v>
      </c>
      <c r="AU236" s="13"/>
      <c r="AV236" s="13"/>
      <c r="AW236" s="8"/>
      <c r="AX236" s="8"/>
      <c r="AY236" s="8"/>
      <c r="AZ236" s="8"/>
    </row>
    <row r="237" spans="1:52" s="3" customFormat="1" ht="41.25" customHeight="1" x14ac:dyDescent="0.25">
      <c r="A237" s="37" t="s">
        <v>554</v>
      </c>
      <c r="B237" s="10">
        <f>IF(S237=0,"",SUBTOTAL(3,$S$7:S237))</f>
        <v>231</v>
      </c>
      <c r="C237" s="74" t="s">
        <v>2893</v>
      </c>
      <c r="D237" s="10" t="s">
        <v>2612</v>
      </c>
      <c r="E237" s="10" t="s">
        <v>561</v>
      </c>
      <c r="F237" s="10" t="s">
        <v>561</v>
      </c>
      <c r="G237" s="10" t="s">
        <v>562</v>
      </c>
      <c r="H237" s="19">
        <v>3822</v>
      </c>
      <c r="I237" s="20" t="s">
        <v>563</v>
      </c>
      <c r="J237" s="13"/>
      <c r="K237" s="22" t="s">
        <v>1889</v>
      </c>
      <c r="L237" s="13"/>
      <c r="M237" s="13"/>
      <c r="N237" s="13"/>
      <c r="O237" s="13"/>
      <c r="P237" s="13"/>
      <c r="Q237" s="13"/>
      <c r="R237" s="13"/>
      <c r="S237" s="14" t="s">
        <v>75</v>
      </c>
      <c r="T237" s="10">
        <v>3</v>
      </c>
      <c r="U237" s="21">
        <v>14194320</v>
      </c>
      <c r="V237" s="16">
        <v>0</v>
      </c>
      <c r="W237" s="16">
        <v>0</v>
      </c>
      <c r="X237" s="16">
        <v>0</v>
      </c>
      <c r="Y237" s="16">
        <v>3</v>
      </c>
      <c r="Z237" s="16">
        <v>0</v>
      </c>
      <c r="AA237" s="16">
        <v>0</v>
      </c>
      <c r="AB237" s="16">
        <v>0</v>
      </c>
      <c r="AC237" s="16">
        <v>0</v>
      </c>
      <c r="AD237" s="16">
        <v>0</v>
      </c>
      <c r="AE237" s="16">
        <v>0</v>
      </c>
      <c r="AF237" s="16">
        <v>0</v>
      </c>
      <c r="AG237" s="16">
        <v>0</v>
      </c>
      <c r="AH237" s="16">
        <v>0</v>
      </c>
      <c r="AI237" s="16">
        <v>0</v>
      </c>
      <c r="AJ237" s="16">
        <v>0</v>
      </c>
      <c r="AK237" s="16">
        <v>0</v>
      </c>
      <c r="AL237" s="16">
        <v>0</v>
      </c>
      <c r="AM237" s="16">
        <v>0</v>
      </c>
      <c r="AN237" s="16">
        <v>0</v>
      </c>
      <c r="AO237" s="16">
        <v>0</v>
      </c>
      <c r="AP237" s="16">
        <v>0</v>
      </c>
      <c r="AQ237" s="15">
        <f t="shared" si="24"/>
        <v>3</v>
      </c>
      <c r="AR237" s="16">
        <f t="shared" si="25"/>
        <v>0</v>
      </c>
      <c r="AS237" s="17">
        <f t="shared" si="26"/>
        <v>3</v>
      </c>
      <c r="AT237" s="18">
        <f t="shared" si="21"/>
        <v>42582960</v>
      </c>
      <c r="AU237" s="13"/>
      <c r="AV237" s="13"/>
      <c r="AW237" s="8"/>
      <c r="AX237" s="8"/>
      <c r="AY237" s="8"/>
      <c r="AZ237" s="8"/>
    </row>
    <row r="238" spans="1:52" s="3" customFormat="1" ht="41.25" customHeight="1" x14ac:dyDescent="0.25">
      <c r="A238" s="37" t="s">
        <v>554</v>
      </c>
      <c r="B238" s="10">
        <f>IF(S238=0,"",SUBTOTAL(3,$S$7:S238))</f>
        <v>232</v>
      </c>
      <c r="C238" s="74" t="s">
        <v>2894</v>
      </c>
      <c r="D238" s="10" t="s">
        <v>2613</v>
      </c>
      <c r="E238" s="10" t="s">
        <v>507</v>
      </c>
      <c r="F238" s="10" t="s">
        <v>507</v>
      </c>
      <c r="G238" s="10" t="s">
        <v>564</v>
      </c>
      <c r="H238" s="19">
        <v>3822</v>
      </c>
      <c r="I238" s="20" t="s">
        <v>565</v>
      </c>
      <c r="J238" s="13"/>
      <c r="K238" s="22" t="s">
        <v>1890</v>
      </c>
      <c r="L238" s="13"/>
      <c r="M238" s="13"/>
      <c r="N238" s="13"/>
      <c r="O238" s="13"/>
      <c r="P238" s="13"/>
      <c r="Q238" s="13"/>
      <c r="R238" s="13"/>
      <c r="S238" s="14" t="s">
        <v>75</v>
      </c>
      <c r="T238" s="10">
        <v>3</v>
      </c>
      <c r="U238" s="21">
        <v>2448300</v>
      </c>
      <c r="V238" s="16">
        <v>0</v>
      </c>
      <c r="W238" s="16">
        <v>0</v>
      </c>
      <c r="X238" s="16">
        <v>0</v>
      </c>
      <c r="Y238" s="16">
        <v>2</v>
      </c>
      <c r="Z238" s="16">
        <v>0</v>
      </c>
      <c r="AA238" s="16">
        <v>0</v>
      </c>
      <c r="AB238" s="16">
        <v>0</v>
      </c>
      <c r="AC238" s="16">
        <v>0</v>
      </c>
      <c r="AD238" s="16">
        <v>0</v>
      </c>
      <c r="AE238" s="16">
        <v>0</v>
      </c>
      <c r="AF238" s="16">
        <v>0</v>
      </c>
      <c r="AG238" s="16">
        <v>0</v>
      </c>
      <c r="AH238" s="16">
        <v>0</v>
      </c>
      <c r="AI238" s="16">
        <v>0</v>
      </c>
      <c r="AJ238" s="16">
        <v>0</v>
      </c>
      <c r="AK238" s="16">
        <v>0</v>
      </c>
      <c r="AL238" s="16">
        <v>0</v>
      </c>
      <c r="AM238" s="16">
        <v>0</v>
      </c>
      <c r="AN238" s="16">
        <v>0</v>
      </c>
      <c r="AO238" s="16">
        <v>0</v>
      </c>
      <c r="AP238" s="16">
        <v>0</v>
      </c>
      <c r="AQ238" s="15">
        <f t="shared" si="24"/>
        <v>2</v>
      </c>
      <c r="AR238" s="16">
        <f t="shared" si="25"/>
        <v>0</v>
      </c>
      <c r="AS238" s="17">
        <f t="shared" si="26"/>
        <v>2</v>
      </c>
      <c r="AT238" s="18">
        <f t="shared" si="21"/>
        <v>4896600</v>
      </c>
      <c r="AU238" s="13"/>
      <c r="AV238" s="13"/>
      <c r="AW238" s="8"/>
      <c r="AX238" s="8"/>
      <c r="AY238" s="8"/>
      <c r="AZ238" s="8"/>
    </row>
    <row r="239" spans="1:52" s="3" customFormat="1" ht="41.25" customHeight="1" x14ac:dyDescent="0.25">
      <c r="A239" s="37" t="s">
        <v>554</v>
      </c>
      <c r="B239" s="10">
        <f>IF(S239=0,"",SUBTOTAL(3,$S$7:S239))</f>
        <v>233</v>
      </c>
      <c r="C239" s="74" t="s">
        <v>2895</v>
      </c>
      <c r="D239" s="10" t="s">
        <v>2614</v>
      </c>
      <c r="E239" s="10" t="s">
        <v>509</v>
      </c>
      <c r="F239" s="10" t="s">
        <v>509</v>
      </c>
      <c r="G239" s="10" t="s">
        <v>566</v>
      </c>
      <c r="H239" s="19">
        <v>3822</v>
      </c>
      <c r="I239" s="20" t="s">
        <v>567</v>
      </c>
      <c r="J239" s="13"/>
      <c r="K239" s="22" t="s">
        <v>1891</v>
      </c>
      <c r="L239" s="13"/>
      <c r="M239" s="13"/>
      <c r="N239" s="13"/>
      <c r="O239" s="13"/>
      <c r="P239" s="13"/>
      <c r="Q239" s="13"/>
      <c r="R239" s="13"/>
      <c r="S239" s="14" t="s">
        <v>75</v>
      </c>
      <c r="T239" s="10">
        <v>3</v>
      </c>
      <c r="U239" s="21">
        <v>2424240</v>
      </c>
      <c r="V239" s="16">
        <v>0</v>
      </c>
      <c r="W239" s="16">
        <v>0</v>
      </c>
      <c r="X239" s="16">
        <v>0</v>
      </c>
      <c r="Y239" s="16">
        <v>2</v>
      </c>
      <c r="Z239" s="16">
        <v>0</v>
      </c>
      <c r="AA239" s="16">
        <v>0</v>
      </c>
      <c r="AB239" s="16">
        <v>0</v>
      </c>
      <c r="AC239" s="16">
        <v>0</v>
      </c>
      <c r="AD239" s="16">
        <v>0</v>
      </c>
      <c r="AE239" s="16">
        <v>0</v>
      </c>
      <c r="AF239" s="16">
        <v>0</v>
      </c>
      <c r="AG239" s="16">
        <v>0</v>
      </c>
      <c r="AH239" s="16">
        <v>0</v>
      </c>
      <c r="AI239" s="16">
        <v>0</v>
      </c>
      <c r="AJ239" s="16">
        <v>0</v>
      </c>
      <c r="AK239" s="16">
        <v>0</v>
      </c>
      <c r="AL239" s="16">
        <v>0</v>
      </c>
      <c r="AM239" s="16">
        <v>0</v>
      </c>
      <c r="AN239" s="16">
        <v>0</v>
      </c>
      <c r="AO239" s="16">
        <v>0</v>
      </c>
      <c r="AP239" s="16">
        <v>0</v>
      </c>
      <c r="AQ239" s="15">
        <f t="shared" si="24"/>
        <v>2</v>
      </c>
      <c r="AR239" s="16">
        <f t="shared" si="25"/>
        <v>0</v>
      </c>
      <c r="AS239" s="17">
        <f t="shared" si="26"/>
        <v>2</v>
      </c>
      <c r="AT239" s="18">
        <f t="shared" si="21"/>
        <v>4848480</v>
      </c>
      <c r="AU239" s="13"/>
      <c r="AV239" s="13"/>
      <c r="AW239" s="8"/>
      <c r="AX239" s="8"/>
      <c r="AY239" s="8"/>
      <c r="AZ239" s="8"/>
    </row>
    <row r="240" spans="1:52" s="3" customFormat="1" ht="41.25" customHeight="1" x14ac:dyDescent="0.25">
      <c r="A240" s="37" t="s">
        <v>554</v>
      </c>
      <c r="B240" s="10">
        <f>IF(S240=0,"",SUBTOTAL(3,$S$7:S240))</f>
        <v>234</v>
      </c>
      <c r="C240" s="74" t="s">
        <v>2896</v>
      </c>
      <c r="D240" s="10" t="s">
        <v>2615</v>
      </c>
      <c r="E240" s="10" t="s">
        <v>511</v>
      </c>
      <c r="F240" s="10" t="s">
        <v>511</v>
      </c>
      <c r="G240" s="10" t="s">
        <v>568</v>
      </c>
      <c r="H240" s="19">
        <v>3822</v>
      </c>
      <c r="I240" s="20" t="s">
        <v>569</v>
      </c>
      <c r="J240" s="13"/>
      <c r="K240" s="22" t="s">
        <v>1892</v>
      </c>
      <c r="L240" s="13"/>
      <c r="M240" s="13"/>
      <c r="N240" s="13"/>
      <c r="O240" s="13"/>
      <c r="P240" s="13"/>
      <c r="Q240" s="13"/>
      <c r="R240" s="13"/>
      <c r="S240" s="14" t="s">
        <v>75</v>
      </c>
      <c r="T240" s="10">
        <v>3</v>
      </c>
      <c r="U240" s="21">
        <v>2407000</v>
      </c>
      <c r="V240" s="16">
        <v>0</v>
      </c>
      <c r="W240" s="16">
        <v>0</v>
      </c>
      <c r="X240" s="16">
        <v>0</v>
      </c>
      <c r="Y240" s="16">
        <v>2</v>
      </c>
      <c r="Z240" s="16">
        <v>0</v>
      </c>
      <c r="AA240" s="16">
        <v>0</v>
      </c>
      <c r="AB240" s="16">
        <v>0</v>
      </c>
      <c r="AC240" s="16">
        <v>0</v>
      </c>
      <c r="AD240" s="16">
        <v>0</v>
      </c>
      <c r="AE240" s="16">
        <v>0</v>
      </c>
      <c r="AF240" s="16">
        <v>0</v>
      </c>
      <c r="AG240" s="16">
        <v>0</v>
      </c>
      <c r="AH240" s="16">
        <v>0</v>
      </c>
      <c r="AI240" s="16">
        <v>0</v>
      </c>
      <c r="AJ240" s="16">
        <v>0</v>
      </c>
      <c r="AK240" s="16">
        <v>0</v>
      </c>
      <c r="AL240" s="16">
        <v>0</v>
      </c>
      <c r="AM240" s="16">
        <v>0</v>
      </c>
      <c r="AN240" s="16">
        <v>0</v>
      </c>
      <c r="AO240" s="16">
        <v>0</v>
      </c>
      <c r="AP240" s="16">
        <v>0</v>
      </c>
      <c r="AQ240" s="15">
        <f t="shared" si="24"/>
        <v>2</v>
      </c>
      <c r="AR240" s="16">
        <f t="shared" si="25"/>
        <v>0</v>
      </c>
      <c r="AS240" s="17">
        <f t="shared" si="26"/>
        <v>2</v>
      </c>
      <c r="AT240" s="18">
        <f t="shared" si="21"/>
        <v>4814000</v>
      </c>
      <c r="AU240" s="13"/>
      <c r="AV240" s="13"/>
      <c r="AW240" s="8"/>
      <c r="AX240" s="8"/>
      <c r="AY240" s="8"/>
      <c r="AZ240" s="8"/>
    </row>
    <row r="241" spans="1:52" s="3" customFormat="1" ht="41.25" customHeight="1" x14ac:dyDescent="0.25">
      <c r="A241" s="37" t="s">
        <v>554</v>
      </c>
      <c r="B241" s="10">
        <f>IF(S241=0,"",SUBTOTAL(3,$S$7:S241))</f>
        <v>235</v>
      </c>
      <c r="C241" s="74" t="s">
        <v>2897</v>
      </c>
      <c r="D241" s="10" t="s">
        <v>419</v>
      </c>
      <c r="E241" s="10" t="s">
        <v>513</v>
      </c>
      <c r="F241" s="10" t="s">
        <v>513</v>
      </c>
      <c r="G241" s="10" t="s">
        <v>570</v>
      </c>
      <c r="H241" s="19">
        <v>3822</v>
      </c>
      <c r="I241" s="20" t="s">
        <v>571</v>
      </c>
      <c r="J241" s="13"/>
      <c r="K241" s="22" t="s">
        <v>1893</v>
      </c>
      <c r="L241" s="13"/>
      <c r="M241" s="13"/>
      <c r="N241" s="13"/>
      <c r="O241" s="13"/>
      <c r="P241" s="13"/>
      <c r="Q241" s="13"/>
      <c r="R241" s="13"/>
      <c r="S241" s="14" t="s">
        <v>75</v>
      </c>
      <c r="T241" s="10">
        <v>3</v>
      </c>
      <c r="U241" s="21">
        <v>2480208</v>
      </c>
      <c r="V241" s="16">
        <v>0</v>
      </c>
      <c r="W241" s="16">
        <v>0</v>
      </c>
      <c r="X241" s="16">
        <v>0</v>
      </c>
      <c r="Y241" s="16">
        <v>2</v>
      </c>
      <c r="Z241" s="16">
        <v>0</v>
      </c>
      <c r="AA241" s="16">
        <v>0</v>
      </c>
      <c r="AB241" s="16">
        <v>0</v>
      </c>
      <c r="AC241" s="16">
        <v>0</v>
      </c>
      <c r="AD241" s="16">
        <v>0</v>
      </c>
      <c r="AE241" s="16">
        <v>0</v>
      </c>
      <c r="AF241" s="16">
        <v>0</v>
      </c>
      <c r="AG241" s="16">
        <v>0</v>
      </c>
      <c r="AH241" s="16">
        <v>0</v>
      </c>
      <c r="AI241" s="16">
        <v>0</v>
      </c>
      <c r="AJ241" s="16">
        <v>0</v>
      </c>
      <c r="AK241" s="16">
        <v>0</v>
      </c>
      <c r="AL241" s="16">
        <v>0</v>
      </c>
      <c r="AM241" s="16">
        <v>0</v>
      </c>
      <c r="AN241" s="16">
        <v>0</v>
      </c>
      <c r="AO241" s="16">
        <v>0</v>
      </c>
      <c r="AP241" s="16">
        <v>0</v>
      </c>
      <c r="AQ241" s="15">
        <f t="shared" si="24"/>
        <v>2</v>
      </c>
      <c r="AR241" s="16">
        <f t="shared" si="25"/>
        <v>0</v>
      </c>
      <c r="AS241" s="17">
        <f t="shared" si="26"/>
        <v>2</v>
      </c>
      <c r="AT241" s="18">
        <f t="shared" si="21"/>
        <v>4960416</v>
      </c>
      <c r="AU241" s="13"/>
      <c r="AV241" s="13"/>
      <c r="AW241" s="8"/>
      <c r="AX241" s="8"/>
      <c r="AY241" s="8"/>
      <c r="AZ241" s="8"/>
    </row>
    <row r="242" spans="1:52" s="3" customFormat="1" ht="41.25" customHeight="1" x14ac:dyDescent="0.25">
      <c r="A242" s="37" t="s">
        <v>554</v>
      </c>
      <c r="B242" s="10">
        <f>IF(S242=0,"",SUBTOTAL(3,$S$7:S242))</f>
        <v>236</v>
      </c>
      <c r="C242" s="74" t="s">
        <v>2898</v>
      </c>
      <c r="D242" s="10" t="s">
        <v>420</v>
      </c>
      <c r="E242" s="10" t="s">
        <v>516</v>
      </c>
      <c r="F242" s="10" t="s">
        <v>516</v>
      </c>
      <c r="G242" s="10" t="s">
        <v>572</v>
      </c>
      <c r="H242" s="19">
        <v>3822</v>
      </c>
      <c r="I242" s="20" t="s">
        <v>573</v>
      </c>
      <c r="J242" s="13"/>
      <c r="K242" s="22" t="s">
        <v>1894</v>
      </c>
      <c r="L242" s="13"/>
      <c r="M242" s="13"/>
      <c r="N242" s="13"/>
      <c r="O242" s="13"/>
      <c r="P242" s="13"/>
      <c r="Q242" s="13"/>
      <c r="R242" s="13"/>
      <c r="S242" s="14" t="s">
        <v>75</v>
      </c>
      <c r="T242" s="10">
        <v>3</v>
      </c>
      <c r="U242" s="21">
        <v>2480200</v>
      </c>
      <c r="V242" s="16">
        <v>0</v>
      </c>
      <c r="W242" s="16">
        <v>0</v>
      </c>
      <c r="X242" s="16">
        <v>0</v>
      </c>
      <c r="Y242" s="16">
        <v>2</v>
      </c>
      <c r="Z242" s="16">
        <v>0</v>
      </c>
      <c r="AA242" s="16">
        <v>0</v>
      </c>
      <c r="AB242" s="16">
        <v>0</v>
      </c>
      <c r="AC242" s="16">
        <v>0</v>
      </c>
      <c r="AD242" s="16">
        <v>0</v>
      </c>
      <c r="AE242" s="16">
        <v>0</v>
      </c>
      <c r="AF242" s="16">
        <v>0</v>
      </c>
      <c r="AG242" s="16">
        <v>0</v>
      </c>
      <c r="AH242" s="16">
        <v>0</v>
      </c>
      <c r="AI242" s="16">
        <v>0</v>
      </c>
      <c r="AJ242" s="16">
        <v>0</v>
      </c>
      <c r="AK242" s="16">
        <v>0</v>
      </c>
      <c r="AL242" s="16">
        <v>0</v>
      </c>
      <c r="AM242" s="16">
        <v>0</v>
      </c>
      <c r="AN242" s="16">
        <v>0</v>
      </c>
      <c r="AO242" s="16">
        <v>0</v>
      </c>
      <c r="AP242" s="16">
        <v>0</v>
      </c>
      <c r="AQ242" s="15">
        <f t="shared" si="24"/>
        <v>2</v>
      </c>
      <c r="AR242" s="16">
        <f t="shared" si="25"/>
        <v>0</v>
      </c>
      <c r="AS242" s="17">
        <f t="shared" si="26"/>
        <v>2</v>
      </c>
      <c r="AT242" s="18">
        <f t="shared" si="21"/>
        <v>4960400</v>
      </c>
      <c r="AU242" s="13"/>
      <c r="AV242" s="13"/>
      <c r="AW242" s="8"/>
      <c r="AX242" s="8"/>
      <c r="AY242" s="8"/>
      <c r="AZ242" s="8"/>
    </row>
    <row r="243" spans="1:52" s="3" customFormat="1" ht="41.25" customHeight="1" x14ac:dyDescent="0.25">
      <c r="A243" s="37" t="s">
        <v>554</v>
      </c>
      <c r="B243" s="10">
        <f>IF(S243=0,"",SUBTOTAL(3,$S$7:S243))</f>
        <v>237</v>
      </c>
      <c r="C243" s="74" t="s">
        <v>2899</v>
      </c>
      <c r="D243" s="10" t="s">
        <v>422</v>
      </c>
      <c r="E243" s="10" t="s">
        <v>518</v>
      </c>
      <c r="F243" s="10" t="s">
        <v>518</v>
      </c>
      <c r="G243" s="10" t="s">
        <v>574</v>
      </c>
      <c r="H243" s="19">
        <v>3822</v>
      </c>
      <c r="I243" s="20" t="s">
        <v>575</v>
      </c>
      <c r="J243" s="13"/>
      <c r="K243" s="22" t="s">
        <v>1895</v>
      </c>
      <c r="L243" s="13"/>
      <c r="M243" s="13"/>
      <c r="N243" s="13"/>
      <c r="O243" s="13"/>
      <c r="P243" s="13"/>
      <c r="Q243" s="13"/>
      <c r="R243" s="13"/>
      <c r="S243" s="14" t="s">
        <v>75</v>
      </c>
      <c r="T243" s="10">
        <v>3</v>
      </c>
      <c r="U243" s="21">
        <v>2424240</v>
      </c>
      <c r="V243" s="16">
        <v>0</v>
      </c>
      <c r="W243" s="16">
        <v>0</v>
      </c>
      <c r="X243" s="16">
        <v>0</v>
      </c>
      <c r="Y243" s="16">
        <v>2</v>
      </c>
      <c r="Z243" s="16">
        <v>0</v>
      </c>
      <c r="AA243" s="16">
        <v>0</v>
      </c>
      <c r="AB243" s="16">
        <v>0</v>
      </c>
      <c r="AC243" s="16">
        <v>0</v>
      </c>
      <c r="AD243" s="16">
        <v>0</v>
      </c>
      <c r="AE243" s="16">
        <v>0</v>
      </c>
      <c r="AF243" s="16">
        <v>0</v>
      </c>
      <c r="AG243" s="16">
        <v>0</v>
      </c>
      <c r="AH243" s="16">
        <v>0</v>
      </c>
      <c r="AI243" s="16">
        <v>0</v>
      </c>
      <c r="AJ243" s="16">
        <v>0</v>
      </c>
      <c r="AK243" s="16">
        <v>0</v>
      </c>
      <c r="AL243" s="16">
        <v>0</v>
      </c>
      <c r="AM243" s="16">
        <v>0</v>
      </c>
      <c r="AN243" s="16">
        <v>0</v>
      </c>
      <c r="AO243" s="16">
        <v>0</v>
      </c>
      <c r="AP243" s="16">
        <v>0</v>
      </c>
      <c r="AQ243" s="15">
        <f t="shared" si="24"/>
        <v>2</v>
      </c>
      <c r="AR243" s="16">
        <f t="shared" si="25"/>
        <v>0</v>
      </c>
      <c r="AS243" s="17">
        <f t="shared" si="26"/>
        <v>2</v>
      </c>
      <c r="AT243" s="18">
        <f t="shared" si="21"/>
        <v>4848480</v>
      </c>
      <c r="AU243" s="13"/>
      <c r="AV243" s="13"/>
      <c r="AW243" s="8"/>
      <c r="AX243" s="8"/>
      <c r="AY243" s="8"/>
      <c r="AZ243" s="8"/>
    </row>
    <row r="244" spans="1:52" s="3" customFormat="1" ht="41.25" customHeight="1" x14ac:dyDescent="0.25">
      <c r="A244" s="37" t="s">
        <v>554</v>
      </c>
      <c r="B244" s="10">
        <f>IF(S244=0,"",SUBTOTAL(3,$S$7:S244))</f>
        <v>238</v>
      </c>
      <c r="C244" s="74" t="s">
        <v>2900</v>
      </c>
      <c r="D244" s="10" t="s">
        <v>424</v>
      </c>
      <c r="E244" s="10" t="s">
        <v>521</v>
      </c>
      <c r="F244" s="10" t="s">
        <v>521</v>
      </c>
      <c r="G244" s="10" t="s">
        <v>576</v>
      </c>
      <c r="H244" s="19">
        <v>3822</v>
      </c>
      <c r="I244" s="20" t="s">
        <v>577</v>
      </c>
      <c r="J244" s="13"/>
      <c r="K244" s="22" t="s">
        <v>1896</v>
      </c>
      <c r="L244" s="13"/>
      <c r="M244" s="13"/>
      <c r="N244" s="13"/>
      <c r="O244" s="13"/>
      <c r="P244" s="13"/>
      <c r="Q244" s="13"/>
      <c r="R244" s="13"/>
      <c r="S244" s="14" t="s">
        <v>75</v>
      </c>
      <c r="T244" s="10">
        <v>3</v>
      </c>
      <c r="U244" s="21">
        <v>2480195</v>
      </c>
      <c r="V244" s="16">
        <v>0</v>
      </c>
      <c r="W244" s="16">
        <v>0</v>
      </c>
      <c r="X244" s="16">
        <v>0</v>
      </c>
      <c r="Y244" s="16">
        <v>2</v>
      </c>
      <c r="Z244" s="16">
        <v>0</v>
      </c>
      <c r="AA244" s="16">
        <v>0</v>
      </c>
      <c r="AB244" s="16">
        <v>0</v>
      </c>
      <c r="AC244" s="16">
        <v>0</v>
      </c>
      <c r="AD244" s="16">
        <v>0</v>
      </c>
      <c r="AE244" s="16">
        <v>0</v>
      </c>
      <c r="AF244" s="16">
        <v>0</v>
      </c>
      <c r="AG244" s="16">
        <v>0</v>
      </c>
      <c r="AH244" s="16">
        <v>0</v>
      </c>
      <c r="AI244" s="16">
        <v>0</v>
      </c>
      <c r="AJ244" s="16">
        <v>0</v>
      </c>
      <c r="AK244" s="16">
        <v>0</v>
      </c>
      <c r="AL244" s="16">
        <v>0</v>
      </c>
      <c r="AM244" s="16">
        <v>0</v>
      </c>
      <c r="AN244" s="16">
        <v>0</v>
      </c>
      <c r="AO244" s="16">
        <v>0</v>
      </c>
      <c r="AP244" s="16">
        <v>0</v>
      </c>
      <c r="AQ244" s="15">
        <f t="shared" si="24"/>
        <v>2</v>
      </c>
      <c r="AR244" s="16">
        <f t="shared" si="25"/>
        <v>0</v>
      </c>
      <c r="AS244" s="17">
        <f t="shared" si="26"/>
        <v>2</v>
      </c>
      <c r="AT244" s="18">
        <f t="shared" si="21"/>
        <v>4960390</v>
      </c>
      <c r="AU244" s="13"/>
      <c r="AV244" s="13"/>
      <c r="AW244" s="8"/>
      <c r="AX244" s="8"/>
      <c r="AY244" s="8"/>
      <c r="AZ244" s="8"/>
    </row>
    <row r="245" spans="1:52" s="3" customFormat="1" ht="41.25" customHeight="1" x14ac:dyDescent="0.25">
      <c r="A245" s="37" t="s">
        <v>554</v>
      </c>
      <c r="B245" s="10">
        <f>IF(S245=0,"",SUBTOTAL(3,$S$7:S245))</f>
        <v>239</v>
      </c>
      <c r="C245" s="74" t="s">
        <v>2901</v>
      </c>
      <c r="D245" s="10" t="s">
        <v>426</v>
      </c>
      <c r="E245" s="10" t="s">
        <v>523</v>
      </c>
      <c r="F245" s="10" t="s">
        <v>523</v>
      </c>
      <c r="G245" s="10" t="s">
        <v>578</v>
      </c>
      <c r="H245" s="19">
        <v>3822</v>
      </c>
      <c r="I245" s="20" t="s">
        <v>579</v>
      </c>
      <c r="J245" s="13"/>
      <c r="K245" s="22" t="s">
        <v>1897</v>
      </c>
      <c r="L245" s="13"/>
      <c r="M245" s="13"/>
      <c r="N245" s="13"/>
      <c r="O245" s="13"/>
      <c r="P245" s="13"/>
      <c r="Q245" s="13"/>
      <c r="R245" s="13"/>
      <c r="S245" s="14" t="s">
        <v>75</v>
      </c>
      <c r="T245" s="10">
        <v>3</v>
      </c>
      <c r="U245" s="21">
        <v>2151198</v>
      </c>
      <c r="V245" s="16">
        <v>0</v>
      </c>
      <c r="W245" s="16">
        <v>0</v>
      </c>
      <c r="X245" s="16">
        <v>0</v>
      </c>
      <c r="Y245" s="16">
        <v>2</v>
      </c>
      <c r="Z245" s="16">
        <v>0</v>
      </c>
      <c r="AA245" s="16">
        <v>0</v>
      </c>
      <c r="AB245" s="16">
        <v>0</v>
      </c>
      <c r="AC245" s="16">
        <v>0</v>
      </c>
      <c r="AD245" s="16">
        <v>0</v>
      </c>
      <c r="AE245" s="16">
        <v>0</v>
      </c>
      <c r="AF245" s="16">
        <v>0</v>
      </c>
      <c r="AG245" s="16">
        <v>0</v>
      </c>
      <c r="AH245" s="16">
        <v>0</v>
      </c>
      <c r="AI245" s="16">
        <v>0</v>
      </c>
      <c r="AJ245" s="16">
        <v>0</v>
      </c>
      <c r="AK245" s="16">
        <v>0</v>
      </c>
      <c r="AL245" s="16">
        <v>0</v>
      </c>
      <c r="AM245" s="16">
        <v>0</v>
      </c>
      <c r="AN245" s="16">
        <v>0</v>
      </c>
      <c r="AO245" s="16">
        <v>0</v>
      </c>
      <c r="AP245" s="16">
        <v>0</v>
      </c>
      <c r="AQ245" s="15">
        <f t="shared" si="24"/>
        <v>2</v>
      </c>
      <c r="AR245" s="16">
        <f t="shared" si="25"/>
        <v>0</v>
      </c>
      <c r="AS245" s="17">
        <f t="shared" si="26"/>
        <v>2</v>
      </c>
      <c r="AT245" s="18">
        <f t="shared" ref="AT245:AT307" si="27">AS245*U245</f>
        <v>4302396</v>
      </c>
      <c r="AU245" s="13"/>
      <c r="AV245" s="13"/>
      <c r="AW245" s="8"/>
      <c r="AX245" s="8"/>
      <c r="AY245" s="8"/>
      <c r="AZ245" s="8"/>
    </row>
    <row r="246" spans="1:52" s="3" customFormat="1" ht="53.25" customHeight="1" x14ac:dyDescent="0.25">
      <c r="A246" s="37" t="s">
        <v>554</v>
      </c>
      <c r="B246" s="10">
        <f>IF(S246=0,"",SUBTOTAL(3,$S$7:S246))</f>
        <v>240</v>
      </c>
      <c r="C246" s="74" t="s">
        <v>2902</v>
      </c>
      <c r="D246" s="10" t="s">
        <v>428</v>
      </c>
      <c r="E246" s="10" t="s">
        <v>526</v>
      </c>
      <c r="F246" s="10" t="s">
        <v>526</v>
      </c>
      <c r="G246" s="10" t="s">
        <v>580</v>
      </c>
      <c r="H246" s="19">
        <v>3822</v>
      </c>
      <c r="I246" s="20" t="s">
        <v>581</v>
      </c>
      <c r="J246" s="13"/>
      <c r="K246" s="22" t="s">
        <v>1898</v>
      </c>
      <c r="L246" s="13"/>
      <c r="M246" s="13"/>
      <c r="N246" s="13"/>
      <c r="O246" s="13"/>
      <c r="P246" s="13"/>
      <c r="Q246" s="13"/>
      <c r="R246" s="13"/>
      <c r="S246" s="14" t="s">
        <v>75</v>
      </c>
      <c r="T246" s="10">
        <v>3</v>
      </c>
      <c r="U246" s="21">
        <v>2265000</v>
      </c>
      <c r="V246" s="16">
        <v>0</v>
      </c>
      <c r="W246" s="16">
        <v>0</v>
      </c>
      <c r="X246" s="16">
        <v>0</v>
      </c>
      <c r="Y246" s="16">
        <v>1</v>
      </c>
      <c r="Z246" s="16">
        <v>0</v>
      </c>
      <c r="AA246" s="16">
        <v>0</v>
      </c>
      <c r="AB246" s="16">
        <v>0</v>
      </c>
      <c r="AC246" s="16">
        <v>0</v>
      </c>
      <c r="AD246" s="16">
        <v>0</v>
      </c>
      <c r="AE246" s="16">
        <v>0</v>
      </c>
      <c r="AF246" s="16">
        <v>0</v>
      </c>
      <c r="AG246" s="16">
        <v>0</v>
      </c>
      <c r="AH246" s="16">
        <v>0</v>
      </c>
      <c r="AI246" s="16">
        <v>0</v>
      </c>
      <c r="AJ246" s="16">
        <v>0</v>
      </c>
      <c r="AK246" s="16">
        <v>0</v>
      </c>
      <c r="AL246" s="16">
        <v>0</v>
      </c>
      <c r="AM246" s="16">
        <v>0</v>
      </c>
      <c r="AN246" s="16">
        <v>0</v>
      </c>
      <c r="AO246" s="16">
        <v>0</v>
      </c>
      <c r="AP246" s="16">
        <v>0</v>
      </c>
      <c r="AQ246" s="15">
        <f t="shared" si="24"/>
        <v>1</v>
      </c>
      <c r="AR246" s="16">
        <f t="shared" si="25"/>
        <v>0</v>
      </c>
      <c r="AS246" s="17">
        <f t="shared" si="26"/>
        <v>1</v>
      </c>
      <c r="AT246" s="18">
        <f t="shared" si="27"/>
        <v>2265000</v>
      </c>
      <c r="AU246" s="13"/>
      <c r="AV246" s="13"/>
      <c r="AW246" s="8"/>
      <c r="AX246" s="8"/>
      <c r="AY246" s="8"/>
      <c r="AZ246" s="8"/>
    </row>
    <row r="247" spans="1:52" s="3" customFormat="1" ht="52.5" customHeight="1" x14ac:dyDescent="0.25">
      <c r="A247" s="37" t="s">
        <v>554</v>
      </c>
      <c r="B247" s="10">
        <f>IF(S247=0,"",SUBTOTAL(3,$S$7:S247))</f>
        <v>241</v>
      </c>
      <c r="C247" s="74" t="s">
        <v>2903</v>
      </c>
      <c r="D247" s="10" t="s">
        <v>430</v>
      </c>
      <c r="E247" s="10" t="s">
        <v>583</v>
      </c>
      <c r="F247" s="10" t="s">
        <v>583</v>
      </c>
      <c r="G247" s="10" t="s">
        <v>584</v>
      </c>
      <c r="H247" s="19">
        <v>3822</v>
      </c>
      <c r="I247" s="20" t="s">
        <v>585</v>
      </c>
      <c r="J247" s="13"/>
      <c r="K247" s="22" t="s">
        <v>1899</v>
      </c>
      <c r="L247" s="13"/>
      <c r="M247" s="13"/>
      <c r="N247" s="13"/>
      <c r="O247" s="13"/>
      <c r="P247" s="13"/>
      <c r="Q247" s="13"/>
      <c r="R247" s="13"/>
      <c r="S247" s="14" t="s">
        <v>75</v>
      </c>
      <c r="T247" s="10">
        <v>3</v>
      </c>
      <c r="U247" s="21">
        <v>15000000</v>
      </c>
      <c r="V247" s="16">
        <v>0</v>
      </c>
      <c r="W247" s="16">
        <v>0</v>
      </c>
      <c r="X247" s="16">
        <v>0</v>
      </c>
      <c r="Y247" s="16">
        <v>3</v>
      </c>
      <c r="Z247" s="16">
        <v>0</v>
      </c>
      <c r="AA247" s="16">
        <v>0</v>
      </c>
      <c r="AB247" s="16">
        <v>0</v>
      </c>
      <c r="AC247" s="16">
        <v>0</v>
      </c>
      <c r="AD247" s="16">
        <v>0</v>
      </c>
      <c r="AE247" s="16">
        <v>0</v>
      </c>
      <c r="AF247" s="16">
        <v>0</v>
      </c>
      <c r="AG247" s="16">
        <v>0</v>
      </c>
      <c r="AH247" s="16">
        <v>0</v>
      </c>
      <c r="AI247" s="16">
        <v>0</v>
      </c>
      <c r="AJ247" s="16">
        <v>0</v>
      </c>
      <c r="AK247" s="16">
        <v>0</v>
      </c>
      <c r="AL247" s="16">
        <v>0</v>
      </c>
      <c r="AM247" s="16">
        <v>0</v>
      </c>
      <c r="AN247" s="16">
        <v>0</v>
      </c>
      <c r="AO247" s="16">
        <v>0</v>
      </c>
      <c r="AP247" s="16">
        <v>0</v>
      </c>
      <c r="AQ247" s="15">
        <f t="shared" si="24"/>
        <v>3</v>
      </c>
      <c r="AR247" s="16">
        <f t="shared" si="25"/>
        <v>0</v>
      </c>
      <c r="AS247" s="17">
        <f t="shared" si="26"/>
        <v>3</v>
      </c>
      <c r="AT247" s="18">
        <f t="shared" si="27"/>
        <v>45000000</v>
      </c>
      <c r="AU247" s="13"/>
      <c r="AV247" s="13"/>
      <c r="AW247" s="8"/>
      <c r="AX247" s="8"/>
      <c r="AY247" s="8"/>
      <c r="AZ247" s="8"/>
    </row>
    <row r="248" spans="1:52" s="3" customFormat="1" ht="50.25" customHeight="1" x14ac:dyDescent="0.25">
      <c r="A248" s="37" t="s">
        <v>554</v>
      </c>
      <c r="B248" s="10">
        <f>IF(S248=0,"",SUBTOTAL(3,$S$7:S248))</f>
        <v>242</v>
      </c>
      <c r="C248" s="74" t="s">
        <v>2904</v>
      </c>
      <c r="D248" s="10" t="s">
        <v>2616</v>
      </c>
      <c r="E248" s="10" t="s">
        <v>528</v>
      </c>
      <c r="F248" s="10" t="s">
        <v>528</v>
      </c>
      <c r="G248" s="10" t="s">
        <v>586</v>
      </c>
      <c r="H248" s="19">
        <v>3822</v>
      </c>
      <c r="I248" s="20" t="s">
        <v>587</v>
      </c>
      <c r="J248" s="13"/>
      <c r="K248" s="22" t="s">
        <v>1900</v>
      </c>
      <c r="L248" s="13"/>
      <c r="M248" s="13"/>
      <c r="N248" s="13"/>
      <c r="O248" s="13"/>
      <c r="P248" s="13"/>
      <c r="Q248" s="13"/>
      <c r="R248" s="13"/>
      <c r="S248" s="14" t="s">
        <v>75</v>
      </c>
      <c r="T248" s="10">
        <v>3</v>
      </c>
      <c r="U248" s="21">
        <v>9912840</v>
      </c>
      <c r="V248" s="16">
        <v>0</v>
      </c>
      <c r="W248" s="16">
        <v>0</v>
      </c>
      <c r="X248" s="16">
        <v>0</v>
      </c>
      <c r="Y248" s="16">
        <v>3</v>
      </c>
      <c r="Z248" s="16">
        <v>0</v>
      </c>
      <c r="AA248" s="16">
        <v>0</v>
      </c>
      <c r="AB248" s="16">
        <v>0</v>
      </c>
      <c r="AC248" s="16">
        <v>0</v>
      </c>
      <c r="AD248" s="16">
        <v>0</v>
      </c>
      <c r="AE248" s="16">
        <v>0</v>
      </c>
      <c r="AF248" s="16">
        <v>0</v>
      </c>
      <c r="AG248" s="16">
        <v>0</v>
      </c>
      <c r="AH248" s="16">
        <v>0</v>
      </c>
      <c r="AI248" s="16">
        <v>0</v>
      </c>
      <c r="AJ248" s="16">
        <v>0</v>
      </c>
      <c r="AK248" s="16">
        <v>0</v>
      </c>
      <c r="AL248" s="16">
        <v>0</v>
      </c>
      <c r="AM248" s="16">
        <v>0</v>
      </c>
      <c r="AN248" s="16">
        <v>0</v>
      </c>
      <c r="AO248" s="16">
        <v>0</v>
      </c>
      <c r="AP248" s="16">
        <v>0</v>
      </c>
      <c r="AQ248" s="15">
        <f t="shared" si="24"/>
        <v>3</v>
      </c>
      <c r="AR248" s="16">
        <f t="shared" si="25"/>
        <v>0</v>
      </c>
      <c r="AS248" s="17">
        <f t="shared" si="26"/>
        <v>3</v>
      </c>
      <c r="AT248" s="18">
        <f t="shared" si="27"/>
        <v>29738520</v>
      </c>
      <c r="AU248" s="13"/>
      <c r="AV248" s="13"/>
      <c r="AW248" s="8"/>
      <c r="AX248" s="8"/>
      <c r="AY248" s="8"/>
      <c r="AZ248" s="8"/>
    </row>
    <row r="249" spans="1:52" s="3" customFormat="1" ht="50.25" customHeight="1" x14ac:dyDescent="0.25">
      <c r="A249" s="37" t="s">
        <v>554</v>
      </c>
      <c r="B249" s="10">
        <f>IF(S249=0,"",SUBTOTAL(3,$S$7:S249))</f>
        <v>243</v>
      </c>
      <c r="C249" s="74" t="s">
        <v>2905</v>
      </c>
      <c r="D249" s="10" t="s">
        <v>432</v>
      </c>
      <c r="E249" s="10" t="s">
        <v>531</v>
      </c>
      <c r="F249" s="10" t="s">
        <v>531</v>
      </c>
      <c r="G249" s="10" t="s">
        <v>589</v>
      </c>
      <c r="H249" s="19">
        <v>3822</v>
      </c>
      <c r="I249" s="20" t="s">
        <v>590</v>
      </c>
      <c r="J249" s="13"/>
      <c r="K249" s="22" t="s">
        <v>1901</v>
      </c>
      <c r="L249" s="13"/>
      <c r="M249" s="13"/>
      <c r="N249" s="13"/>
      <c r="O249" s="13"/>
      <c r="P249" s="13"/>
      <c r="Q249" s="13"/>
      <c r="R249" s="13"/>
      <c r="S249" s="14" t="s">
        <v>75</v>
      </c>
      <c r="T249" s="10">
        <v>3</v>
      </c>
      <c r="U249" s="21">
        <v>2480208</v>
      </c>
      <c r="V249" s="16">
        <v>0</v>
      </c>
      <c r="W249" s="16">
        <v>0</v>
      </c>
      <c r="X249" s="16">
        <v>0</v>
      </c>
      <c r="Y249" s="16">
        <v>2</v>
      </c>
      <c r="Z249" s="16">
        <v>0</v>
      </c>
      <c r="AA249" s="16">
        <v>0</v>
      </c>
      <c r="AB249" s="16">
        <v>0</v>
      </c>
      <c r="AC249" s="16">
        <v>0</v>
      </c>
      <c r="AD249" s="16">
        <v>0</v>
      </c>
      <c r="AE249" s="16">
        <v>0</v>
      </c>
      <c r="AF249" s="16">
        <v>0</v>
      </c>
      <c r="AG249" s="16">
        <v>0</v>
      </c>
      <c r="AH249" s="16">
        <v>0</v>
      </c>
      <c r="AI249" s="16">
        <v>0</v>
      </c>
      <c r="AJ249" s="16">
        <v>0</v>
      </c>
      <c r="AK249" s="16">
        <v>0</v>
      </c>
      <c r="AL249" s="16">
        <v>0</v>
      </c>
      <c r="AM249" s="16">
        <v>0</v>
      </c>
      <c r="AN249" s="16">
        <v>0</v>
      </c>
      <c r="AO249" s="16">
        <v>0</v>
      </c>
      <c r="AP249" s="16">
        <v>0</v>
      </c>
      <c r="AQ249" s="15">
        <f t="shared" si="24"/>
        <v>2</v>
      </c>
      <c r="AR249" s="16">
        <f t="shared" si="25"/>
        <v>0</v>
      </c>
      <c r="AS249" s="17">
        <f t="shared" si="26"/>
        <v>2</v>
      </c>
      <c r="AT249" s="18">
        <f t="shared" si="27"/>
        <v>4960416</v>
      </c>
      <c r="AU249" s="13"/>
      <c r="AV249" s="13"/>
      <c r="AW249" s="8"/>
      <c r="AX249" s="8"/>
      <c r="AY249" s="8"/>
      <c r="AZ249" s="8"/>
    </row>
    <row r="250" spans="1:52" s="3" customFormat="1" ht="50.25" customHeight="1" x14ac:dyDescent="0.25">
      <c r="A250" s="37" t="s">
        <v>554</v>
      </c>
      <c r="B250" s="10">
        <f>IF(S250=0,"",SUBTOTAL(3,$S$7:S250))</f>
        <v>244</v>
      </c>
      <c r="C250" s="74" t="s">
        <v>2906</v>
      </c>
      <c r="D250" s="10" t="s">
        <v>433</v>
      </c>
      <c r="E250" s="10" t="s">
        <v>533</v>
      </c>
      <c r="F250" s="10" t="s">
        <v>533</v>
      </c>
      <c r="G250" s="10" t="s">
        <v>591</v>
      </c>
      <c r="H250" s="19">
        <v>3822</v>
      </c>
      <c r="I250" s="20" t="s">
        <v>592</v>
      </c>
      <c r="J250" s="13"/>
      <c r="K250" s="22" t="s">
        <v>1902</v>
      </c>
      <c r="L250" s="13"/>
      <c r="M250" s="13"/>
      <c r="N250" s="13"/>
      <c r="O250" s="13"/>
      <c r="P250" s="13"/>
      <c r="Q250" s="13"/>
      <c r="R250" s="13"/>
      <c r="S250" s="14" t="s">
        <v>75</v>
      </c>
      <c r="T250" s="10">
        <v>3</v>
      </c>
      <c r="U250" s="21">
        <v>2480200</v>
      </c>
      <c r="V250" s="16">
        <v>0</v>
      </c>
      <c r="W250" s="16">
        <v>0</v>
      </c>
      <c r="X250" s="16">
        <v>0</v>
      </c>
      <c r="Y250" s="16">
        <v>1</v>
      </c>
      <c r="Z250" s="16">
        <v>0</v>
      </c>
      <c r="AA250" s="16">
        <v>0</v>
      </c>
      <c r="AB250" s="16">
        <v>0</v>
      </c>
      <c r="AC250" s="16">
        <v>0</v>
      </c>
      <c r="AD250" s="16">
        <v>0</v>
      </c>
      <c r="AE250" s="16">
        <v>0</v>
      </c>
      <c r="AF250" s="16">
        <v>0</v>
      </c>
      <c r="AG250" s="16">
        <v>0</v>
      </c>
      <c r="AH250" s="16">
        <v>0</v>
      </c>
      <c r="AI250" s="16">
        <v>0</v>
      </c>
      <c r="AJ250" s="16">
        <v>0</v>
      </c>
      <c r="AK250" s="16">
        <v>0</v>
      </c>
      <c r="AL250" s="16">
        <v>0</v>
      </c>
      <c r="AM250" s="16">
        <v>0</v>
      </c>
      <c r="AN250" s="16">
        <v>0</v>
      </c>
      <c r="AO250" s="16">
        <v>0</v>
      </c>
      <c r="AP250" s="16">
        <v>0</v>
      </c>
      <c r="AQ250" s="15">
        <f t="shared" si="24"/>
        <v>1</v>
      </c>
      <c r="AR250" s="16">
        <f t="shared" si="25"/>
        <v>0</v>
      </c>
      <c r="AS250" s="17">
        <f t="shared" si="26"/>
        <v>1</v>
      </c>
      <c r="AT250" s="18">
        <f t="shared" si="27"/>
        <v>2480200</v>
      </c>
      <c r="AU250" s="13"/>
      <c r="AV250" s="13"/>
      <c r="AW250" s="8"/>
      <c r="AX250" s="8"/>
      <c r="AY250" s="8"/>
      <c r="AZ250" s="8"/>
    </row>
    <row r="251" spans="1:52" s="3" customFormat="1" ht="50.25" customHeight="1" x14ac:dyDescent="0.25">
      <c r="A251" s="37" t="s">
        <v>554</v>
      </c>
      <c r="B251" s="10">
        <f>IF(S251=0,"",SUBTOTAL(3,$S$7:S251))</f>
        <v>245</v>
      </c>
      <c r="C251" s="74" t="s">
        <v>2907</v>
      </c>
      <c r="D251" s="10" t="s">
        <v>437</v>
      </c>
      <c r="E251" s="10" t="s">
        <v>536</v>
      </c>
      <c r="F251" s="10" t="s">
        <v>536</v>
      </c>
      <c r="G251" s="10" t="s">
        <v>593</v>
      </c>
      <c r="H251" s="19">
        <v>3822</v>
      </c>
      <c r="I251" s="20" t="s">
        <v>594</v>
      </c>
      <c r="J251" s="13"/>
      <c r="K251" s="22" t="s">
        <v>1903</v>
      </c>
      <c r="L251" s="13"/>
      <c r="M251" s="13"/>
      <c r="N251" s="13"/>
      <c r="O251" s="13"/>
      <c r="P251" s="13"/>
      <c r="Q251" s="13"/>
      <c r="R251" s="13"/>
      <c r="S251" s="14" t="s">
        <v>75</v>
      </c>
      <c r="T251" s="10">
        <v>3</v>
      </c>
      <c r="U251" s="21">
        <v>2480195</v>
      </c>
      <c r="V251" s="16">
        <v>0</v>
      </c>
      <c r="W251" s="16">
        <v>0</v>
      </c>
      <c r="X251" s="16">
        <v>0</v>
      </c>
      <c r="Y251" s="16">
        <v>3</v>
      </c>
      <c r="Z251" s="16">
        <v>0</v>
      </c>
      <c r="AA251" s="16">
        <v>0</v>
      </c>
      <c r="AB251" s="16">
        <v>0</v>
      </c>
      <c r="AC251" s="16">
        <v>0</v>
      </c>
      <c r="AD251" s="16">
        <v>0</v>
      </c>
      <c r="AE251" s="16">
        <v>0</v>
      </c>
      <c r="AF251" s="16">
        <v>0</v>
      </c>
      <c r="AG251" s="16">
        <v>0</v>
      </c>
      <c r="AH251" s="16">
        <v>0</v>
      </c>
      <c r="AI251" s="16">
        <v>0</v>
      </c>
      <c r="AJ251" s="16">
        <v>0</v>
      </c>
      <c r="AK251" s="16">
        <v>0</v>
      </c>
      <c r="AL251" s="16">
        <v>0</v>
      </c>
      <c r="AM251" s="16">
        <v>0</v>
      </c>
      <c r="AN251" s="16">
        <v>0</v>
      </c>
      <c r="AO251" s="16">
        <v>0</v>
      </c>
      <c r="AP251" s="16">
        <v>0</v>
      </c>
      <c r="AQ251" s="15">
        <f t="shared" si="24"/>
        <v>3</v>
      </c>
      <c r="AR251" s="16">
        <f t="shared" si="25"/>
        <v>0</v>
      </c>
      <c r="AS251" s="17">
        <f t="shared" si="26"/>
        <v>3</v>
      </c>
      <c r="AT251" s="18">
        <f t="shared" si="27"/>
        <v>7440585</v>
      </c>
      <c r="AU251" s="13"/>
      <c r="AV251" s="13"/>
      <c r="AW251" s="8"/>
      <c r="AX251" s="8"/>
      <c r="AY251" s="8"/>
      <c r="AZ251" s="8"/>
    </row>
    <row r="252" spans="1:52" s="3" customFormat="1" ht="50.25" customHeight="1" x14ac:dyDescent="0.25">
      <c r="A252" s="37" t="s">
        <v>554</v>
      </c>
      <c r="B252" s="10">
        <f>IF(S252=0,"",SUBTOTAL(3,$S$7:S252))</f>
        <v>246</v>
      </c>
      <c r="C252" s="74" t="s">
        <v>2908</v>
      </c>
      <c r="D252" s="10" t="s">
        <v>439</v>
      </c>
      <c r="E252" s="10" t="s">
        <v>538</v>
      </c>
      <c r="F252" s="10" t="s">
        <v>538</v>
      </c>
      <c r="G252" s="10" t="s">
        <v>595</v>
      </c>
      <c r="H252" s="19">
        <v>3822</v>
      </c>
      <c r="I252" s="20" t="s">
        <v>596</v>
      </c>
      <c r="J252" s="13"/>
      <c r="K252" s="22" t="s">
        <v>1904</v>
      </c>
      <c r="L252" s="13"/>
      <c r="M252" s="13"/>
      <c r="N252" s="13"/>
      <c r="O252" s="13"/>
      <c r="P252" s="13"/>
      <c r="Q252" s="13"/>
      <c r="R252" s="13"/>
      <c r="S252" s="14" t="s">
        <v>75</v>
      </c>
      <c r="T252" s="10">
        <v>3</v>
      </c>
      <c r="U252" s="21">
        <v>4638000</v>
      </c>
      <c r="V252" s="16">
        <v>0</v>
      </c>
      <c r="W252" s="16">
        <v>0</v>
      </c>
      <c r="X252" s="16">
        <v>0</v>
      </c>
      <c r="Y252" s="16">
        <v>10</v>
      </c>
      <c r="Z252" s="16">
        <v>0</v>
      </c>
      <c r="AA252" s="16">
        <v>0</v>
      </c>
      <c r="AB252" s="16">
        <v>0</v>
      </c>
      <c r="AC252" s="16">
        <v>0</v>
      </c>
      <c r="AD252" s="16">
        <v>0</v>
      </c>
      <c r="AE252" s="16">
        <v>0</v>
      </c>
      <c r="AF252" s="16">
        <v>0</v>
      </c>
      <c r="AG252" s="16">
        <v>0</v>
      </c>
      <c r="AH252" s="16">
        <v>0</v>
      </c>
      <c r="AI252" s="16">
        <v>0</v>
      </c>
      <c r="AJ252" s="16">
        <v>0</v>
      </c>
      <c r="AK252" s="16">
        <v>0</v>
      </c>
      <c r="AL252" s="16">
        <v>0</v>
      </c>
      <c r="AM252" s="16">
        <v>0</v>
      </c>
      <c r="AN252" s="16">
        <v>0</v>
      </c>
      <c r="AO252" s="16">
        <v>0</v>
      </c>
      <c r="AP252" s="16">
        <v>0</v>
      </c>
      <c r="AQ252" s="15">
        <f t="shared" si="24"/>
        <v>10</v>
      </c>
      <c r="AR252" s="16">
        <f t="shared" si="25"/>
        <v>0</v>
      </c>
      <c r="AS252" s="17">
        <f t="shared" si="26"/>
        <v>10</v>
      </c>
      <c r="AT252" s="18">
        <f t="shared" si="27"/>
        <v>46380000</v>
      </c>
      <c r="AU252" s="13"/>
      <c r="AV252" s="13"/>
      <c r="AW252" s="8"/>
      <c r="AX252" s="8"/>
      <c r="AY252" s="8"/>
      <c r="AZ252" s="8"/>
    </row>
    <row r="253" spans="1:52" s="3" customFormat="1" ht="50.25" customHeight="1" x14ac:dyDescent="0.25">
      <c r="A253" s="37" t="s">
        <v>554</v>
      </c>
      <c r="B253" s="10">
        <f>IF(S253=0,"",SUBTOTAL(3,$S$7:S253))</f>
        <v>247</v>
      </c>
      <c r="C253" s="74" t="s">
        <v>2909</v>
      </c>
      <c r="D253" s="10" t="s">
        <v>441</v>
      </c>
      <c r="E253" s="10" t="s">
        <v>541</v>
      </c>
      <c r="F253" s="10" t="s">
        <v>541</v>
      </c>
      <c r="G253" s="10" t="s">
        <v>597</v>
      </c>
      <c r="H253" s="19">
        <v>3822</v>
      </c>
      <c r="I253" s="20" t="s">
        <v>598</v>
      </c>
      <c r="J253" s="13"/>
      <c r="K253" s="22" t="s">
        <v>1905</v>
      </c>
      <c r="L253" s="13"/>
      <c r="M253" s="13"/>
      <c r="N253" s="13"/>
      <c r="O253" s="13"/>
      <c r="P253" s="13"/>
      <c r="Q253" s="13"/>
      <c r="R253" s="13"/>
      <c r="S253" s="14" t="s">
        <v>75</v>
      </c>
      <c r="T253" s="10">
        <v>3</v>
      </c>
      <c r="U253" s="21">
        <v>2424408</v>
      </c>
      <c r="V253" s="16">
        <v>0</v>
      </c>
      <c r="W253" s="16">
        <v>0</v>
      </c>
      <c r="X253" s="16">
        <v>0</v>
      </c>
      <c r="Y253" s="16">
        <v>3</v>
      </c>
      <c r="Z253" s="16">
        <v>0</v>
      </c>
      <c r="AA253" s="16">
        <v>0</v>
      </c>
      <c r="AB253" s="16">
        <v>0</v>
      </c>
      <c r="AC253" s="16">
        <v>0</v>
      </c>
      <c r="AD253" s="16">
        <v>0</v>
      </c>
      <c r="AE253" s="16">
        <v>0</v>
      </c>
      <c r="AF253" s="16">
        <v>0</v>
      </c>
      <c r="AG253" s="16">
        <v>0</v>
      </c>
      <c r="AH253" s="16">
        <v>0</v>
      </c>
      <c r="AI253" s="16">
        <v>0</v>
      </c>
      <c r="AJ253" s="16">
        <v>0</v>
      </c>
      <c r="AK253" s="16">
        <v>0</v>
      </c>
      <c r="AL253" s="16">
        <v>0</v>
      </c>
      <c r="AM253" s="16">
        <v>0</v>
      </c>
      <c r="AN253" s="16">
        <v>0</v>
      </c>
      <c r="AO253" s="16">
        <v>0</v>
      </c>
      <c r="AP253" s="16">
        <v>0</v>
      </c>
      <c r="AQ253" s="15">
        <f t="shared" si="24"/>
        <v>3</v>
      </c>
      <c r="AR253" s="16">
        <f t="shared" si="25"/>
        <v>0</v>
      </c>
      <c r="AS253" s="17">
        <f t="shared" si="26"/>
        <v>3</v>
      </c>
      <c r="AT253" s="18">
        <f t="shared" si="27"/>
        <v>7273224</v>
      </c>
      <c r="AU253" s="13"/>
      <c r="AV253" s="13"/>
      <c r="AW253" s="8"/>
      <c r="AX253" s="8"/>
      <c r="AY253" s="8"/>
      <c r="AZ253" s="8"/>
    </row>
    <row r="254" spans="1:52" s="3" customFormat="1" ht="50.25" customHeight="1" x14ac:dyDescent="0.25">
      <c r="A254" s="37" t="s">
        <v>554</v>
      </c>
      <c r="B254" s="10">
        <f>IF(S254=0,"",SUBTOTAL(3,$S$7:S254))</f>
        <v>248</v>
      </c>
      <c r="C254" s="74" t="s">
        <v>2910</v>
      </c>
      <c r="D254" s="10" t="s">
        <v>443</v>
      </c>
      <c r="E254" s="10" t="s">
        <v>543</v>
      </c>
      <c r="F254" s="10" t="s">
        <v>543</v>
      </c>
      <c r="G254" s="10" t="s">
        <v>599</v>
      </c>
      <c r="H254" s="19">
        <v>3822</v>
      </c>
      <c r="I254" s="20" t="s">
        <v>600</v>
      </c>
      <c r="J254" s="13"/>
      <c r="K254" s="22" t="s">
        <v>1906</v>
      </c>
      <c r="L254" s="13"/>
      <c r="M254" s="13"/>
      <c r="N254" s="13"/>
      <c r="O254" s="13"/>
      <c r="P254" s="13"/>
      <c r="Q254" s="13"/>
      <c r="R254" s="13"/>
      <c r="S254" s="14" t="s">
        <v>75</v>
      </c>
      <c r="T254" s="10">
        <v>3</v>
      </c>
      <c r="U254" s="21">
        <v>6157200</v>
      </c>
      <c r="V254" s="16">
        <v>0</v>
      </c>
      <c r="W254" s="16">
        <v>0</v>
      </c>
      <c r="X254" s="16">
        <v>0</v>
      </c>
      <c r="Y254" s="16">
        <v>1</v>
      </c>
      <c r="Z254" s="16">
        <v>0</v>
      </c>
      <c r="AA254" s="16">
        <v>0</v>
      </c>
      <c r="AB254" s="16">
        <v>0</v>
      </c>
      <c r="AC254" s="16">
        <v>0</v>
      </c>
      <c r="AD254" s="16">
        <v>0</v>
      </c>
      <c r="AE254" s="16">
        <v>0</v>
      </c>
      <c r="AF254" s="16">
        <v>0</v>
      </c>
      <c r="AG254" s="16">
        <v>0</v>
      </c>
      <c r="AH254" s="16">
        <v>0</v>
      </c>
      <c r="AI254" s="16">
        <v>0</v>
      </c>
      <c r="AJ254" s="16">
        <v>0</v>
      </c>
      <c r="AK254" s="16">
        <v>0</v>
      </c>
      <c r="AL254" s="16">
        <v>0</v>
      </c>
      <c r="AM254" s="16">
        <v>0</v>
      </c>
      <c r="AN254" s="16">
        <v>0</v>
      </c>
      <c r="AO254" s="16">
        <v>0</v>
      </c>
      <c r="AP254" s="16">
        <v>0</v>
      </c>
      <c r="AQ254" s="15">
        <f t="shared" si="24"/>
        <v>1</v>
      </c>
      <c r="AR254" s="16">
        <f t="shared" si="25"/>
        <v>0</v>
      </c>
      <c r="AS254" s="17">
        <f t="shared" si="26"/>
        <v>1</v>
      </c>
      <c r="AT254" s="18">
        <f t="shared" si="27"/>
        <v>6157200</v>
      </c>
      <c r="AU254" s="13"/>
      <c r="AV254" s="13"/>
      <c r="AW254" s="8"/>
      <c r="AX254" s="8"/>
      <c r="AY254" s="8"/>
      <c r="AZ254" s="8"/>
    </row>
    <row r="255" spans="1:52" s="3" customFormat="1" ht="50.25" customHeight="1" x14ac:dyDescent="0.25">
      <c r="A255" s="37" t="s">
        <v>554</v>
      </c>
      <c r="B255" s="10">
        <f>IF(S255=0,"",SUBTOTAL(3,$S$7:S255))</f>
        <v>249</v>
      </c>
      <c r="C255" s="74" t="s">
        <v>2911</v>
      </c>
      <c r="D255" s="10" t="s">
        <v>445</v>
      </c>
      <c r="E255" s="10" t="s">
        <v>544</v>
      </c>
      <c r="F255" s="10" t="s">
        <v>544</v>
      </c>
      <c r="G255" s="10" t="s">
        <v>601</v>
      </c>
      <c r="H255" s="19">
        <v>3822</v>
      </c>
      <c r="I255" s="20" t="s">
        <v>602</v>
      </c>
      <c r="J255" s="13"/>
      <c r="K255" s="22" t="s">
        <v>1907</v>
      </c>
      <c r="L255" s="13"/>
      <c r="M255" s="13"/>
      <c r="N255" s="13"/>
      <c r="O255" s="13"/>
      <c r="P255" s="13"/>
      <c r="Q255" s="13"/>
      <c r="R255" s="13"/>
      <c r="S255" s="14" t="s">
        <v>75</v>
      </c>
      <c r="T255" s="10">
        <v>3</v>
      </c>
      <c r="U255" s="21">
        <v>12780700</v>
      </c>
      <c r="V255" s="16">
        <v>0</v>
      </c>
      <c r="W255" s="16">
        <v>0</v>
      </c>
      <c r="X255" s="16">
        <v>0</v>
      </c>
      <c r="Y255" s="16">
        <v>4</v>
      </c>
      <c r="Z255" s="16">
        <v>0</v>
      </c>
      <c r="AA255" s="16">
        <v>0</v>
      </c>
      <c r="AB255" s="16">
        <v>0</v>
      </c>
      <c r="AC255" s="16">
        <v>0</v>
      </c>
      <c r="AD255" s="16">
        <v>0</v>
      </c>
      <c r="AE255" s="16">
        <v>0</v>
      </c>
      <c r="AF255" s="16">
        <v>0</v>
      </c>
      <c r="AG255" s="16">
        <v>0</v>
      </c>
      <c r="AH255" s="16">
        <v>0</v>
      </c>
      <c r="AI255" s="16">
        <v>0</v>
      </c>
      <c r="AJ255" s="16">
        <v>0</v>
      </c>
      <c r="AK255" s="16">
        <v>0</v>
      </c>
      <c r="AL255" s="16">
        <v>0</v>
      </c>
      <c r="AM255" s="16">
        <v>0</v>
      </c>
      <c r="AN255" s="16">
        <v>0</v>
      </c>
      <c r="AO255" s="16">
        <v>0</v>
      </c>
      <c r="AP255" s="16">
        <v>0</v>
      </c>
      <c r="AQ255" s="15">
        <f t="shared" si="24"/>
        <v>4</v>
      </c>
      <c r="AR255" s="16">
        <f t="shared" si="25"/>
        <v>0</v>
      </c>
      <c r="AS255" s="17">
        <f t="shared" si="26"/>
        <v>4</v>
      </c>
      <c r="AT255" s="18">
        <f t="shared" si="27"/>
        <v>51122800</v>
      </c>
      <c r="AU255" s="13"/>
      <c r="AV255" s="13"/>
      <c r="AW255" s="8"/>
      <c r="AX255" s="8"/>
      <c r="AY255" s="8"/>
      <c r="AZ255" s="8"/>
    </row>
    <row r="256" spans="1:52" s="3" customFormat="1" ht="50.25" customHeight="1" x14ac:dyDescent="0.25">
      <c r="A256" s="37" t="s">
        <v>554</v>
      </c>
      <c r="B256" s="10">
        <f>IF(S256=0,"",SUBTOTAL(3,$S$7:S256))</f>
        <v>250</v>
      </c>
      <c r="C256" s="74" t="s">
        <v>2912</v>
      </c>
      <c r="D256" s="10" t="s">
        <v>447</v>
      </c>
      <c r="E256" s="10" t="s">
        <v>546</v>
      </c>
      <c r="F256" s="10" t="s">
        <v>546</v>
      </c>
      <c r="G256" s="10" t="s">
        <v>603</v>
      </c>
      <c r="H256" s="19">
        <v>3822</v>
      </c>
      <c r="I256" s="20" t="s">
        <v>604</v>
      </c>
      <c r="J256" s="13"/>
      <c r="K256" s="22" t="s">
        <v>1908</v>
      </c>
      <c r="L256" s="13"/>
      <c r="M256" s="13"/>
      <c r="N256" s="13"/>
      <c r="O256" s="13"/>
      <c r="P256" s="13"/>
      <c r="Q256" s="13"/>
      <c r="R256" s="13"/>
      <c r="S256" s="14" t="s">
        <v>75</v>
      </c>
      <c r="T256" s="10">
        <v>3</v>
      </c>
      <c r="U256" s="21">
        <v>12780700</v>
      </c>
      <c r="V256" s="16">
        <v>0</v>
      </c>
      <c r="W256" s="16">
        <v>0</v>
      </c>
      <c r="X256" s="16">
        <v>0</v>
      </c>
      <c r="Y256" s="16">
        <v>4</v>
      </c>
      <c r="Z256" s="16">
        <v>0</v>
      </c>
      <c r="AA256" s="16">
        <v>0</v>
      </c>
      <c r="AB256" s="16">
        <v>0</v>
      </c>
      <c r="AC256" s="16">
        <v>0</v>
      </c>
      <c r="AD256" s="16">
        <v>0</v>
      </c>
      <c r="AE256" s="16">
        <v>0</v>
      </c>
      <c r="AF256" s="16">
        <v>0</v>
      </c>
      <c r="AG256" s="16">
        <v>0</v>
      </c>
      <c r="AH256" s="16">
        <v>0</v>
      </c>
      <c r="AI256" s="16">
        <v>0</v>
      </c>
      <c r="AJ256" s="16">
        <v>0</v>
      </c>
      <c r="AK256" s="16">
        <v>0</v>
      </c>
      <c r="AL256" s="16">
        <v>0</v>
      </c>
      <c r="AM256" s="16">
        <v>0</v>
      </c>
      <c r="AN256" s="16">
        <v>0</v>
      </c>
      <c r="AO256" s="16">
        <v>0</v>
      </c>
      <c r="AP256" s="16">
        <v>0</v>
      </c>
      <c r="AQ256" s="15">
        <f t="shared" si="24"/>
        <v>4</v>
      </c>
      <c r="AR256" s="16">
        <f t="shared" si="25"/>
        <v>0</v>
      </c>
      <c r="AS256" s="17">
        <f t="shared" si="26"/>
        <v>4</v>
      </c>
      <c r="AT256" s="18">
        <f t="shared" si="27"/>
        <v>51122800</v>
      </c>
      <c r="AU256" s="13"/>
      <c r="AV256" s="13"/>
      <c r="AW256" s="8"/>
      <c r="AX256" s="8"/>
      <c r="AY256" s="8"/>
      <c r="AZ256" s="8"/>
    </row>
    <row r="257" spans="1:52" s="3" customFormat="1" ht="50.25" customHeight="1" x14ac:dyDescent="0.25">
      <c r="A257" s="37" t="s">
        <v>554</v>
      </c>
      <c r="B257" s="10">
        <f>IF(S257=0,"",SUBTOTAL(3,$S$7:S257))</f>
        <v>251</v>
      </c>
      <c r="C257" s="74" t="s">
        <v>2913</v>
      </c>
      <c r="D257" s="10" t="s">
        <v>449</v>
      </c>
      <c r="E257" s="10" t="s">
        <v>548</v>
      </c>
      <c r="F257" s="10" t="s">
        <v>548</v>
      </c>
      <c r="G257" s="10" t="s">
        <v>605</v>
      </c>
      <c r="H257" s="19">
        <v>3822</v>
      </c>
      <c r="I257" s="20" t="s">
        <v>606</v>
      </c>
      <c r="J257" s="13"/>
      <c r="K257" s="22" t="s">
        <v>1909</v>
      </c>
      <c r="L257" s="13"/>
      <c r="M257" s="13"/>
      <c r="N257" s="13"/>
      <c r="O257" s="13"/>
      <c r="P257" s="13"/>
      <c r="Q257" s="13"/>
      <c r="R257" s="13"/>
      <c r="S257" s="14" t="s">
        <v>75</v>
      </c>
      <c r="T257" s="10">
        <v>3</v>
      </c>
      <c r="U257" s="21">
        <v>12939000</v>
      </c>
      <c r="V257" s="16">
        <v>0</v>
      </c>
      <c r="W257" s="16">
        <v>0</v>
      </c>
      <c r="X257" s="16">
        <v>0</v>
      </c>
      <c r="Y257" s="16">
        <v>5</v>
      </c>
      <c r="Z257" s="16">
        <v>0</v>
      </c>
      <c r="AA257" s="16">
        <v>0</v>
      </c>
      <c r="AB257" s="16">
        <v>0</v>
      </c>
      <c r="AC257" s="16">
        <v>0</v>
      </c>
      <c r="AD257" s="16">
        <v>0</v>
      </c>
      <c r="AE257" s="16">
        <v>0</v>
      </c>
      <c r="AF257" s="16">
        <v>0</v>
      </c>
      <c r="AG257" s="16">
        <v>0</v>
      </c>
      <c r="AH257" s="16">
        <v>0</v>
      </c>
      <c r="AI257" s="16">
        <v>0</v>
      </c>
      <c r="AJ257" s="16">
        <v>0</v>
      </c>
      <c r="AK257" s="16">
        <v>0</v>
      </c>
      <c r="AL257" s="16">
        <v>0</v>
      </c>
      <c r="AM257" s="16">
        <v>0</v>
      </c>
      <c r="AN257" s="16">
        <v>0</v>
      </c>
      <c r="AO257" s="16">
        <v>0</v>
      </c>
      <c r="AP257" s="16">
        <v>0</v>
      </c>
      <c r="AQ257" s="15">
        <f t="shared" si="24"/>
        <v>5</v>
      </c>
      <c r="AR257" s="16">
        <f t="shared" si="25"/>
        <v>0</v>
      </c>
      <c r="AS257" s="17">
        <f t="shared" si="26"/>
        <v>5</v>
      </c>
      <c r="AT257" s="18">
        <f t="shared" si="27"/>
        <v>64695000</v>
      </c>
      <c r="AU257" s="13"/>
      <c r="AV257" s="13"/>
      <c r="AW257" s="8"/>
      <c r="AX257" s="8"/>
      <c r="AY257" s="8"/>
      <c r="AZ257" s="8"/>
    </row>
    <row r="258" spans="1:52" s="3" customFormat="1" ht="50.25" customHeight="1" x14ac:dyDescent="0.25">
      <c r="A258" s="37" t="s">
        <v>554</v>
      </c>
      <c r="B258" s="10">
        <f>IF(S258=0,"",SUBTOTAL(3,$S$7:S258))</f>
        <v>252</v>
      </c>
      <c r="C258" s="74" t="s">
        <v>2914</v>
      </c>
      <c r="D258" s="10" t="s">
        <v>451</v>
      </c>
      <c r="E258" s="10" t="s">
        <v>550</v>
      </c>
      <c r="F258" s="10" t="s">
        <v>550</v>
      </c>
      <c r="G258" s="10" t="s">
        <v>607</v>
      </c>
      <c r="H258" s="19">
        <v>3822</v>
      </c>
      <c r="I258" s="20" t="s">
        <v>608</v>
      </c>
      <c r="J258" s="13"/>
      <c r="K258" s="22" t="s">
        <v>1910</v>
      </c>
      <c r="L258" s="13"/>
      <c r="M258" s="13"/>
      <c r="N258" s="13"/>
      <c r="O258" s="13"/>
      <c r="P258" s="13"/>
      <c r="Q258" s="13"/>
      <c r="R258" s="13"/>
      <c r="S258" s="14" t="s">
        <v>75</v>
      </c>
      <c r="T258" s="10">
        <v>3</v>
      </c>
      <c r="U258" s="21">
        <v>6327100</v>
      </c>
      <c r="V258" s="16">
        <v>0</v>
      </c>
      <c r="W258" s="16">
        <v>0</v>
      </c>
      <c r="X258" s="16">
        <v>0</v>
      </c>
      <c r="Y258" s="16">
        <v>5</v>
      </c>
      <c r="Z258" s="16">
        <v>0</v>
      </c>
      <c r="AA258" s="16">
        <v>0</v>
      </c>
      <c r="AB258" s="16">
        <v>0</v>
      </c>
      <c r="AC258" s="16">
        <v>0</v>
      </c>
      <c r="AD258" s="16">
        <v>0</v>
      </c>
      <c r="AE258" s="16">
        <v>0</v>
      </c>
      <c r="AF258" s="16">
        <v>0</v>
      </c>
      <c r="AG258" s="16">
        <v>0</v>
      </c>
      <c r="AH258" s="16">
        <v>0</v>
      </c>
      <c r="AI258" s="16">
        <v>0</v>
      </c>
      <c r="AJ258" s="16">
        <v>0</v>
      </c>
      <c r="AK258" s="16">
        <v>0</v>
      </c>
      <c r="AL258" s="16">
        <v>0</v>
      </c>
      <c r="AM258" s="16">
        <v>0</v>
      </c>
      <c r="AN258" s="16">
        <v>0</v>
      </c>
      <c r="AO258" s="16">
        <v>0</v>
      </c>
      <c r="AP258" s="16">
        <v>0</v>
      </c>
      <c r="AQ258" s="15">
        <f t="shared" si="24"/>
        <v>5</v>
      </c>
      <c r="AR258" s="16">
        <f t="shared" si="25"/>
        <v>0</v>
      </c>
      <c r="AS258" s="17">
        <f t="shared" si="26"/>
        <v>5</v>
      </c>
      <c r="AT258" s="18">
        <f t="shared" si="27"/>
        <v>31635500</v>
      </c>
      <c r="AU258" s="13"/>
      <c r="AV258" s="13"/>
      <c r="AW258" s="8"/>
      <c r="AX258" s="8"/>
      <c r="AY258" s="8"/>
      <c r="AZ258" s="8"/>
    </row>
    <row r="259" spans="1:52" s="3" customFormat="1" ht="50.25" customHeight="1" x14ac:dyDescent="0.25">
      <c r="A259" s="37" t="s">
        <v>554</v>
      </c>
      <c r="B259" s="10">
        <f>IF(S259=0,"",SUBTOTAL(3,$S$7:S259))</f>
        <v>253</v>
      </c>
      <c r="C259" s="74" t="s">
        <v>2915</v>
      </c>
      <c r="D259" s="10" t="s">
        <v>454</v>
      </c>
      <c r="E259" s="10" t="s">
        <v>609</v>
      </c>
      <c r="F259" s="10" t="s">
        <v>609</v>
      </c>
      <c r="G259" s="10" t="s">
        <v>610</v>
      </c>
      <c r="H259" s="19">
        <v>3822</v>
      </c>
      <c r="I259" s="20" t="s">
        <v>611</v>
      </c>
      <c r="J259" s="13"/>
      <c r="K259" s="22" t="s">
        <v>1911</v>
      </c>
      <c r="L259" s="13"/>
      <c r="M259" s="13"/>
      <c r="N259" s="13"/>
      <c r="O259" s="13"/>
      <c r="P259" s="13"/>
      <c r="Q259" s="13"/>
      <c r="R259" s="13"/>
      <c r="S259" s="14" t="s">
        <v>34</v>
      </c>
      <c r="T259" s="10">
        <v>3</v>
      </c>
      <c r="U259" s="21">
        <v>3290000</v>
      </c>
      <c r="V259" s="16">
        <v>0</v>
      </c>
      <c r="W259" s="16">
        <v>0</v>
      </c>
      <c r="X259" s="16">
        <v>0</v>
      </c>
      <c r="Y259" s="16">
        <v>5</v>
      </c>
      <c r="Z259" s="16">
        <v>0</v>
      </c>
      <c r="AA259" s="16">
        <v>0</v>
      </c>
      <c r="AB259" s="16">
        <v>0</v>
      </c>
      <c r="AC259" s="16">
        <v>0</v>
      </c>
      <c r="AD259" s="16">
        <v>0</v>
      </c>
      <c r="AE259" s="16">
        <v>0</v>
      </c>
      <c r="AF259" s="16">
        <v>0</v>
      </c>
      <c r="AG259" s="16">
        <v>0</v>
      </c>
      <c r="AH259" s="16">
        <v>0</v>
      </c>
      <c r="AI259" s="16">
        <v>0</v>
      </c>
      <c r="AJ259" s="16">
        <v>0</v>
      </c>
      <c r="AK259" s="16">
        <v>0</v>
      </c>
      <c r="AL259" s="16">
        <v>0</v>
      </c>
      <c r="AM259" s="16">
        <v>0</v>
      </c>
      <c r="AN259" s="16">
        <v>0</v>
      </c>
      <c r="AO259" s="16">
        <v>0</v>
      </c>
      <c r="AP259" s="16">
        <v>0</v>
      </c>
      <c r="AQ259" s="15">
        <f t="shared" si="24"/>
        <v>5</v>
      </c>
      <c r="AR259" s="16">
        <f t="shared" si="25"/>
        <v>0</v>
      </c>
      <c r="AS259" s="17">
        <f t="shared" si="26"/>
        <v>5</v>
      </c>
      <c r="AT259" s="18">
        <f t="shared" si="27"/>
        <v>16450000</v>
      </c>
      <c r="AU259" s="13"/>
      <c r="AV259" s="13"/>
      <c r="AW259" s="8"/>
      <c r="AX259" s="8"/>
      <c r="AY259" s="8"/>
      <c r="AZ259" s="8"/>
    </row>
    <row r="260" spans="1:52" s="3" customFormat="1" ht="50.25" customHeight="1" x14ac:dyDescent="0.25">
      <c r="A260" s="37" t="s">
        <v>554</v>
      </c>
      <c r="B260" s="10">
        <f>IF(S260=0,"",SUBTOTAL(3,$S$7:S260))</f>
        <v>254</v>
      </c>
      <c r="C260" s="74" t="s">
        <v>2916</v>
      </c>
      <c r="D260" s="10" t="s">
        <v>456</v>
      </c>
      <c r="E260" s="10" t="s">
        <v>552</v>
      </c>
      <c r="F260" s="10" t="s">
        <v>552</v>
      </c>
      <c r="G260" s="10" t="s">
        <v>612</v>
      </c>
      <c r="H260" s="19">
        <v>3822</v>
      </c>
      <c r="I260" s="20" t="s">
        <v>613</v>
      </c>
      <c r="J260" s="13"/>
      <c r="K260" s="22" t="s">
        <v>1912</v>
      </c>
      <c r="L260" s="13"/>
      <c r="M260" s="13"/>
      <c r="N260" s="13"/>
      <c r="O260" s="13"/>
      <c r="P260" s="13"/>
      <c r="Q260" s="13"/>
      <c r="R260" s="13"/>
      <c r="S260" s="14" t="s">
        <v>34</v>
      </c>
      <c r="T260" s="10">
        <v>3</v>
      </c>
      <c r="U260" s="21">
        <v>23552000</v>
      </c>
      <c r="V260" s="16">
        <v>0</v>
      </c>
      <c r="W260" s="16">
        <v>0</v>
      </c>
      <c r="X260" s="16">
        <v>0</v>
      </c>
      <c r="Y260" s="16">
        <v>2</v>
      </c>
      <c r="Z260" s="16">
        <v>0</v>
      </c>
      <c r="AA260" s="16">
        <v>0</v>
      </c>
      <c r="AB260" s="16">
        <v>0</v>
      </c>
      <c r="AC260" s="16">
        <v>0</v>
      </c>
      <c r="AD260" s="16">
        <v>0</v>
      </c>
      <c r="AE260" s="16">
        <v>0</v>
      </c>
      <c r="AF260" s="16">
        <v>0</v>
      </c>
      <c r="AG260" s="16">
        <v>0</v>
      </c>
      <c r="AH260" s="16">
        <v>0</v>
      </c>
      <c r="AI260" s="16">
        <v>0</v>
      </c>
      <c r="AJ260" s="16">
        <v>0</v>
      </c>
      <c r="AK260" s="16">
        <v>0</v>
      </c>
      <c r="AL260" s="16">
        <v>0</v>
      </c>
      <c r="AM260" s="16">
        <v>0</v>
      </c>
      <c r="AN260" s="16">
        <v>0</v>
      </c>
      <c r="AO260" s="16">
        <v>0</v>
      </c>
      <c r="AP260" s="16">
        <v>0</v>
      </c>
      <c r="AQ260" s="15">
        <f t="shared" si="24"/>
        <v>2</v>
      </c>
      <c r="AR260" s="16">
        <f t="shared" si="25"/>
        <v>0</v>
      </c>
      <c r="AS260" s="17">
        <f t="shared" si="26"/>
        <v>2</v>
      </c>
      <c r="AT260" s="18">
        <f t="shared" si="27"/>
        <v>47104000</v>
      </c>
      <c r="AU260" s="13"/>
      <c r="AV260" s="13"/>
      <c r="AW260" s="8"/>
      <c r="AX260" s="8"/>
      <c r="AY260" s="8"/>
      <c r="AZ260" s="8"/>
    </row>
    <row r="261" spans="1:52" s="3" customFormat="1" ht="50.25" customHeight="1" x14ac:dyDescent="0.25">
      <c r="A261" s="37" t="s">
        <v>554</v>
      </c>
      <c r="B261" s="10">
        <f>IF(S261=0,"",SUBTOTAL(3,$S$7:S261))</f>
        <v>255</v>
      </c>
      <c r="C261" s="74" t="s">
        <v>2917</v>
      </c>
      <c r="D261" s="10" t="s">
        <v>458</v>
      </c>
      <c r="E261" s="10" t="s">
        <v>614</v>
      </c>
      <c r="F261" s="10" t="s">
        <v>614</v>
      </c>
      <c r="G261" s="10" t="s">
        <v>615</v>
      </c>
      <c r="H261" s="19">
        <v>3822</v>
      </c>
      <c r="I261" s="20" t="s">
        <v>616</v>
      </c>
      <c r="J261" s="13"/>
      <c r="K261" s="22" t="s">
        <v>1913</v>
      </c>
      <c r="L261" s="13"/>
      <c r="M261" s="13"/>
      <c r="N261" s="13"/>
      <c r="O261" s="13"/>
      <c r="P261" s="13"/>
      <c r="Q261" s="13"/>
      <c r="R261" s="13"/>
      <c r="S261" s="14" t="s">
        <v>75</v>
      </c>
      <c r="T261" s="10">
        <v>3</v>
      </c>
      <c r="U261" s="21">
        <v>19395804</v>
      </c>
      <c r="V261" s="16">
        <v>0</v>
      </c>
      <c r="W261" s="16">
        <v>0</v>
      </c>
      <c r="X261" s="16">
        <v>0</v>
      </c>
      <c r="Y261" s="16">
        <v>10</v>
      </c>
      <c r="Z261" s="16">
        <v>0</v>
      </c>
      <c r="AA261" s="16">
        <v>0</v>
      </c>
      <c r="AB261" s="16">
        <v>0</v>
      </c>
      <c r="AC261" s="16">
        <v>0</v>
      </c>
      <c r="AD261" s="16">
        <v>0</v>
      </c>
      <c r="AE261" s="16">
        <v>0</v>
      </c>
      <c r="AF261" s="16">
        <v>0</v>
      </c>
      <c r="AG261" s="16">
        <v>0</v>
      </c>
      <c r="AH261" s="16">
        <v>0</v>
      </c>
      <c r="AI261" s="16">
        <v>0</v>
      </c>
      <c r="AJ261" s="16">
        <v>0</v>
      </c>
      <c r="AK261" s="16">
        <v>0</v>
      </c>
      <c r="AL261" s="16">
        <v>0</v>
      </c>
      <c r="AM261" s="16">
        <v>0</v>
      </c>
      <c r="AN261" s="16">
        <v>0</v>
      </c>
      <c r="AO261" s="16">
        <v>0</v>
      </c>
      <c r="AP261" s="16">
        <v>0</v>
      </c>
      <c r="AQ261" s="15">
        <f t="shared" si="24"/>
        <v>10</v>
      </c>
      <c r="AR261" s="16">
        <f t="shared" si="25"/>
        <v>0</v>
      </c>
      <c r="AS261" s="17">
        <f t="shared" si="26"/>
        <v>10</v>
      </c>
      <c r="AT261" s="18">
        <f t="shared" si="27"/>
        <v>193958040</v>
      </c>
      <c r="AU261" s="13"/>
      <c r="AV261" s="13"/>
      <c r="AW261" s="8"/>
      <c r="AX261" s="8"/>
      <c r="AY261" s="8"/>
      <c r="AZ261" s="8"/>
    </row>
    <row r="262" spans="1:52" s="3" customFormat="1" ht="50.25" customHeight="1" x14ac:dyDescent="0.25">
      <c r="A262" s="37" t="s">
        <v>554</v>
      </c>
      <c r="B262" s="10">
        <f>IF(S262=0,"",SUBTOTAL(3,$S$7:S262))</f>
        <v>256</v>
      </c>
      <c r="C262" s="74" t="s">
        <v>2918</v>
      </c>
      <c r="D262" s="10" t="s">
        <v>460</v>
      </c>
      <c r="E262" s="10" t="s">
        <v>617</v>
      </c>
      <c r="F262" s="10" t="s">
        <v>617</v>
      </c>
      <c r="G262" s="10" t="s">
        <v>618</v>
      </c>
      <c r="H262" s="19">
        <v>3822</v>
      </c>
      <c r="I262" s="20" t="s">
        <v>619</v>
      </c>
      <c r="J262" s="13"/>
      <c r="K262" s="22" t="s">
        <v>1914</v>
      </c>
      <c r="L262" s="13"/>
      <c r="M262" s="13"/>
      <c r="N262" s="13"/>
      <c r="O262" s="13"/>
      <c r="P262" s="13"/>
      <c r="Q262" s="13"/>
      <c r="R262" s="13"/>
      <c r="S262" s="14" t="s">
        <v>75</v>
      </c>
      <c r="T262" s="10">
        <v>3</v>
      </c>
      <c r="U262" s="21">
        <v>5539444</v>
      </c>
      <c r="V262" s="16">
        <v>0</v>
      </c>
      <c r="W262" s="16">
        <v>0</v>
      </c>
      <c r="X262" s="16">
        <v>0</v>
      </c>
      <c r="Y262" s="16">
        <v>10</v>
      </c>
      <c r="Z262" s="16">
        <v>0</v>
      </c>
      <c r="AA262" s="16">
        <v>0</v>
      </c>
      <c r="AB262" s="16">
        <v>0</v>
      </c>
      <c r="AC262" s="16">
        <v>0</v>
      </c>
      <c r="AD262" s="16">
        <v>0</v>
      </c>
      <c r="AE262" s="16">
        <v>0</v>
      </c>
      <c r="AF262" s="16">
        <v>0</v>
      </c>
      <c r="AG262" s="16">
        <v>0</v>
      </c>
      <c r="AH262" s="16">
        <v>0</v>
      </c>
      <c r="AI262" s="16">
        <v>0</v>
      </c>
      <c r="AJ262" s="16">
        <v>0</v>
      </c>
      <c r="AK262" s="16">
        <v>0</v>
      </c>
      <c r="AL262" s="16">
        <v>0</v>
      </c>
      <c r="AM262" s="16">
        <v>0</v>
      </c>
      <c r="AN262" s="16">
        <v>0</v>
      </c>
      <c r="AO262" s="16">
        <v>0</v>
      </c>
      <c r="AP262" s="16">
        <v>0</v>
      </c>
      <c r="AQ262" s="15">
        <f t="shared" si="24"/>
        <v>10</v>
      </c>
      <c r="AR262" s="16">
        <f t="shared" si="25"/>
        <v>0</v>
      </c>
      <c r="AS262" s="17">
        <f t="shared" si="26"/>
        <v>10</v>
      </c>
      <c r="AT262" s="18">
        <f t="shared" si="27"/>
        <v>55394440</v>
      </c>
      <c r="AU262" s="13"/>
      <c r="AV262" s="13"/>
      <c r="AW262" s="8"/>
      <c r="AX262" s="8"/>
      <c r="AY262" s="8"/>
      <c r="AZ262" s="8"/>
    </row>
    <row r="263" spans="1:52" s="3" customFormat="1" ht="50.25" customHeight="1" x14ac:dyDescent="0.25">
      <c r="A263" s="37" t="s">
        <v>554</v>
      </c>
      <c r="B263" s="10">
        <f>IF(S263=0,"",SUBTOTAL(3,$S$7:S263))</f>
        <v>257</v>
      </c>
      <c r="C263" s="74" t="s">
        <v>2919</v>
      </c>
      <c r="D263" s="10" t="s">
        <v>464</v>
      </c>
      <c r="E263" s="10" t="s">
        <v>621</v>
      </c>
      <c r="F263" s="10" t="s">
        <v>621</v>
      </c>
      <c r="G263" s="10" t="s">
        <v>622</v>
      </c>
      <c r="H263" s="19">
        <v>3822</v>
      </c>
      <c r="I263" s="20" t="s">
        <v>623</v>
      </c>
      <c r="J263" s="13"/>
      <c r="K263" s="22" t="s">
        <v>1915</v>
      </c>
      <c r="L263" s="13"/>
      <c r="M263" s="13"/>
      <c r="N263" s="13"/>
      <c r="O263" s="13"/>
      <c r="P263" s="13"/>
      <c r="Q263" s="13"/>
      <c r="R263" s="13"/>
      <c r="S263" s="14" t="s">
        <v>75</v>
      </c>
      <c r="T263" s="10">
        <v>3</v>
      </c>
      <c r="U263" s="21">
        <v>4767417</v>
      </c>
      <c r="V263" s="16">
        <v>0</v>
      </c>
      <c r="W263" s="16">
        <v>0</v>
      </c>
      <c r="X263" s="16">
        <v>0</v>
      </c>
      <c r="Y263" s="16">
        <v>6</v>
      </c>
      <c r="Z263" s="16">
        <v>0</v>
      </c>
      <c r="AA263" s="16">
        <v>0</v>
      </c>
      <c r="AB263" s="16">
        <v>0</v>
      </c>
      <c r="AC263" s="16">
        <v>0</v>
      </c>
      <c r="AD263" s="16">
        <v>0</v>
      </c>
      <c r="AE263" s="16">
        <v>0</v>
      </c>
      <c r="AF263" s="16">
        <v>0</v>
      </c>
      <c r="AG263" s="16">
        <v>0</v>
      </c>
      <c r="AH263" s="16">
        <v>0</v>
      </c>
      <c r="AI263" s="16">
        <v>0</v>
      </c>
      <c r="AJ263" s="16">
        <v>0</v>
      </c>
      <c r="AK263" s="16">
        <v>0</v>
      </c>
      <c r="AL263" s="16">
        <v>0</v>
      </c>
      <c r="AM263" s="16">
        <v>0</v>
      </c>
      <c r="AN263" s="16">
        <v>0</v>
      </c>
      <c r="AO263" s="16">
        <v>0</v>
      </c>
      <c r="AP263" s="16">
        <v>0</v>
      </c>
      <c r="AQ263" s="15">
        <f t="shared" si="24"/>
        <v>6</v>
      </c>
      <c r="AR263" s="16">
        <f t="shared" si="25"/>
        <v>0</v>
      </c>
      <c r="AS263" s="17">
        <f t="shared" si="26"/>
        <v>6</v>
      </c>
      <c r="AT263" s="18">
        <f t="shared" si="27"/>
        <v>28604502</v>
      </c>
      <c r="AU263" s="13"/>
      <c r="AV263" s="13"/>
      <c r="AW263" s="8"/>
      <c r="AX263" s="8"/>
      <c r="AY263" s="8"/>
      <c r="AZ263" s="8"/>
    </row>
    <row r="264" spans="1:52" s="3" customFormat="1" ht="50.25" customHeight="1" x14ac:dyDescent="0.25">
      <c r="A264" s="37" t="s">
        <v>554</v>
      </c>
      <c r="B264" s="10">
        <f>IF(S264=0,"",SUBTOTAL(3,$S$7:S264))</f>
        <v>258</v>
      </c>
      <c r="C264" s="74" t="s">
        <v>2920</v>
      </c>
      <c r="D264" s="10" t="s">
        <v>466</v>
      </c>
      <c r="E264" s="10" t="s">
        <v>625</v>
      </c>
      <c r="F264" s="10" t="s">
        <v>625</v>
      </c>
      <c r="G264" s="10" t="s">
        <v>626</v>
      </c>
      <c r="H264" s="19">
        <v>3822</v>
      </c>
      <c r="I264" s="20" t="s">
        <v>627</v>
      </c>
      <c r="J264" s="13"/>
      <c r="K264" s="22" t="s">
        <v>1916</v>
      </c>
      <c r="L264" s="13"/>
      <c r="M264" s="13"/>
      <c r="N264" s="13"/>
      <c r="O264" s="13"/>
      <c r="P264" s="13"/>
      <c r="Q264" s="13"/>
      <c r="R264" s="13"/>
      <c r="S264" s="14" t="s">
        <v>75</v>
      </c>
      <c r="T264" s="10">
        <v>3</v>
      </c>
      <c r="U264" s="21">
        <v>19829280</v>
      </c>
      <c r="V264" s="16">
        <v>0</v>
      </c>
      <c r="W264" s="16">
        <v>0</v>
      </c>
      <c r="X264" s="16">
        <v>0</v>
      </c>
      <c r="Y264" s="16">
        <v>4</v>
      </c>
      <c r="Z264" s="16">
        <v>0</v>
      </c>
      <c r="AA264" s="16">
        <v>0</v>
      </c>
      <c r="AB264" s="16">
        <v>0</v>
      </c>
      <c r="AC264" s="16">
        <v>0</v>
      </c>
      <c r="AD264" s="16">
        <v>0</v>
      </c>
      <c r="AE264" s="16">
        <v>0</v>
      </c>
      <c r="AF264" s="16">
        <v>0</v>
      </c>
      <c r="AG264" s="16">
        <v>0</v>
      </c>
      <c r="AH264" s="16">
        <v>0</v>
      </c>
      <c r="AI264" s="16">
        <v>0</v>
      </c>
      <c r="AJ264" s="16">
        <v>0</v>
      </c>
      <c r="AK264" s="16">
        <v>0</v>
      </c>
      <c r="AL264" s="16">
        <v>0</v>
      </c>
      <c r="AM264" s="16">
        <v>0</v>
      </c>
      <c r="AN264" s="16">
        <v>0</v>
      </c>
      <c r="AO264" s="16">
        <v>0</v>
      </c>
      <c r="AP264" s="16">
        <v>0</v>
      </c>
      <c r="AQ264" s="15">
        <f t="shared" si="24"/>
        <v>4</v>
      </c>
      <c r="AR264" s="16">
        <f t="shared" si="25"/>
        <v>0</v>
      </c>
      <c r="AS264" s="17">
        <f t="shared" si="26"/>
        <v>4</v>
      </c>
      <c r="AT264" s="18">
        <f t="shared" si="27"/>
        <v>79317120</v>
      </c>
      <c r="AU264" s="13"/>
      <c r="AV264" s="13"/>
      <c r="AW264" s="8"/>
      <c r="AX264" s="8"/>
      <c r="AY264" s="8"/>
      <c r="AZ264" s="8"/>
    </row>
    <row r="265" spans="1:52" s="3" customFormat="1" ht="50.25" customHeight="1" x14ac:dyDescent="0.25">
      <c r="A265" s="37" t="s">
        <v>554</v>
      </c>
      <c r="B265" s="10">
        <f>IF(S265=0,"",SUBTOTAL(3,$S$7:S265))</f>
        <v>259</v>
      </c>
      <c r="C265" s="74" t="s">
        <v>2921</v>
      </c>
      <c r="D265" s="10" t="s">
        <v>468</v>
      </c>
      <c r="E265" s="10" t="s">
        <v>629</v>
      </c>
      <c r="F265" s="10" t="s">
        <v>629</v>
      </c>
      <c r="G265" s="10" t="s">
        <v>630</v>
      </c>
      <c r="H265" s="19">
        <v>3822</v>
      </c>
      <c r="I265" s="20" t="s">
        <v>631</v>
      </c>
      <c r="J265" s="13"/>
      <c r="K265" s="22" t="s">
        <v>1917</v>
      </c>
      <c r="L265" s="13"/>
      <c r="M265" s="13"/>
      <c r="N265" s="13"/>
      <c r="O265" s="13"/>
      <c r="P265" s="13"/>
      <c r="Q265" s="13"/>
      <c r="R265" s="13"/>
      <c r="S265" s="14" t="s">
        <v>75</v>
      </c>
      <c r="T265" s="10">
        <v>3</v>
      </c>
      <c r="U265" s="21">
        <v>4215000</v>
      </c>
      <c r="V265" s="16">
        <v>0</v>
      </c>
      <c r="W265" s="16">
        <v>0</v>
      </c>
      <c r="X265" s="16">
        <v>0</v>
      </c>
      <c r="Y265" s="16">
        <v>3</v>
      </c>
      <c r="Z265" s="16">
        <v>0</v>
      </c>
      <c r="AA265" s="16">
        <v>0</v>
      </c>
      <c r="AB265" s="16">
        <v>0</v>
      </c>
      <c r="AC265" s="16">
        <v>0</v>
      </c>
      <c r="AD265" s="16">
        <v>0</v>
      </c>
      <c r="AE265" s="16">
        <v>0</v>
      </c>
      <c r="AF265" s="16">
        <v>0</v>
      </c>
      <c r="AG265" s="16">
        <v>0</v>
      </c>
      <c r="AH265" s="16">
        <v>0</v>
      </c>
      <c r="AI265" s="16">
        <v>0</v>
      </c>
      <c r="AJ265" s="16">
        <v>0</v>
      </c>
      <c r="AK265" s="16">
        <v>0</v>
      </c>
      <c r="AL265" s="16">
        <v>0</v>
      </c>
      <c r="AM265" s="16">
        <v>0</v>
      </c>
      <c r="AN265" s="16">
        <v>0</v>
      </c>
      <c r="AO265" s="16">
        <v>0</v>
      </c>
      <c r="AP265" s="16">
        <v>0</v>
      </c>
      <c r="AQ265" s="15">
        <f t="shared" ref="AQ265:AQ328" si="28">SUM(V265:AP265)</f>
        <v>3</v>
      </c>
      <c r="AR265" s="16">
        <f t="shared" ref="AR265:AR328" si="29">AQ265-AS265</f>
        <v>0</v>
      </c>
      <c r="AS265" s="17">
        <f t="shared" si="26"/>
        <v>3</v>
      </c>
      <c r="AT265" s="18">
        <f t="shared" si="27"/>
        <v>12645000</v>
      </c>
      <c r="AU265" s="13"/>
      <c r="AV265" s="13"/>
      <c r="AW265" s="8"/>
      <c r="AX265" s="8"/>
      <c r="AY265" s="8"/>
      <c r="AZ265" s="8"/>
    </row>
    <row r="266" spans="1:52" s="3" customFormat="1" ht="50.25" customHeight="1" x14ac:dyDescent="0.25">
      <c r="A266" s="37" t="s">
        <v>554</v>
      </c>
      <c r="B266" s="10">
        <f>IF(S266=0,"",SUBTOTAL(3,$S$7:S266))</f>
        <v>260</v>
      </c>
      <c r="C266" s="74" t="s">
        <v>2922</v>
      </c>
      <c r="D266" s="10" t="s">
        <v>470</v>
      </c>
      <c r="E266" s="10" t="s">
        <v>632</v>
      </c>
      <c r="F266" s="10" t="s">
        <v>632</v>
      </c>
      <c r="G266" s="10" t="s">
        <v>633</v>
      </c>
      <c r="H266" s="19">
        <v>3822</v>
      </c>
      <c r="I266" s="20" t="s">
        <v>634</v>
      </c>
      <c r="J266" s="13"/>
      <c r="K266" s="22" t="s">
        <v>1918</v>
      </c>
      <c r="L266" s="13"/>
      <c r="M266" s="13"/>
      <c r="N266" s="13"/>
      <c r="O266" s="13"/>
      <c r="P266" s="13"/>
      <c r="Q266" s="13"/>
      <c r="R266" s="13"/>
      <c r="S266" s="14" t="s">
        <v>75</v>
      </c>
      <c r="T266" s="10">
        <v>3</v>
      </c>
      <c r="U266" s="21">
        <v>4778300</v>
      </c>
      <c r="V266" s="16">
        <v>0</v>
      </c>
      <c r="W266" s="16">
        <v>0</v>
      </c>
      <c r="X266" s="16">
        <v>0</v>
      </c>
      <c r="Y266" s="16">
        <v>10</v>
      </c>
      <c r="Z266" s="16">
        <v>0</v>
      </c>
      <c r="AA266" s="16">
        <v>0</v>
      </c>
      <c r="AB266" s="16">
        <v>0</v>
      </c>
      <c r="AC266" s="16">
        <v>0</v>
      </c>
      <c r="AD266" s="16">
        <v>0</v>
      </c>
      <c r="AE266" s="16">
        <v>0</v>
      </c>
      <c r="AF266" s="16">
        <v>0</v>
      </c>
      <c r="AG266" s="16">
        <v>0</v>
      </c>
      <c r="AH266" s="16">
        <v>0</v>
      </c>
      <c r="AI266" s="16">
        <v>0</v>
      </c>
      <c r="AJ266" s="16">
        <v>0</v>
      </c>
      <c r="AK266" s="16">
        <v>0</v>
      </c>
      <c r="AL266" s="16">
        <v>0</v>
      </c>
      <c r="AM266" s="16">
        <v>0</v>
      </c>
      <c r="AN266" s="16">
        <v>0</v>
      </c>
      <c r="AO266" s="16">
        <v>0</v>
      </c>
      <c r="AP266" s="16">
        <v>0</v>
      </c>
      <c r="AQ266" s="15">
        <f t="shared" si="28"/>
        <v>10</v>
      </c>
      <c r="AR266" s="16">
        <f t="shared" si="29"/>
        <v>0</v>
      </c>
      <c r="AS266" s="17">
        <f t="shared" si="26"/>
        <v>10</v>
      </c>
      <c r="AT266" s="18">
        <f t="shared" si="27"/>
        <v>47783000</v>
      </c>
      <c r="AU266" s="13"/>
      <c r="AV266" s="13"/>
      <c r="AW266" s="8"/>
      <c r="AX266" s="8"/>
      <c r="AY266" s="8"/>
      <c r="AZ266" s="8"/>
    </row>
    <row r="267" spans="1:52" s="3" customFormat="1" ht="78" customHeight="1" x14ac:dyDescent="0.25">
      <c r="A267" s="37" t="s">
        <v>554</v>
      </c>
      <c r="B267" s="10">
        <f>IF(S267=0,"",SUBTOTAL(3,$S$7:S267))</f>
        <v>261</v>
      </c>
      <c r="C267" s="74" t="s">
        <v>2923</v>
      </c>
      <c r="D267" s="10" t="s">
        <v>473</v>
      </c>
      <c r="E267" s="10" t="s">
        <v>635</v>
      </c>
      <c r="F267" s="10" t="s">
        <v>635</v>
      </c>
      <c r="G267" s="10" t="s">
        <v>636</v>
      </c>
      <c r="H267" s="19">
        <v>3822</v>
      </c>
      <c r="I267" s="20" t="s">
        <v>2135</v>
      </c>
      <c r="J267" s="13"/>
      <c r="K267" s="14" t="s">
        <v>1919</v>
      </c>
      <c r="L267" s="13"/>
      <c r="M267" s="13"/>
      <c r="N267" s="13"/>
      <c r="O267" s="13"/>
      <c r="P267" s="13"/>
      <c r="Q267" s="13"/>
      <c r="R267" s="13"/>
      <c r="S267" s="14" t="s">
        <v>75</v>
      </c>
      <c r="T267" s="10">
        <v>3</v>
      </c>
      <c r="U267" s="21">
        <v>7811700</v>
      </c>
      <c r="V267" s="16">
        <v>0</v>
      </c>
      <c r="W267" s="16">
        <v>0</v>
      </c>
      <c r="X267" s="16">
        <v>0</v>
      </c>
      <c r="Y267" s="16">
        <v>10</v>
      </c>
      <c r="Z267" s="16">
        <v>0</v>
      </c>
      <c r="AA267" s="16">
        <v>0</v>
      </c>
      <c r="AB267" s="16">
        <v>0</v>
      </c>
      <c r="AC267" s="16">
        <v>0</v>
      </c>
      <c r="AD267" s="16">
        <v>0</v>
      </c>
      <c r="AE267" s="16">
        <v>0</v>
      </c>
      <c r="AF267" s="16">
        <v>0</v>
      </c>
      <c r="AG267" s="16">
        <v>0</v>
      </c>
      <c r="AH267" s="16">
        <v>0</v>
      </c>
      <c r="AI267" s="16">
        <v>0</v>
      </c>
      <c r="AJ267" s="16">
        <v>0</v>
      </c>
      <c r="AK267" s="16">
        <v>0</v>
      </c>
      <c r="AL267" s="16">
        <v>0</v>
      </c>
      <c r="AM267" s="16">
        <v>0</v>
      </c>
      <c r="AN267" s="16">
        <v>0</v>
      </c>
      <c r="AO267" s="16">
        <v>0</v>
      </c>
      <c r="AP267" s="16">
        <v>0</v>
      </c>
      <c r="AQ267" s="15">
        <f t="shared" si="28"/>
        <v>10</v>
      </c>
      <c r="AR267" s="16">
        <f t="shared" si="29"/>
        <v>0</v>
      </c>
      <c r="AS267" s="17">
        <f t="shared" si="26"/>
        <v>10</v>
      </c>
      <c r="AT267" s="18">
        <f t="shared" si="27"/>
        <v>78117000</v>
      </c>
      <c r="AU267" s="13"/>
      <c r="AV267" s="13"/>
      <c r="AW267" s="8"/>
      <c r="AX267" s="8"/>
      <c r="AY267" s="8"/>
      <c r="AZ267" s="8"/>
    </row>
    <row r="268" spans="1:52" s="3" customFormat="1" ht="50.25" customHeight="1" x14ac:dyDescent="0.25">
      <c r="A268" s="37" t="s">
        <v>554</v>
      </c>
      <c r="B268" s="10">
        <f>IF(S268=0,"",SUBTOTAL(3,$S$7:S268))</f>
        <v>262</v>
      </c>
      <c r="C268" s="74" t="s">
        <v>2924</v>
      </c>
      <c r="D268" s="10" t="s">
        <v>474</v>
      </c>
      <c r="E268" s="10" t="s">
        <v>637</v>
      </c>
      <c r="F268" s="10" t="s">
        <v>637</v>
      </c>
      <c r="G268" s="10" t="s">
        <v>638</v>
      </c>
      <c r="H268" s="19">
        <v>3822</v>
      </c>
      <c r="I268" s="20" t="s">
        <v>639</v>
      </c>
      <c r="J268" s="13"/>
      <c r="K268" s="14" t="s">
        <v>1920</v>
      </c>
      <c r="L268" s="13"/>
      <c r="M268" s="13"/>
      <c r="N268" s="13"/>
      <c r="O268" s="13"/>
      <c r="P268" s="13"/>
      <c r="Q268" s="13"/>
      <c r="R268" s="13"/>
      <c r="S268" s="14" t="s">
        <v>75</v>
      </c>
      <c r="T268" s="10">
        <v>3</v>
      </c>
      <c r="U268" s="21">
        <v>2538400</v>
      </c>
      <c r="V268" s="16">
        <v>0</v>
      </c>
      <c r="W268" s="16">
        <v>0</v>
      </c>
      <c r="X268" s="16">
        <v>0</v>
      </c>
      <c r="Y268" s="16">
        <v>3</v>
      </c>
      <c r="Z268" s="16">
        <v>0</v>
      </c>
      <c r="AA268" s="16">
        <v>0</v>
      </c>
      <c r="AB268" s="16">
        <v>0</v>
      </c>
      <c r="AC268" s="16">
        <v>0</v>
      </c>
      <c r="AD268" s="16">
        <v>0</v>
      </c>
      <c r="AE268" s="16">
        <v>0</v>
      </c>
      <c r="AF268" s="16">
        <v>0</v>
      </c>
      <c r="AG268" s="16">
        <v>0</v>
      </c>
      <c r="AH268" s="16">
        <v>0</v>
      </c>
      <c r="AI268" s="16">
        <v>0</v>
      </c>
      <c r="AJ268" s="16">
        <v>0</v>
      </c>
      <c r="AK268" s="16">
        <v>0</v>
      </c>
      <c r="AL268" s="16">
        <v>0</v>
      </c>
      <c r="AM268" s="16">
        <v>0</v>
      </c>
      <c r="AN268" s="16">
        <v>0</v>
      </c>
      <c r="AO268" s="16">
        <v>0</v>
      </c>
      <c r="AP268" s="16">
        <v>0</v>
      </c>
      <c r="AQ268" s="15">
        <f t="shared" si="28"/>
        <v>3</v>
      </c>
      <c r="AR268" s="16">
        <f t="shared" si="29"/>
        <v>0</v>
      </c>
      <c r="AS268" s="17">
        <f t="shared" si="26"/>
        <v>3</v>
      </c>
      <c r="AT268" s="18">
        <f t="shared" si="27"/>
        <v>7615200</v>
      </c>
      <c r="AU268" s="13"/>
      <c r="AV268" s="13"/>
      <c r="AW268" s="8"/>
      <c r="AX268" s="8"/>
      <c r="AY268" s="8"/>
      <c r="AZ268" s="8"/>
    </row>
    <row r="269" spans="1:52" s="3" customFormat="1" ht="50.25" customHeight="1" x14ac:dyDescent="0.25">
      <c r="A269" s="37" t="s">
        <v>554</v>
      </c>
      <c r="B269" s="10">
        <f>IF(S269=0,"",SUBTOTAL(3,$S$7:S269))</f>
        <v>263</v>
      </c>
      <c r="C269" s="74" t="s">
        <v>2925</v>
      </c>
      <c r="D269" s="10" t="s">
        <v>476</v>
      </c>
      <c r="E269" s="10" t="s">
        <v>640</v>
      </c>
      <c r="F269" s="10" t="s">
        <v>640</v>
      </c>
      <c r="G269" s="10" t="s">
        <v>641</v>
      </c>
      <c r="H269" s="19">
        <v>3822</v>
      </c>
      <c r="I269" s="20" t="s">
        <v>642</v>
      </c>
      <c r="J269" s="13"/>
      <c r="K269" s="14" t="s">
        <v>1921</v>
      </c>
      <c r="L269" s="13"/>
      <c r="M269" s="13"/>
      <c r="N269" s="13"/>
      <c r="O269" s="13"/>
      <c r="P269" s="13"/>
      <c r="Q269" s="13"/>
      <c r="R269" s="13"/>
      <c r="S269" s="14" t="s">
        <v>75</v>
      </c>
      <c r="T269" s="10">
        <v>3</v>
      </c>
      <c r="U269" s="21">
        <v>2867272</v>
      </c>
      <c r="V269" s="16">
        <v>0</v>
      </c>
      <c r="W269" s="16">
        <v>0</v>
      </c>
      <c r="X269" s="16">
        <v>0</v>
      </c>
      <c r="Y269" s="16">
        <v>1</v>
      </c>
      <c r="Z269" s="16">
        <v>0</v>
      </c>
      <c r="AA269" s="16">
        <v>0</v>
      </c>
      <c r="AB269" s="16">
        <v>0</v>
      </c>
      <c r="AC269" s="16">
        <v>0</v>
      </c>
      <c r="AD269" s="16">
        <v>0</v>
      </c>
      <c r="AE269" s="16">
        <v>0</v>
      </c>
      <c r="AF269" s="16">
        <v>0</v>
      </c>
      <c r="AG269" s="16">
        <v>0</v>
      </c>
      <c r="AH269" s="16">
        <v>0</v>
      </c>
      <c r="AI269" s="16">
        <v>0</v>
      </c>
      <c r="AJ269" s="16">
        <v>0</v>
      </c>
      <c r="AK269" s="16">
        <v>0</v>
      </c>
      <c r="AL269" s="16">
        <v>0</v>
      </c>
      <c r="AM269" s="16">
        <v>0</v>
      </c>
      <c r="AN269" s="16">
        <v>0</v>
      </c>
      <c r="AO269" s="16">
        <v>0</v>
      </c>
      <c r="AP269" s="16">
        <v>0</v>
      </c>
      <c r="AQ269" s="15">
        <f t="shared" si="28"/>
        <v>1</v>
      </c>
      <c r="AR269" s="16">
        <f t="shared" si="29"/>
        <v>0</v>
      </c>
      <c r="AS269" s="17">
        <f t="shared" si="26"/>
        <v>1</v>
      </c>
      <c r="AT269" s="18">
        <f t="shared" si="27"/>
        <v>2867272</v>
      </c>
      <c r="AU269" s="13"/>
      <c r="AV269" s="13"/>
      <c r="AW269" s="8"/>
      <c r="AX269" s="8"/>
      <c r="AY269" s="8"/>
      <c r="AZ269" s="8"/>
    </row>
    <row r="270" spans="1:52" s="3" customFormat="1" ht="50.25" customHeight="1" x14ac:dyDescent="0.25">
      <c r="A270" s="37" t="s">
        <v>554</v>
      </c>
      <c r="B270" s="10">
        <f>IF(S270=0,"",SUBTOTAL(3,$S$7:S270))</f>
        <v>264</v>
      </c>
      <c r="C270" s="74" t="s">
        <v>2926</v>
      </c>
      <c r="D270" s="10" t="s">
        <v>478</v>
      </c>
      <c r="E270" s="10" t="s">
        <v>643</v>
      </c>
      <c r="F270" s="10" t="s">
        <v>643</v>
      </c>
      <c r="G270" s="10" t="s">
        <v>644</v>
      </c>
      <c r="H270" s="19">
        <v>3822</v>
      </c>
      <c r="I270" s="20" t="s">
        <v>645</v>
      </c>
      <c r="J270" s="13"/>
      <c r="K270" s="14" t="s">
        <v>1922</v>
      </c>
      <c r="L270" s="13"/>
      <c r="M270" s="13"/>
      <c r="N270" s="13"/>
      <c r="O270" s="13"/>
      <c r="P270" s="13"/>
      <c r="Q270" s="13"/>
      <c r="R270" s="13"/>
      <c r="S270" s="14" t="s">
        <v>75</v>
      </c>
      <c r="T270" s="10">
        <v>3</v>
      </c>
      <c r="U270" s="21">
        <v>2867256</v>
      </c>
      <c r="V270" s="16">
        <v>0</v>
      </c>
      <c r="W270" s="16">
        <v>0</v>
      </c>
      <c r="X270" s="16">
        <v>0</v>
      </c>
      <c r="Y270" s="16">
        <v>3</v>
      </c>
      <c r="Z270" s="16">
        <v>0</v>
      </c>
      <c r="AA270" s="16">
        <v>0</v>
      </c>
      <c r="AB270" s="16">
        <v>0</v>
      </c>
      <c r="AC270" s="16">
        <v>0</v>
      </c>
      <c r="AD270" s="16">
        <v>0</v>
      </c>
      <c r="AE270" s="16">
        <v>0</v>
      </c>
      <c r="AF270" s="16">
        <v>0</v>
      </c>
      <c r="AG270" s="16">
        <v>0</v>
      </c>
      <c r="AH270" s="16">
        <v>0</v>
      </c>
      <c r="AI270" s="16">
        <v>0</v>
      </c>
      <c r="AJ270" s="16">
        <v>0</v>
      </c>
      <c r="AK270" s="16">
        <v>0</v>
      </c>
      <c r="AL270" s="16">
        <v>0</v>
      </c>
      <c r="AM270" s="16">
        <v>0</v>
      </c>
      <c r="AN270" s="16">
        <v>0</v>
      </c>
      <c r="AO270" s="16">
        <v>0</v>
      </c>
      <c r="AP270" s="16">
        <v>0</v>
      </c>
      <c r="AQ270" s="15">
        <f t="shared" si="28"/>
        <v>3</v>
      </c>
      <c r="AR270" s="16">
        <f t="shared" si="29"/>
        <v>0</v>
      </c>
      <c r="AS270" s="17">
        <f t="shared" si="26"/>
        <v>3</v>
      </c>
      <c r="AT270" s="18">
        <f t="shared" si="27"/>
        <v>8601768</v>
      </c>
      <c r="AU270" s="13"/>
      <c r="AV270" s="13"/>
      <c r="AW270" s="8"/>
      <c r="AX270" s="8"/>
      <c r="AY270" s="8"/>
      <c r="AZ270" s="8"/>
    </row>
    <row r="271" spans="1:52" s="3" customFormat="1" ht="50.25" customHeight="1" x14ac:dyDescent="0.25">
      <c r="A271" s="37" t="s">
        <v>554</v>
      </c>
      <c r="B271" s="10">
        <f>IF(S271=0,"",SUBTOTAL(3,$S$7:S271))</f>
        <v>265</v>
      </c>
      <c r="C271" s="74" t="s">
        <v>2927</v>
      </c>
      <c r="D271" s="10" t="s">
        <v>480</v>
      </c>
      <c r="E271" s="10" t="s">
        <v>646</v>
      </c>
      <c r="F271" s="10" t="s">
        <v>646</v>
      </c>
      <c r="G271" s="10" t="s">
        <v>647</v>
      </c>
      <c r="H271" s="19">
        <v>3822</v>
      </c>
      <c r="I271" s="20" t="s">
        <v>648</v>
      </c>
      <c r="J271" s="13"/>
      <c r="K271" s="14" t="s">
        <v>1923</v>
      </c>
      <c r="L271" s="13"/>
      <c r="M271" s="13"/>
      <c r="N271" s="13"/>
      <c r="O271" s="13"/>
      <c r="P271" s="13"/>
      <c r="Q271" s="13"/>
      <c r="R271" s="13"/>
      <c r="S271" s="14" t="s">
        <v>75</v>
      </c>
      <c r="T271" s="10">
        <v>3</v>
      </c>
      <c r="U271" s="21">
        <v>2867256</v>
      </c>
      <c r="V271" s="16">
        <v>0</v>
      </c>
      <c r="W271" s="16">
        <v>0</v>
      </c>
      <c r="X271" s="16">
        <v>0</v>
      </c>
      <c r="Y271" s="16">
        <v>2</v>
      </c>
      <c r="Z271" s="16">
        <v>0</v>
      </c>
      <c r="AA271" s="16">
        <v>0</v>
      </c>
      <c r="AB271" s="16">
        <v>0</v>
      </c>
      <c r="AC271" s="16">
        <v>0</v>
      </c>
      <c r="AD271" s="16">
        <v>0</v>
      </c>
      <c r="AE271" s="16">
        <v>0</v>
      </c>
      <c r="AF271" s="16">
        <v>0</v>
      </c>
      <c r="AG271" s="16">
        <v>0</v>
      </c>
      <c r="AH271" s="16">
        <v>0</v>
      </c>
      <c r="AI271" s="16">
        <v>0</v>
      </c>
      <c r="AJ271" s="16">
        <v>0</v>
      </c>
      <c r="AK271" s="16">
        <v>0</v>
      </c>
      <c r="AL271" s="16">
        <v>0</v>
      </c>
      <c r="AM271" s="16">
        <v>0</v>
      </c>
      <c r="AN271" s="16">
        <v>0</v>
      </c>
      <c r="AO271" s="16">
        <v>0</v>
      </c>
      <c r="AP271" s="16">
        <v>0</v>
      </c>
      <c r="AQ271" s="15">
        <f t="shared" si="28"/>
        <v>2</v>
      </c>
      <c r="AR271" s="16">
        <f t="shared" si="29"/>
        <v>0</v>
      </c>
      <c r="AS271" s="17">
        <f t="shared" si="26"/>
        <v>2</v>
      </c>
      <c r="AT271" s="18">
        <f t="shared" si="27"/>
        <v>5734512</v>
      </c>
      <c r="AU271" s="13"/>
      <c r="AV271" s="13"/>
      <c r="AW271" s="8"/>
      <c r="AX271" s="8"/>
      <c r="AY271" s="8"/>
      <c r="AZ271" s="8"/>
    </row>
    <row r="272" spans="1:52" s="3" customFormat="1" ht="50.25" customHeight="1" x14ac:dyDescent="0.25">
      <c r="A272" s="37" t="s">
        <v>554</v>
      </c>
      <c r="B272" s="10">
        <f>IF(S272=0,"",SUBTOTAL(3,$S$7:S272))</f>
        <v>266</v>
      </c>
      <c r="C272" s="74" t="s">
        <v>2928</v>
      </c>
      <c r="D272" s="10" t="s">
        <v>482</v>
      </c>
      <c r="E272" s="10" t="s">
        <v>649</v>
      </c>
      <c r="F272" s="10" t="s">
        <v>649</v>
      </c>
      <c r="G272" s="10" t="s">
        <v>650</v>
      </c>
      <c r="H272" s="19">
        <v>3822</v>
      </c>
      <c r="I272" s="20" t="s">
        <v>651</v>
      </c>
      <c r="J272" s="13"/>
      <c r="K272" s="22" t="s">
        <v>1924</v>
      </c>
      <c r="L272" s="13"/>
      <c r="M272" s="13"/>
      <c r="N272" s="13"/>
      <c r="O272" s="13"/>
      <c r="P272" s="13"/>
      <c r="Q272" s="13"/>
      <c r="R272" s="13"/>
      <c r="S272" s="14" t="s">
        <v>75</v>
      </c>
      <c r="T272" s="10">
        <v>3</v>
      </c>
      <c r="U272" s="21">
        <v>11489900</v>
      </c>
      <c r="V272" s="16">
        <v>0</v>
      </c>
      <c r="W272" s="16">
        <v>0</v>
      </c>
      <c r="X272" s="16">
        <v>0</v>
      </c>
      <c r="Y272" s="16">
        <v>5</v>
      </c>
      <c r="Z272" s="16">
        <v>0</v>
      </c>
      <c r="AA272" s="16">
        <v>0</v>
      </c>
      <c r="AB272" s="16">
        <v>0</v>
      </c>
      <c r="AC272" s="16">
        <v>0</v>
      </c>
      <c r="AD272" s="16">
        <v>0</v>
      </c>
      <c r="AE272" s="16">
        <v>0</v>
      </c>
      <c r="AF272" s="16">
        <v>0</v>
      </c>
      <c r="AG272" s="16">
        <v>0</v>
      </c>
      <c r="AH272" s="16">
        <v>0</v>
      </c>
      <c r="AI272" s="16">
        <v>0</v>
      </c>
      <c r="AJ272" s="16">
        <v>0</v>
      </c>
      <c r="AK272" s="16">
        <v>0</v>
      </c>
      <c r="AL272" s="16">
        <v>0</v>
      </c>
      <c r="AM272" s="16">
        <v>0</v>
      </c>
      <c r="AN272" s="16">
        <v>0</v>
      </c>
      <c r="AO272" s="16">
        <v>0</v>
      </c>
      <c r="AP272" s="16">
        <v>0</v>
      </c>
      <c r="AQ272" s="15">
        <f t="shared" si="28"/>
        <v>5</v>
      </c>
      <c r="AR272" s="16">
        <f t="shared" si="29"/>
        <v>0</v>
      </c>
      <c r="AS272" s="17">
        <f t="shared" si="26"/>
        <v>5</v>
      </c>
      <c r="AT272" s="18">
        <f t="shared" si="27"/>
        <v>57449500</v>
      </c>
      <c r="AU272" s="13"/>
      <c r="AV272" s="13"/>
      <c r="AW272" s="8"/>
      <c r="AX272" s="8"/>
      <c r="AY272" s="8"/>
      <c r="AZ272" s="8"/>
    </row>
    <row r="273" spans="1:52" s="3" customFormat="1" ht="50.25" customHeight="1" x14ac:dyDescent="0.25">
      <c r="A273" s="37" t="s">
        <v>554</v>
      </c>
      <c r="B273" s="10">
        <f>IF(S273=0,"",SUBTOTAL(3,$S$7:S273))</f>
        <v>267</v>
      </c>
      <c r="C273" s="74" t="s">
        <v>2929</v>
      </c>
      <c r="D273" s="10" t="s">
        <v>484</v>
      </c>
      <c r="E273" s="10" t="s">
        <v>652</v>
      </c>
      <c r="F273" s="10" t="s">
        <v>652</v>
      </c>
      <c r="G273" s="10" t="s">
        <v>653</v>
      </c>
      <c r="H273" s="19">
        <v>3822</v>
      </c>
      <c r="I273" s="20" t="s">
        <v>654</v>
      </c>
      <c r="J273" s="13"/>
      <c r="K273" s="22" t="s">
        <v>1925</v>
      </c>
      <c r="L273" s="13"/>
      <c r="M273" s="13"/>
      <c r="N273" s="13"/>
      <c r="O273" s="13"/>
      <c r="P273" s="13"/>
      <c r="Q273" s="13"/>
      <c r="R273" s="13"/>
      <c r="S273" s="14" t="s">
        <v>75</v>
      </c>
      <c r="T273" s="10">
        <v>3</v>
      </c>
      <c r="U273" s="21">
        <v>5552652</v>
      </c>
      <c r="V273" s="16">
        <v>0</v>
      </c>
      <c r="W273" s="16">
        <v>0</v>
      </c>
      <c r="X273" s="16">
        <v>0</v>
      </c>
      <c r="Y273" s="16">
        <v>10</v>
      </c>
      <c r="Z273" s="16">
        <v>0</v>
      </c>
      <c r="AA273" s="16">
        <v>0</v>
      </c>
      <c r="AB273" s="16">
        <v>0</v>
      </c>
      <c r="AC273" s="16">
        <v>0</v>
      </c>
      <c r="AD273" s="16">
        <v>0</v>
      </c>
      <c r="AE273" s="16">
        <v>0</v>
      </c>
      <c r="AF273" s="16">
        <v>0</v>
      </c>
      <c r="AG273" s="16">
        <v>0</v>
      </c>
      <c r="AH273" s="16">
        <v>0</v>
      </c>
      <c r="AI273" s="16">
        <v>0</v>
      </c>
      <c r="AJ273" s="16">
        <v>0</v>
      </c>
      <c r="AK273" s="16">
        <v>0</v>
      </c>
      <c r="AL273" s="16">
        <v>0</v>
      </c>
      <c r="AM273" s="16">
        <v>0</v>
      </c>
      <c r="AN273" s="16">
        <v>0</v>
      </c>
      <c r="AO273" s="16">
        <v>0</v>
      </c>
      <c r="AP273" s="16">
        <v>0</v>
      </c>
      <c r="AQ273" s="15">
        <f t="shared" si="28"/>
        <v>10</v>
      </c>
      <c r="AR273" s="16">
        <f t="shared" si="29"/>
        <v>0</v>
      </c>
      <c r="AS273" s="17">
        <f t="shared" si="26"/>
        <v>10</v>
      </c>
      <c r="AT273" s="18">
        <f t="shared" si="27"/>
        <v>55526520</v>
      </c>
      <c r="AU273" s="13"/>
      <c r="AV273" s="13"/>
      <c r="AW273" s="8"/>
      <c r="AX273" s="8"/>
      <c r="AY273" s="8"/>
      <c r="AZ273" s="8"/>
    </row>
    <row r="274" spans="1:52" s="3" customFormat="1" ht="50.25" customHeight="1" x14ac:dyDescent="0.25">
      <c r="A274" s="37" t="s">
        <v>554</v>
      </c>
      <c r="B274" s="10">
        <f>IF(S274=0,"",SUBTOTAL(3,$S$7:S274))</f>
        <v>268</v>
      </c>
      <c r="C274" s="74" t="s">
        <v>2930</v>
      </c>
      <c r="D274" s="10" t="s">
        <v>252</v>
      </c>
      <c r="E274" s="10" t="s">
        <v>655</v>
      </c>
      <c r="F274" s="10" t="s">
        <v>655</v>
      </c>
      <c r="G274" s="10" t="s">
        <v>656</v>
      </c>
      <c r="H274" s="19">
        <v>3822</v>
      </c>
      <c r="I274" s="20" t="s">
        <v>657</v>
      </c>
      <c r="J274" s="13"/>
      <c r="K274" s="14" t="s">
        <v>1926</v>
      </c>
      <c r="L274" s="13"/>
      <c r="M274" s="13"/>
      <c r="N274" s="13"/>
      <c r="O274" s="13"/>
      <c r="P274" s="13"/>
      <c r="Q274" s="13"/>
      <c r="R274" s="13"/>
      <c r="S274" s="14" t="s">
        <v>34</v>
      </c>
      <c r="T274" s="10">
        <v>3</v>
      </c>
      <c r="U274" s="21">
        <v>2705000</v>
      </c>
      <c r="V274" s="16">
        <v>0</v>
      </c>
      <c r="W274" s="16">
        <v>0</v>
      </c>
      <c r="X274" s="16">
        <v>0</v>
      </c>
      <c r="Y274" s="16">
        <v>1</v>
      </c>
      <c r="Z274" s="16">
        <v>0</v>
      </c>
      <c r="AA274" s="16">
        <v>0</v>
      </c>
      <c r="AB274" s="16">
        <v>0</v>
      </c>
      <c r="AC274" s="16">
        <v>0</v>
      </c>
      <c r="AD274" s="16">
        <v>0</v>
      </c>
      <c r="AE274" s="16">
        <v>0</v>
      </c>
      <c r="AF274" s="16">
        <v>0</v>
      </c>
      <c r="AG274" s="16">
        <v>0</v>
      </c>
      <c r="AH274" s="16">
        <v>0</v>
      </c>
      <c r="AI274" s="16">
        <v>0</v>
      </c>
      <c r="AJ274" s="16">
        <v>0</v>
      </c>
      <c r="AK274" s="16">
        <v>0</v>
      </c>
      <c r="AL274" s="16">
        <v>0</v>
      </c>
      <c r="AM274" s="16">
        <v>0</v>
      </c>
      <c r="AN274" s="16">
        <v>0</v>
      </c>
      <c r="AO274" s="16">
        <v>0</v>
      </c>
      <c r="AP274" s="16">
        <v>0</v>
      </c>
      <c r="AQ274" s="15">
        <f t="shared" si="28"/>
        <v>1</v>
      </c>
      <c r="AR274" s="16">
        <f t="shared" si="29"/>
        <v>0</v>
      </c>
      <c r="AS274" s="17">
        <f t="shared" ref="AS274:AS275" si="30">SUM(V274:AP274)</f>
        <v>1</v>
      </c>
      <c r="AT274" s="18">
        <f t="shared" si="27"/>
        <v>2705000</v>
      </c>
      <c r="AU274" s="13"/>
      <c r="AV274" s="13"/>
      <c r="AW274" s="8"/>
      <c r="AX274" s="8"/>
      <c r="AY274" s="8"/>
      <c r="AZ274" s="8"/>
    </row>
    <row r="275" spans="1:52" s="3" customFormat="1" ht="50.25" customHeight="1" x14ac:dyDescent="0.25">
      <c r="A275" s="37" t="s">
        <v>554</v>
      </c>
      <c r="B275" s="10">
        <f>IF(S275=0,"",SUBTOTAL(3,$S$7:S275))</f>
        <v>269</v>
      </c>
      <c r="C275" s="74" t="s">
        <v>2931</v>
      </c>
      <c r="D275" s="10" t="s">
        <v>256</v>
      </c>
      <c r="E275" s="10" t="s">
        <v>658</v>
      </c>
      <c r="F275" s="10" t="s">
        <v>658</v>
      </c>
      <c r="G275" s="10" t="s">
        <v>659</v>
      </c>
      <c r="H275" s="19">
        <v>3822</v>
      </c>
      <c r="I275" s="20" t="s">
        <v>660</v>
      </c>
      <c r="J275" s="13"/>
      <c r="K275" s="14" t="s">
        <v>1927</v>
      </c>
      <c r="L275" s="13"/>
      <c r="M275" s="13"/>
      <c r="N275" s="13"/>
      <c r="O275" s="13"/>
      <c r="P275" s="13"/>
      <c r="Q275" s="13"/>
      <c r="R275" s="13"/>
      <c r="S275" s="14" t="s">
        <v>75</v>
      </c>
      <c r="T275" s="10">
        <v>3</v>
      </c>
      <c r="U275" s="21">
        <v>5856260</v>
      </c>
      <c r="V275" s="16">
        <v>0</v>
      </c>
      <c r="W275" s="16">
        <v>0</v>
      </c>
      <c r="X275" s="16">
        <v>0</v>
      </c>
      <c r="Y275" s="16">
        <v>17</v>
      </c>
      <c r="Z275" s="16">
        <v>0</v>
      </c>
      <c r="AA275" s="16">
        <v>0</v>
      </c>
      <c r="AB275" s="16">
        <v>0</v>
      </c>
      <c r="AC275" s="16">
        <v>0</v>
      </c>
      <c r="AD275" s="16">
        <v>0</v>
      </c>
      <c r="AE275" s="16">
        <v>0</v>
      </c>
      <c r="AF275" s="16">
        <v>0</v>
      </c>
      <c r="AG275" s="16">
        <v>0</v>
      </c>
      <c r="AH275" s="16">
        <v>0</v>
      </c>
      <c r="AI275" s="16">
        <v>0</v>
      </c>
      <c r="AJ275" s="16">
        <v>0</v>
      </c>
      <c r="AK275" s="16">
        <v>0</v>
      </c>
      <c r="AL275" s="16">
        <v>0</v>
      </c>
      <c r="AM275" s="16">
        <v>0</v>
      </c>
      <c r="AN275" s="16">
        <v>0</v>
      </c>
      <c r="AO275" s="16">
        <v>0</v>
      </c>
      <c r="AP275" s="16">
        <v>0</v>
      </c>
      <c r="AQ275" s="15">
        <f t="shared" si="28"/>
        <v>17</v>
      </c>
      <c r="AR275" s="16">
        <f t="shared" si="29"/>
        <v>0</v>
      </c>
      <c r="AS275" s="17">
        <f t="shared" si="30"/>
        <v>17</v>
      </c>
      <c r="AT275" s="18">
        <f t="shared" si="27"/>
        <v>99556420</v>
      </c>
      <c r="AU275" s="13"/>
      <c r="AV275" s="13"/>
      <c r="AW275" s="8"/>
      <c r="AX275" s="8"/>
      <c r="AY275" s="8"/>
      <c r="AZ275" s="8"/>
    </row>
    <row r="276" spans="1:52" s="3" customFormat="1" ht="50.25" customHeight="1" x14ac:dyDescent="0.25">
      <c r="A276" s="37" t="s">
        <v>554</v>
      </c>
      <c r="B276" s="10">
        <f>IF(S276=0,"",SUBTOTAL(3,$S$7:S276))</f>
        <v>270</v>
      </c>
      <c r="C276" s="74" t="s">
        <v>2932</v>
      </c>
      <c r="D276" s="10" t="s">
        <v>259</v>
      </c>
      <c r="E276" s="10" t="s">
        <v>661</v>
      </c>
      <c r="F276" s="10" t="s">
        <v>661</v>
      </c>
      <c r="G276" s="10" t="s">
        <v>662</v>
      </c>
      <c r="H276" s="19">
        <v>3822</v>
      </c>
      <c r="I276" s="20" t="s">
        <v>663</v>
      </c>
      <c r="J276" s="13"/>
      <c r="K276" s="14" t="s">
        <v>1928</v>
      </c>
      <c r="L276" s="13"/>
      <c r="M276" s="13"/>
      <c r="N276" s="13"/>
      <c r="O276" s="13"/>
      <c r="P276" s="13"/>
      <c r="Q276" s="13"/>
      <c r="R276" s="13"/>
      <c r="S276" s="14" t="s">
        <v>75</v>
      </c>
      <c r="T276" s="10">
        <v>3</v>
      </c>
      <c r="U276" s="21">
        <v>2528253</v>
      </c>
      <c r="V276" s="16">
        <v>0</v>
      </c>
      <c r="W276" s="16">
        <v>0</v>
      </c>
      <c r="X276" s="16">
        <v>0</v>
      </c>
      <c r="Y276" s="16">
        <v>3</v>
      </c>
      <c r="Z276" s="16">
        <v>0</v>
      </c>
      <c r="AA276" s="16">
        <v>0</v>
      </c>
      <c r="AB276" s="16">
        <v>0</v>
      </c>
      <c r="AC276" s="16">
        <v>0</v>
      </c>
      <c r="AD276" s="16">
        <v>0</v>
      </c>
      <c r="AE276" s="16">
        <v>0</v>
      </c>
      <c r="AF276" s="16">
        <v>0</v>
      </c>
      <c r="AG276" s="16">
        <v>0</v>
      </c>
      <c r="AH276" s="16">
        <v>0</v>
      </c>
      <c r="AI276" s="16">
        <v>0</v>
      </c>
      <c r="AJ276" s="16">
        <v>0</v>
      </c>
      <c r="AK276" s="16">
        <v>0</v>
      </c>
      <c r="AL276" s="16">
        <v>0</v>
      </c>
      <c r="AM276" s="16">
        <v>0</v>
      </c>
      <c r="AN276" s="16">
        <v>0</v>
      </c>
      <c r="AO276" s="16">
        <v>0</v>
      </c>
      <c r="AP276" s="16">
        <v>0</v>
      </c>
      <c r="AQ276" s="15">
        <f t="shared" si="28"/>
        <v>3</v>
      </c>
      <c r="AR276" s="16">
        <f t="shared" si="29"/>
        <v>0</v>
      </c>
      <c r="AS276" s="17">
        <f>SUM(V276:AP276)</f>
        <v>3</v>
      </c>
      <c r="AT276" s="18">
        <f t="shared" si="27"/>
        <v>7584759</v>
      </c>
      <c r="AU276" s="13"/>
      <c r="AV276" s="13"/>
      <c r="AW276" s="8"/>
      <c r="AX276" s="8"/>
      <c r="AY276" s="8"/>
      <c r="AZ276" s="8"/>
    </row>
    <row r="277" spans="1:52" s="3" customFormat="1" ht="50.25" customHeight="1" x14ac:dyDescent="0.25">
      <c r="A277" s="37" t="s">
        <v>554</v>
      </c>
      <c r="B277" s="10">
        <f>IF(S277=0,"",SUBTOTAL(3,$S$7:S277))</f>
        <v>271</v>
      </c>
      <c r="C277" s="74" t="s">
        <v>2933</v>
      </c>
      <c r="D277" s="10" t="s">
        <v>261</v>
      </c>
      <c r="E277" s="10" t="s">
        <v>664</v>
      </c>
      <c r="F277" s="10" t="s">
        <v>664</v>
      </c>
      <c r="G277" s="10" t="s">
        <v>665</v>
      </c>
      <c r="H277" s="19">
        <v>3822</v>
      </c>
      <c r="I277" s="20" t="s">
        <v>666</v>
      </c>
      <c r="J277" s="13"/>
      <c r="K277" s="14" t="s">
        <v>1928</v>
      </c>
      <c r="L277" s="13"/>
      <c r="M277" s="13"/>
      <c r="N277" s="13"/>
      <c r="O277" s="13"/>
      <c r="P277" s="13"/>
      <c r="Q277" s="13"/>
      <c r="R277" s="13"/>
      <c r="S277" s="14" t="s">
        <v>75</v>
      </c>
      <c r="T277" s="10">
        <v>3</v>
      </c>
      <c r="U277" s="21">
        <v>2528253</v>
      </c>
      <c r="V277" s="16">
        <v>0</v>
      </c>
      <c r="W277" s="16">
        <v>0</v>
      </c>
      <c r="X277" s="16">
        <v>0</v>
      </c>
      <c r="Y277" s="16">
        <v>3</v>
      </c>
      <c r="Z277" s="16">
        <v>0</v>
      </c>
      <c r="AA277" s="16">
        <v>0</v>
      </c>
      <c r="AB277" s="16">
        <v>0</v>
      </c>
      <c r="AC277" s="16">
        <v>0</v>
      </c>
      <c r="AD277" s="16">
        <v>0</v>
      </c>
      <c r="AE277" s="16">
        <v>0</v>
      </c>
      <c r="AF277" s="16">
        <v>0</v>
      </c>
      <c r="AG277" s="16">
        <v>0</v>
      </c>
      <c r="AH277" s="16">
        <v>0</v>
      </c>
      <c r="AI277" s="16">
        <v>0</v>
      </c>
      <c r="AJ277" s="16">
        <v>0</v>
      </c>
      <c r="AK277" s="16">
        <v>0</v>
      </c>
      <c r="AL277" s="16">
        <v>0</v>
      </c>
      <c r="AM277" s="16">
        <v>0</v>
      </c>
      <c r="AN277" s="16">
        <v>0</v>
      </c>
      <c r="AO277" s="16">
        <v>0</v>
      </c>
      <c r="AP277" s="16">
        <v>0</v>
      </c>
      <c r="AQ277" s="15">
        <f t="shared" si="28"/>
        <v>3</v>
      </c>
      <c r="AR277" s="16">
        <f t="shared" si="29"/>
        <v>0</v>
      </c>
      <c r="AS277" s="17">
        <f>SUM(V277:AP277)</f>
        <v>3</v>
      </c>
      <c r="AT277" s="18">
        <f t="shared" si="27"/>
        <v>7584759</v>
      </c>
      <c r="AU277" s="13"/>
      <c r="AV277" s="13"/>
      <c r="AW277" s="8"/>
      <c r="AX277" s="8"/>
      <c r="AY277" s="8"/>
      <c r="AZ277" s="8"/>
    </row>
    <row r="278" spans="1:52" s="3" customFormat="1" ht="50.25" customHeight="1" x14ac:dyDescent="0.25">
      <c r="A278" s="37" t="s">
        <v>554</v>
      </c>
      <c r="B278" s="10">
        <f>IF(S278=0,"",SUBTOTAL(3,$S$7:S278))</f>
        <v>272</v>
      </c>
      <c r="C278" s="74" t="s">
        <v>2934</v>
      </c>
      <c r="D278" s="10" t="s">
        <v>263</v>
      </c>
      <c r="E278" s="10" t="s">
        <v>667</v>
      </c>
      <c r="F278" s="10" t="s">
        <v>667</v>
      </c>
      <c r="G278" s="10" t="s">
        <v>668</v>
      </c>
      <c r="H278" s="19">
        <v>3822</v>
      </c>
      <c r="I278" s="20" t="s">
        <v>669</v>
      </c>
      <c r="J278" s="13"/>
      <c r="K278" s="14" t="s">
        <v>1929</v>
      </c>
      <c r="L278" s="13"/>
      <c r="M278" s="13"/>
      <c r="N278" s="13"/>
      <c r="O278" s="13"/>
      <c r="P278" s="13"/>
      <c r="Q278" s="13"/>
      <c r="R278" s="13"/>
      <c r="S278" s="14" t="s">
        <v>75</v>
      </c>
      <c r="T278" s="10">
        <v>3</v>
      </c>
      <c r="U278" s="21">
        <v>4347000</v>
      </c>
      <c r="V278" s="16">
        <v>0</v>
      </c>
      <c r="W278" s="16">
        <v>0</v>
      </c>
      <c r="X278" s="16">
        <v>0</v>
      </c>
      <c r="Y278" s="16">
        <v>2</v>
      </c>
      <c r="Z278" s="16">
        <v>0</v>
      </c>
      <c r="AA278" s="16">
        <v>0</v>
      </c>
      <c r="AB278" s="16">
        <v>0</v>
      </c>
      <c r="AC278" s="16">
        <v>0</v>
      </c>
      <c r="AD278" s="16">
        <v>0</v>
      </c>
      <c r="AE278" s="16">
        <v>0</v>
      </c>
      <c r="AF278" s="16">
        <v>0</v>
      </c>
      <c r="AG278" s="16">
        <v>0</v>
      </c>
      <c r="AH278" s="16">
        <v>0</v>
      </c>
      <c r="AI278" s="16">
        <v>0</v>
      </c>
      <c r="AJ278" s="16">
        <v>0</v>
      </c>
      <c r="AK278" s="16">
        <v>0</v>
      </c>
      <c r="AL278" s="16">
        <v>0</v>
      </c>
      <c r="AM278" s="16">
        <v>0</v>
      </c>
      <c r="AN278" s="16">
        <v>0</v>
      </c>
      <c r="AO278" s="16">
        <v>0</v>
      </c>
      <c r="AP278" s="16">
        <v>0</v>
      </c>
      <c r="AQ278" s="15">
        <f t="shared" si="28"/>
        <v>2</v>
      </c>
      <c r="AR278" s="16">
        <f t="shared" si="29"/>
        <v>0</v>
      </c>
      <c r="AS278" s="17">
        <f t="shared" ref="AS278:AS314" si="31">SUM(V278:AP278)</f>
        <v>2</v>
      </c>
      <c r="AT278" s="18">
        <f t="shared" si="27"/>
        <v>8694000</v>
      </c>
      <c r="AU278" s="13"/>
      <c r="AV278" s="13"/>
      <c r="AW278" s="8"/>
      <c r="AX278" s="8"/>
      <c r="AY278" s="8"/>
      <c r="AZ278" s="8"/>
    </row>
    <row r="279" spans="1:52" s="3" customFormat="1" ht="50.25" customHeight="1" x14ac:dyDescent="0.25">
      <c r="A279" s="37" t="s">
        <v>554</v>
      </c>
      <c r="B279" s="10">
        <f>IF(S279=0,"",SUBTOTAL(3,$S$7:S279))</f>
        <v>273</v>
      </c>
      <c r="C279" s="74" t="s">
        <v>2935</v>
      </c>
      <c r="D279" s="10" t="s">
        <v>265</v>
      </c>
      <c r="E279" s="10" t="s">
        <v>670</v>
      </c>
      <c r="F279" s="10" t="s">
        <v>670</v>
      </c>
      <c r="G279" s="10" t="s">
        <v>671</v>
      </c>
      <c r="H279" s="19">
        <v>3822</v>
      </c>
      <c r="I279" s="20" t="s">
        <v>672</v>
      </c>
      <c r="J279" s="13"/>
      <c r="K279" s="14" t="s">
        <v>1930</v>
      </c>
      <c r="L279" s="13"/>
      <c r="M279" s="13"/>
      <c r="N279" s="13"/>
      <c r="O279" s="13"/>
      <c r="P279" s="13"/>
      <c r="Q279" s="13"/>
      <c r="R279" s="13"/>
      <c r="S279" s="14" t="s">
        <v>75</v>
      </c>
      <c r="T279" s="10">
        <v>3</v>
      </c>
      <c r="U279" s="21">
        <v>2984940</v>
      </c>
      <c r="V279" s="16">
        <v>0</v>
      </c>
      <c r="W279" s="16">
        <v>0</v>
      </c>
      <c r="X279" s="16">
        <v>0</v>
      </c>
      <c r="Y279" s="16">
        <v>2</v>
      </c>
      <c r="Z279" s="16">
        <v>0</v>
      </c>
      <c r="AA279" s="16">
        <v>0</v>
      </c>
      <c r="AB279" s="16">
        <v>0</v>
      </c>
      <c r="AC279" s="16">
        <v>0</v>
      </c>
      <c r="AD279" s="16">
        <v>0</v>
      </c>
      <c r="AE279" s="16">
        <v>0</v>
      </c>
      <c r="AF279" s="16">
        <v>0</v>
      </c>
      <c r="AG279" s="16">
        <v>0</v>
      </c>
      <c r="AH279" s="16">
        <v>0</v>
      </c>
      <c r="AI279" s="16">
        <v>0</v>
      </c>
      <c r="AJ279" s="16">
        <v>0</v>
      </c>
      <c r="AK279" s="16">
        <v>0</v>
      </c>
      <c r="AL279" s="16">
        <v>0</v>
      </c>
      <c r="AM279" s="16">
        <v>0</v>
      </c>
      <c r="AN279" s="16">
        <v>0</v>
      </c>
      <c r="AO279" s="16">
        <v>0</v>
      </c>
      <c r="AP279" s="16">
        <v>0</v>
      </c>
      <c r="AQ279" s="15">
        <f t="shared" si="28"/>
        <v>2</v>
      </c>
      <c r="AR279" s="16">
        <f t="shared" si="29"/>
        <v>0</v>
      </c>
      <c r="AS279" s="17">
        <f t="shared" si="31"/>
        <v>2</v>
      </c>
      <c r="AT279" s="18">
        <f t="shared" si="27"/>
        <v>5969880</v>
      </c>
      <c r="AU279" s="13"/>
      <c r="AV279" s="13"/>
      <c r="AW279" s="8"/>
      <c r="AX279" s="8"/>
      <c r="AY279" s="8"/>
      <c r="AZ279" s="8"/>
    </row>
    <row r="280" spans="1:52" s="3" customFormat="1" ht="50.25" customHeight="1" x14ac:dyDescent="0.25">
      <c r="A280" s="37" t="s">
        <v>554</v>
      </c>
      <c r="B280" s="10">
        <f>IF(S280=0,"",SUBTOTAL(3,$S$7:S280))</f>
        <v>274</v>
      </c>
      <c r="C280" s="74" t="s">
        <v>2936</v>
      </c>
      <c r="D280" s="10" t="s">
        <v>496</v>
      </c>
      <c r="E280" s="10" t="s">
        <v>673</v>
      </c>
      <c r="F280" s="10" t="s">
        <v>673</v>
      </c>
      <c r="G280" s="10" t="s">
        <v>674</v>
      </c>
      <c r="H280" s="19">
        <v>3822</v>
      </c>
      <c r="I280" s="20" t="s">
        <v>675</v>
      </c>
      <c r="J280" s="13"/>
      <c r="K280" s="22" t="s">
        <v>1931</v>
      </c>
      <c r="L280" s="13"/>
      <c r="M280" s="13"/>
      <c r="N280" s="13"/>
      <c r="O280" s="13"/>
      <c r="P280" s="13"/>
      <c r="Q280" s="13"/>
      <c r="R280" s="13"/>
      <c r="S280" s="14" t="s">
        <v>75</v>
      </c>
      <c r="T280" s="10">
        <v>3</v>
      </c>
      <c r="U280" s="21">
        <v>19853820</v>
      </c>
      <c r="V280" s="16">
        <v>0</v>
      </c>
      <c r="W280" s="16">
        <v>0</v>
      </c>
      <c r="X280" s="16">
        <v>0</v>
      </c>
      <c r="Y280" s="16">
        <v>15</v>
      </c>
      <c r="Z280" s="16">
        <v>0</v>
      </c>
      <c r="AA280" s="16">
        <v>0</v>
      </c>
      <c r="AB280" s="16">
        <v>0</v>
      </c>
      <c r="AC280" s="16">
        <v>0</v>
      </c>
      <c r="AD280" s="16">
        <v>0</v>
      </c>
      <c r="AE280" s="16">
        <v>0</v>
      </c>
      <c r="AF280" s="16">
        <v>0</v>
      </c>
      <c r="AG280" s="16">
        <v>0</v>
      </c>
      <c r="AH280" s="16">
        <v>0</v>
      </c>
      <c r="AI280" s="16">
        <v>0</v>
      </c>
      <c r="AJ280" s="16">
        <v>0</v>
      </c>
      <c r="AK280" s="16">
        <v>0</v>
      </c>
      <c r="AL280" s="16">
        <v>0</v>
      </c>
      <c r="AM280" s="16">
        <v>0</v>
      </c>
      <c r="AN280" s="16">
        <v>0</v>
      </c>
      <c r="AO280" s="16">
        <v>0</v>
      </c>
      <c r="AP280" s="16">
        <v>0</v>
      </c>
      <c r="AQ280" s="15">
        <f t="shared" si="28"/>
        <v>15</v>
      </c>
      <c r="AR280" s="16">
        <f t="shared" si="29"/>
        <v>0</v>
      </c>
      <c r="AS280" s="17">
        <f t="shared" si="31"/>
        <v>15</v>
      </c>
      <c r="AT280" s="18">
        <f t="shared" si="27"/>
        <v>297807300</v>
      </c>
      <c r="AU280" s="13"/>
      <c r="AV280" s="13"/>
      <c r="AW280" s="8"/>
      <c r="AX280" s="8"/>
      <c r="AY280" s="8"/>
      <c r="AZ280" s="8"/>
    </row>
    <row r="281" spans="1:52" s="3" customFormat="1" ht="50.25" customHeight="1" x14ac:dyDescent="0.25">
      <c r="A281" s="37" t="s">
        <v>554</v>
      </c>
      <c r="B281" s="10">
        <f>IF(S281=0,"",SUBTOTAL(3,$S$7:S281))</f>
        <v>275</v>
      </c>
      <c r="C281" s="74" t="s">
        <v>2937</v>
      </c>
      <c r="D281" s="10" t="s">
        <v>271</v>
      </c>
      <c r="E281" s="10" t="s">
        <v>676</v>
      </c>
      <c r="F281" s="10" t="s">
        <v>676</v>
      </c>
      <c r="G281" s="10" t="s">
        <v>677</v>
      </c>
      <c r="H281" s="19">
        <v>3822</v>
      </c>
      <c r="I281" s="20" t="s">
        <v>678</v>
      </c>
      <c r="J281" s="13"/>
      <c r="K281" s="14" t="s">
        <v>1932</v>
      </c>
      <c r="L281" s="13"/>
      <c r="M281" s="13"/>
      <c r="N281" s="13"/>
      <c r="O281" s="13"/>
      <c r="P281" s="13"/>
      <c r="Q281" s="13"/>
      <c r="R281" s="13"/>
      <c r="S281" s="14" t="s">
        <v>75</v>
      </c>
      <c r="T281" s="10">
        <v>3</v>
      </c>
      <c r="U281" s="21">
        <v>2538400</v>
      </c>
      <c r="V281" s="16">
        <v>0</v>
      </c>
      <c r="W281" s="16">
        <v>0</v>
      </c>
      <c r="X281" s="16">
        <v>0</v>
      </c>
      <c r="Y281" s="16">
        <v>1</v>
      </c>
      <c r="Z281" s="16">
        <v>0</v>
      </c>
      <c r="AA281" s="16">
        <v>0</v>
      </c>
      <c r="AB281" s="16">
        <v>0</v>
      </c>
      <c r="AC281" s="16">
        <v>0</v>
      </c>
      <c r="AD281" s="16">
        <v>0</v>
      </c>
      <c r="AE281" s="16">
        <v>0</v>
      </c>
      <c r="AF281" s="16">
        <v>0</v>
      </c>
      <c r="AG281" s="16">
        <v>0</v>
      </c>
      <c r="AH281" s="16">
        <v>0</v>
      </c>
      <c r="AI281" s="16">
        <v>0</v>
      </c>
      <c r="AJ281" s="16">
        <v>0</v>
      </c>
      <c r="AK281" s="16">
        <v>0</v>
      </c>
      <c r="AL281" s="16">
        <v>0</v>
      </c>
      <c r="AM281" s="16">
        <v>0</v>
      </c>
      <c r="AN281" s="16">
        <v>0</v>
      </c>
      <c r="AO281" s="16">
        <v>0</v>
      </c>
      <c r="AP281" s="16">
        <v>0</v>
      </c>
      <c r="AQ281" s="15">
        <f t="shared" si="28"/>
        <v>1</v>
      </c>
      <c r="AR281" s="16">
        <f t="shared" si="29"/>
        <v>0</v>
      </c>
      <c r="AS281" s="17">
        <f t="shared" si="31"/>
        <v>1</v>
      </c>
      <c r="AT281" s="18">
        <f t="shared" si="27"/>
        <v>2538400</v>
      </c>
      <c r="AU281" s="13"/>
      <c r="AV281" s="13"/>
      <c r="AW281" s="8"/>
      <c r="AX281" s="8"/>
      <c r="AY281" s="8"/>
      <c r="AZ281" s="8"/>
    </row>
    <row r="282" spans="1:52" s="3" customFormat="1" ht="66.75" customHeight="1" x14ac:dyDescent="0.25">
      <c r="A282" s="37" t="s">
        <v>554</v>
      </c>
      <c r="B282" s="10">
        <f>IF(S282=0,"",SUBTOTAL(3,$S$7:S282))</f>
        <v>276</v>
      </c>
      <c r="C282" s="74" t="s">
        <v>2938</v>
      </c>
      <c r="D282" s="10" t="s">
        <v>274</v>
      </c>
      <c r="E282" s="10" t="s">
        <v>679</v>
      </c>
      <c r="F282" s="10" t="s">
        <v>679</v>
      </c>
      <c r="G282" s="10" t="s">
        <v>680</v>
      </c>
      <c r="H282" s="19">
        <v>3822</v>
      </c>
      <c r="I282" s="20" t="s">
        <v>681</v>
      </c>
      <c r="J282" s="13"/>
      <c r="K282" s="14" t="s">
        <v>1933</v>
      </c>
      <c r="L282" s="13"/>
      <c r="M282" s="13"/>
      <c r="N282" s="13"/>
      <c r="O282" s="13"/>
      <c r="P282" s="13"/>
      <c r="Q282" s="13"/>
      <c r="R282" s="13"/>
      <c r="S282" s="14" t="s">
        <v>75</v>
      </c>
      <c r="T282" s="10">
        <v>3</v>
      </c>
      <c r="U282" s="21">
        <v>5289407</v>
      </c>
      <c r="V282" s="16">
        <v>0</v>
      </c>
      <c r="W282" s="16">
        <v>0</v>
      </c>
      <c r="X282" s="16">
        <v>0</v>
      </c>
      <c r="Y282" s="16">
        <v>1</v>
      </c>
      <c r="Z282" s="16">
        <v>0</v>
      </c>
      <c r="AA282" s="16">
        <v>0</v>
      </c>
      <c r="AB282" s="16">
        <v>0</v>
      </c>
      <c r="AC282" s="16">
        <v>0</v>
      </c>
      <c r="AD282" s="16">
        <v>0</v>
      </c>
      <c r="AE282" s="16">
        <v>0</v>
      </c>
      <c r="AF282" s="16">
        <v>0</v>
      </c>
      <c r="AG282" s="16">
        <v>0</v>
      </c>
      <c r="AH282" s="16">
        <v>0</v>
      </c>
      <c r="AI282" s="16">
        <v>0</v>
      </c>
      <c r="AJ282" s="16">
        <v>0</v>
      </c>
      <c r="AK282" s="16">
        <v>0</v>
      </c>
      <c r="AL282" s="16">
        <v>0</v>
      </c>
      <c r="AM282" s="16">
        <v>0</v>
      </c>
      <c r="AN282" s="16">
        <v>0</v>
      </c>
      <c r="AO282" s="16">
        <v>0</v>
      </c>
      <c r="AP282" s="16">
        <v>0</v>
      </c>
      <c r="AQ282" s="15">
        <f t="shared" si="28"/>
        <v>1</v>
      </c>
      <c r="AR282" s="16">
        <f t="shared" si="29"/>
        <v>0</v>
      </c>
      <c r="AS282" s="17">
        <f t="shared" si="31"/>
        <v>1</v>
      </c>
      <c r="AT282" s="18">
        <f t="shared" si="27"/>
        <v>5289407</v>
      </c>
      <c r="AU282" s="13"/>
      <c r="AV282" s="13"/>
      <c r="AW282" s="8"/>
      <c r="AX282" s="8"/>
      <c r="AY282" s="8"/>
      <c r="AZ282" s="8"/>
    </row>
    <row r="283" spans="1:52" s="3" customFormat="1" ht="72.75" customHeight="1" x14ac:dyDescent="0.25">
      <c r="A283" s="37" t="s">
        <v>554</v>
      </c>
      <c r="B283" s="10">
        <f>IF(S283=0,"",SUBTOTAL(3,$S$7:S283))</f>
        <v>277</v>
      </c>
      <c r="C283" s="74" t="s">
        <v>2939</v>
      </c>
      <c r="D283" s="10" t="s">
        <v>276</v>
      </c>
      <c r="E283" s="10" t="s">
        <v>682</v>
      </c>
      <c r="F283" s="10" t="s">
        <v>682</v>
      </c>
      <c r="G283" s="10" t="s">
        <v>683</v>
      </c>
      <c r="H283" s="19">
        <v>3822</v>
      </c>
      <c r="I283" s="20" t="s">
        <v>684</v>
      </c>
      <c r="J283" s="13"/>
      <c r="K283" s="14" t="s">
        <v>1934</v>
      </c>
      <c r="L283" s="13"/>
      <c r="M283" s="13"/>
      <c r="N283" s="13"/>
      <c r="O283" s="13"/>
      <c r="P283" s="13"/>
      <c r="Q283" s="13"/>
      <c r="R283" s="13"/>
      <c r="S283" s="14" t="s">
        <v>75</v>
      </c>
      <c r="T283" s="10">
        <v>3</v>
      </c>
      <c r="U283" s="21">
        <v>1569750</v>
      </c>
      <c r="V283" s="16">
        <v>0</v>
      </c>
      <c r="W283" s="16">
        <v>0</v>
      </c>
      <c r="X283" s="16">
        <v>0</v>
      </c>
      <c r="Y283" s="16">
        <v>6</v>
      </c>
      <c r="Z283" s="16">
        <v>0</v>
      </c>
      <c r="AA283" s="16">
        <v>0</v>
      </c>
      <c r="AB283" s="16">
        <v>0</v>
      </c>
      <c r="AC283" s="16">
        <v>0</v>
      </c>
      <c r="AD283" s="16">
        <v>0</v>
      </c>
      <c r="AE283" s="16">
        <v>0</v>
      </c>
      <c r="AF283" s="16">
        <v>0</v>
      </c>
      <c r="AG283" s="16">
        <v>0</v>
      </c>
      <c r="AH283" s="16">
        <v>0</v>
      </c>
      <c r="AI283" s="16">
        <v>0</v>
      </c>
      <c r="AJ283" s="16">
        <v>0</v>
      </c>
      <c r="AK283" s="16">
        <v>0</v>
      </c>
      <c r="AL283" s="16">
        <v>0</v>
      </c>
      <c r="AM283" s="16">
        <v>0</v>
      </c>
      <c r="AN283" s="16">
        <v>0</v>
      </c>
      <c r="AO283" s="16">
        <v>0</v>
      </c>
      <c r="AP283" s="16">
        <v>0</v>
      </c>
      <c r="AQ283" s="15">
        <f t="shared" si="28"/>
        <v>6</v>
      </c>
      <c r="AR283" s="16">
        <f t="shared" si="29"/>
        <v>0</v>
      </c>
      <c r="AS283" s="17">
        <f t="shared" si="31"/>
        <v>6</v>
      </c>
      <c r="AT283" s="18">
        <f t="shared" si="27"/>
        <v>9418500</v>
      </c>
      <c r="AU283" s="13"/>
      <c r="AV283" s="13"/>
      <c r="AW283" s="8"/>
      <c r="AX283" s="8"/>
      <c r="AY283" s="8"/>
      <c r="AZ283" s="8"/>
    </row>
    <row r="284" spans="1:52" s="3" customFormat="1" ht="47.25" customHeight="1" x14ac:dyDescent="0.25">
      <c r="A284" s="37" t="s">
        <v>554</v>
      </c>
      <c r="B284" s="10">
        <f>IF(S284=0,"",SUBTOTAL(3,$S$7:S284))</f>
        <v>278</v>
      </c>
      <c r="C284" s="74" t="s">
        <v>2940</v>
      </c>
      <c r="D284" s="10" t="s">
        <v>278</v>
      </c>
      <c r="E284" s="10" t="s">
        <v>685</v>
      </c>
      <c r="F284" s="10" t="s">
        <v>685</v>
      </c>
      <c r="G284" s="10" t="s">
        <v>686</v>
      </c>
      <c r="H284" s="19">
        <v>3822</v>
      </c>
      <c r="I284" s="20" t="s">
        <v>687</v>
      </c>
      <c r="J284" s="13"/>
      <c r="K284" s="14" t="s">
        <v>1935</v>
      </c>
      <c r="L284" s="13"/>
      <c r="M284" s="13"/>
      <c r="N284" s="13"/>
      <c r="O284" s="13"/>
      <c r="P284" s="13"/>
      <c r="Q284" s="13"/>
      <c r="R284" s="13"/>
      <c r="S284" s="14" t="s">
        <v>75</v>
      </c>
      <c r="T284" s="10">
        <v>3</v>
      </c>
      <c r="U284" s="21">
        <v>2407860</v>
      </c>
      <c r="V284" s="16">
        <v>0</v>
      </c>
      <c r="W284" s="16">
        <v>0</v>
      </c>
      <c r="X284" s="16">
        <v>0</v>
      </c>
      <c r="Y284" s="16">
        <v>2</v>
      </c>
      <c r="Z284" s="16">
        <v>0</v>
      </c>
      <c r="AA284" s="16">
        <v>0</v>
      </c>
      <c r="AB284" s="16">
        <v>0</v>
      </c>
      <c r="AC284" s="16">
        <v>0</v>
      </c>
      <c r="AD284" s="16">
        <v>0</v>
      </c>
      <c r="AE284" s="16">
        <v>0</v>
      </c>
      <c r="AF284" s="16">
        <v>0</v>
      </c>
      <c r="AG284" s="16">
        <v>0</v>
      </c>
      <c r="AH284" s="16">
        <v>0</v>
      </c>
      <c r="AI284" s="16">
        <v>0</v>
      </c>
      <c r="AJ284" s="16">
        <v>0</v>
      </c>
      <c r="AK284" s="16">
        <v>0</v>
      </c>
      <c r="AL284" s="16">
        <v>0</v>
      </c>
      <c r="AM284" s="16">
        <v>0</v>
      </c>
      <c r="AN284" s="16">
        <v>0</v>
      </c>
      <c r="AO284" s="16">
        <v>0</v>
      </c>
      <c r="AP284" s="16">
        <v>0</v>
      </c>
      <c r="AQ284" s="15">
        <f t="shared" si="28"/>
        <v>2</v>
      </c>
      <c r="AR284" s="16">
        <f t="shared" si="29"/>
        <v>0</v>
      </c>
      <c r="AS284" s="17">
        <f t="shared" si="31"/>
        <v>2</v>
      </c>
      <c r="AT284" s="18">
        <f t="shared" si="27"/>
        <v>4815720</v>
      </c>
      <c r="AU284" s="13"/>
      <c r="AV284" s="13"/>
      <c r="AW284" s="8"/>
      <c r="AX284" s="8"/>
      <c r="AY284" s="8"/>
      <c r="AZ284" s="8"/>
    </row>
    <row r="285" spans="1:52" s="3" customFormat="1" ht="51" customHeight="1" x14ac:dyDescent="0.25">
      <c r="A285" s="37" t="s">
        <v>554</v>
      </c>
      <c r="B285" s="10">
        <f>IF(S285=0,"",SUBTOTAL(3,$S$7:S285))</f>
        <v>279</v>
      </c>
      <c r="C285" s="74" t="s">
        <v>2941</v>
      </c>
      <c r="D285" s="10" t="s">
        <v>280</v>
      </c>
      <c r="E285" s="10" t="s">
        <v>688</v>
      </c>
      <c r="F285" s="10" t="s">
        <v>688</v>
      </c>
      <c r="G285" s="10" t="s">
        <v>689</v>
      </c>
      <c r="H285" s="19">
        <v>3822</v>
      </c>
      <c r="I285" s="20" t="s">
        <v>690</v>
      </c>
      <c r="J285" s="13"/>
      <c r="K285" s="14" t="s">
        <v>1936</v>
      </c>
      <c r="L285" s="13"/>
      <c r="M285" s="13"/>
      <c r="N285" s="13"/>
      <c r="O285" s="13"/>
      <c r="P285" s="13"/>
      <c r="Q285" s="13"/>
      <c r="R285" s="13"/>
      <c r="S285" s="14" t="s">
        <v>75</v>
      </c>
      <c r="T285" s="10">
        <v>3</v>
      </c>
      <c r="U285" s="21">
        <v>2088450</v>
      </c>
      <c r="V285" s="16">
        <v>0</v>
      </c>
      <c r="W285" s="16">
        <v>0</v>
      </c>
      <c r="X285" s="16">
        <v>0</v>
      </c>
      <c r="Y285" s="16">
        <v>2</v>
      </c>
      <c r="Z285" s="16">
        <v>0</v>
      </c>
      <c r="AA285" s="16">
        <v>0</v>
      </c>
      <c r="AB285" s="16">
        <v>0</v>
      </c>
      <c r="AC285" s="16">
        <v>0</v>
      </c>
      <c r="AD285" s="16">
        <v>0</v>
      </c>
      <c r="AE285" s="16">
        <v>0</v>
      </c>
      <c r="AF285" s="16">
        <v>0</v>
      </c>
      <c r="AG285" s="16">
        <v>0</v>
      </c>
      <c r="AH285" s="16">
        <v>0</v>
      </c>
      <c r="AI285" s="16">
        <v>0</v>
      </c>
      <c r="AJ285" s="16">
        <v>0</v>
      </c>
      <c r="AK285" s="16">
        <v>0</v>
      </c>
      <c r="AL285" s="16">
        <v>0</v>
      </c>
      <c r="AM285" s="16">
        <v>0</v>
      </c>
      <c r="AN285" s="16">
        <v>0</v>
      </c>
      <c r="AO285" s="16">
        <v>0</v>
      </c>
      <c r="AP285" s="16">
        <v>0</v>
      </c>
      <c r="AQ285" s="15">
        <f t="shared" si="28"/>
        <v>2</v>
      </c>
      <c r="AR285" s="16">
        <f t="shared" si="29"/>
        <v>0</v>
      </c>
      <c r="AS285" s="17">
        <f t="shared" si="31"/>
        <v>2</v>
      </c>
      <c r="AT285" s="18">
        <f t="shared" si="27"/>
        <v>4176900</v>
      </c>
      <c r="AU285" s="13"/>
      <c r="AV285" s="13"/>
      <c r="AW285" s="8"/>
      <c r="AX285" s="8"/>
      <c r="AY285" s="8"/>
      <c r="AZ285" s="8"/>
    </row>
    <row r="286" spans="1:52" s="3" customFormat="1" ht="51" customHeight="1" x14ac:dyDescent="0.25">
      <c r="A286" s="37" t="s">
        <v>554</v>
      </c>
      <c r="B286" s="10">
        <f>IF(S286=0,"",SUBTOTAL(3,$S$7:S286))</f>
        <v>280</v>
      </c>
      <c r="C286" s="74" t="s">
        <v>2942</v>
      </c>
      <c r="D286" s="10" t="s">
        <v>282</v>
      </c>
      <c r="E286" s="10" t="s">
        <v>691</v>
      </c>
      <c r="F286" s="10" t="s">
        <v>691</v>
      </c>
      <c r="G286" s="10" t="s">
        <v>692</v>
      </c>
      <c r="H286" s="19">
        <v>3822</v>
      </c>
      <c r="I286" s="20" t="s">
        <v>693</v>
      </c>
      <c r="J286" s="13"/>
      <c r="K286" s="14" t="s">
        <v>1937</v>
      </c>
      <c r="L286" s="13"/>
      <c r="M286" s="13"/>
      <c r="N286" s="13"/>
      <c r="O286" s="13"/>
      <c r="P286" s="13"/>
      <c r="Q286" s="13"/>
      <c r="R286" s="13"/>
      <c r="S286" s="14" t="s">
        <v>75</v>
      </c>
      <c r="T286" s="10">
        <v>3</v>
      </c>
      <c r="U286" s="21">
        <v>26019630</v>
      </c>
      <c r="V286" s="16">
        <v>0</v>
      </c>
      <c r="W286" s="16">
        <v>0</v>
      </c>
      <c r="X286" s="16">
        <v>0</v>
      </c>
      <c r="Y286" s="16">
        <v>10</v>
      </c>
      <c r="Z286" s="16">
        <v>0</v>
      </c>
      <c r="AA286" s="16">
        <v>0</v>
      </c>
      <c r="AB286" s="16">
        <v>0</v>
      </c>
      <c r="AC286" s="16">
        <v>0</v>
      </c>
      <c r="AD286" s="16">
        <v>0</v>
      </c>
      <c r="AE286" s="16">
        <v>0</v>
      </c>
      <c r="AF286" s="16">
        <v>0</v>
      </c>
      <c r="AG286" s="16">
        <v>0</v>
      </c>
      <c r="AH286" s="16">
        <v>0</v>
      </c>
      <c r="AI286" s="16">
        <v>0</v>
      </c>
      <c r="AJ286" s="16">
        <v>0</v>
      </c>
      <c r="AK286" s="16">
        <v>0</v>
      </c>
      <c r="AL286" s="16">
        <v>0</v>
      </c>
      <c r="AM286" s="16">
        <v>0</v>
      </c>
      <c r="AN286" s="16">
        <v>0</v>
      </c>
      <c r="AO286" s="16">
        <v>0</v>
      </c>
      <c r="AP286" s="16">
        <v>0</v>
      </c>
      <c r="AQ286" s="15">
        <f t="shared" si="28"/>
        <v>10</v>
      </c>
      <c r="AR286" s="16">
        <f t="shared" si="29"/>
        <v>0</v>
      </c>
      <c r="AS286" s="17">
        <f t="shared" si="31"/>
        <v>10</v>
      </c>
      <c r="AT286" s="18">
        <f t="shared" si="27"/>
        <v>260196300</v>
      </c>
      <c r="AU286" s="13"/>
      <c r="AV286" s="13"/>
      <c r="AW286" s="8"/>
      <c r="AX286" s="8"/>
      <c r="AY286" s="8"/>
      <c r="AZ286" s="8"/>
    </row>
    <row r="287" spans="1:52" s="3" customFormat="1" ht="38.25" customHeight="1" x14ac:dyDescent="0.25">
      <c r="A287" s="37" t="s">
        <v>554</v>
      </c>
      <c r="B287" s="10">
        <f>IF(S287=0,"",SUBTOTAL(3,$S$7:S287))</f>
        <v>281</v>
      </c>
      <c r="C287" s="74" t="s">
        <v>2943</v>
      </c>
      <c r="D287" s="10" t="s">
        <v>285</v>
      </c>
      <c r="E287" s="10" t="s">
        <v>1939</v>
      </c>
      <c r="F287" s="10"/>
      <c r="G287" s="24"/>
      <c r="H287" s="19">
        <v>3822</v>
      </c>
      <c r="I287" s="26" t="s">
        <v>695</v>
      </c>
      <c r="J287" s="13"/>
      <c r="K287" s="36" t="s">
        <v>1938</v>
      </c>
      <c r="L287" s="13"/>
      <c r="M287" s="13"/>
      <c r="N287" s="13"/>
      <c r="O287" s="13"/>
      <c r="P287" s="13"/>
      <c r="Q287" s="13"/>
      <c r="R287" s="13"/>
      <c r="S287" s="19" t="s">
        <v>75</v>
      </c>
      <c r="T287" s="10">
        <v>3</v>
      </c>
      <c r="U287" s="21">
        <v>8908500</v>
      </c>
      <c r="V287" s="16"/>
      <c r="W287" s="16"/>
      <c r="X287" s="16"/>
      <c r="Y287" s="16">
        <v>15</v>
      </c>
      <c r="Z287" s="16"/>
      <c r="AA287" s="16"/>
      <c r="AB287" s="16"/>
      <c r="AC287" s="16"/>
      <c r="AD287" s="16"/>
      <c r="AE287" s="16"/>
      <c r="AF287" s="16"/>
      <c r="AG287" s="16"/>
      <c r="AH287" s="16"/>
      <c r="AI287" s="16"/>
      <c r="AJ287" s="16"/>
      <c r="AK287" s="16"/>
      <c r="AL287" s="16"/>
      <c r="AM287" s="16"/>
      <c r="AN287" s="16"/>
      <c r="AO287" s="16"/>
      <c r="AP287" s="16"/>
      <c r="AQ287" s="15">
        <f t="shared" si="28"/>
        <v>15</v>
      </c>
      <c r="AR287" s="16">
        <f t="shared" si="29"/>
        <v>0</v>
      </c>
      <c r="AS287" s="17">
        <f t="shared" si="31"/>
        <v>15</v>
      </c>
      <c r="AT287" s="18">
        <f t="shared" si="27"/>
        <v>133627500</v>
      </c>
      <c r="AU287" s="13"/>
      <c r="AV287" s="13"/>
      <c r="AW287" s="8"/>
      <c r="AX287" s="8"/>
      <c r="AY287" s="8"/>
      <c r="AZ287" s="8"/>
    </row>
    <row r="288" spans="1:52" s="3" customFormat="1" ht="38.25" customHeight="1" x14ac:dyDescent="0.25">
      <c r="A288" s="37" t="s">
        <v>554</v>
      </c>
      <c r="B288" s="10">
        <f>IF(S288=0,"",SUBTOTAL(3,$S$7:S288))</f>
        <v>282</v>
      </c>
      <c r="C288" s="74" t="s">
        <v>2944</v>
      </c>
      <c r="D288" s="10" t="s">
        <v>288</v>
      </c>
      <c r="E288" s="10" t="s">
        <v>1941</v>
      </c>
      <c r="F288" s="10"/>
      <c r="G288" s="24"/>
      <c r="H288" s="19">
        <v>3822</v>
      </c>
      <c r="I288" s="26" t="s">
        <v>696</v>
      </c>
      <c r="J288" s="13"/>
      <c r="K288" s="36" t="s">
        <v>1940</v>
      </c>
      <c r="L288" s="13"/>
      <c r="M288" s="13"/>
      <c r="N288" s="13"/>
      <c r="O288" s="13"/>
      <c r="P288" s="13"/>
      <c r="Q288" s="13"/>
      <c r="R288" s="13"/>
      <c r="S288" s="19" t="s">
        <v>75</v>
      </c>
      <c r="T288" s="10">
        <v>3</v>
      </c>
      <c r="U288" s="21">
        <v>2480195</v>
      </c>
      <c r="V288" s="16"/>
      <c r="W288" s="16"/>
      <c r="X288" s="16"/>
      <c r="Y288" s="16">
        <v>3</v>
      </c>
      <c r="Z288" s="16"/>
      <c r="AA288" s="16"/>
      <c r="AB288" s="16"/>
      <c r="AC288" s="16"/>
      <c r="AD288" s="16"/>
      <c r="AE288" s="16"/>
      <c r="AF288" s="16"/>
      <c r="AG288" s="16"/>
      <c r="AH288" s="16"/>
      <c r="AI288" s="16"/>
      <c r="AJ288" s="16"/>
      <c r="AK288" s="16"/>
      <c r="AL288" s="16"/>
      <c r="AM288" s="16"/>
      <c r="AN288" s="16"/>
      <c r="AO288" s="16"/>
      <c r="AP288" s="16"/>
      <c r="AQ288" s="15">
        <f t="shared" si="28"/>
        <v>3</v>
      </c>
      <c r="AR288" s="16">
        <f t="shared" si="29"/>
        <v>0</v>
      </c>
      <c r="AS288" s="17">
        <f t="shared" si="31"/>
        <v>3</v>
      </c>
      <c r="AT288" s="18">
        <f t="shared" si="27"/>
        <v>7440585</v>
      </c>
      <c r="AU288" s="13"/>
      <c r="AV288" s="13"/>
      <c r="AW288" s="8"/>
      <c r="AX288" s="8"/>
      <c r="AY288" s="8"/>
      <c r="AZ288" s="8"/>
    </row>
    <row r="289" spans="1:52" s="3" customFormat="1" ht="38.25" customHeight="1" x14ac:dyDescent="0.25">
      <c r="A289" s="37" t="s">
        <v>554</v>
      </c>
      <c r="B289" s="10">
        <f>IF(S289=0,"",SUBTOTAL(3,$S$7:S289))</f>
        <v>283</v>
      </c>
      <c r="C289" s="74" t="s">
        <v>2945</v>
      </c>
      <c r="D289" s="10" t="s">
        <v>291</v>
      </c>
      <c r="E289" s="10" t="s">
        <v>1942</v>
      </c>
      <c r="F289" s="10"/>
      <c r="G289" s="24"/>
      <c r="H289" s="19">
        <v>3822</v>
      </c>
      <c r="I289" s="26" t="s">
        <v>697</v>
      </c>
      <c r="J289" s="13"/>
      <c r="K289" s="36" t="s">
        <v>1938</v>
      </c>
      <c r="L289" s="13"/>
      <c r="M289" s="13"/>
      <c r="N289" s="13"/>
      <c r="O289" s="13"/>
      <c r="P289" s="13"/>
      <c r="Q289" s="13"/>
      <c r="R289" s="13"/>
      <c r="S289" s="19" t="s">
        <v>75</v>
      </c>
      <c r="T289" s="10">
        <v>3</v>
      </c>
      <c r="U289" s="21">
        <v>9414636</v>
      </c>
      <c r="V289" s="16"/>
      <c r="W289" s="16"/>
      <c r="X289" s="16"/>
      <c r="Y289" s="16">
        <v>20</v>
      </c>
      <c r="Z289" s="16"/>
      <c r="AA289" s="16"/>
      <c r="AB289" s="16"/>
      <c r="AC289" s="16"/>
      <c r="AD289" s="16"/>
      <c r="AE289" s="16"/>
      <c r="AF289" s="16"/>
      <c r="AG289" s="16"/>
      <c r="AH289" s="16"/>
      <c r="AI289" s="16"/>
      <c r="AJ289" s="16"/>
      <c r="AK289" s="16"/>
      <c r="AL289" s="16"/>
      <c r="AM289" s="16"/>
      <c r="AN289" s="16"/>
      <c r="AO289" s="16"/>
      <c r="AP289" s="16"/>
      <c r="AQ289" s="15">
        <f t="shared" si="28"/>
        <v>20</v>
      </c>
      <c r="AR289" s="16">
        <f t="shared" si="29"/>
        <v>0</v>
      </c>
      <c r="AS289" s="17">
        <f t="shared" si="31"/>
        <v>20</v>
      </c>
      <c r="AT289" s="18">
        <f t="shared" si="27"/>
        <v>188292720</v>
      </c>
      <c r="AU289" s="13"/>
      <c r="AV289" s="13"/>
      <c r="AW289" s="8"/>
      <c r="AX289" s="8"/>
      <c r="AY289" s="8"/>
      <c r="AZ289" s="8"/>
    </row>
    <row r="290" spans="1:52" s="3" customFormat="1" ht="38.25" customHeight="1" x14ac:dyDescent="0.25">
      <c r="A290" s="37" t="s">
        <v>554</v>
      </c>
      <c r="B290" s="10">
        <f>IF(S290=0,"",SUBTOTAL(3,$S$7:S290))</f>
        <v>284</v>
      </c>
      <c r="C290" s="74" t="s">
        <v>2946</v>
      </c>
      <c r="D290" s="10" t="s">
        <v>515</v>
      </c>
      <c r="E290" s="10" t="s">
        <v>1944</v>
      </c>
      <c r="F290" s="10"/>
      <c r="G290" s="24"/>
      <c r="H290" s="19">
        <v>3822</v>
      </c>
      <c r="I290" s="26" t="s">
        <v>698</v>
      </c>
      <c r="J290" s="13"/>
      <c r="K290" s="36" t="s">
        <v>1943</v>
      </c>
      <c r="L290" s="13"/>
      <c r="M290" s="13"/>
      <c r="N290" s="13"/>
      <c r="O290" s="13"/>
      <c r="P290" s="13"/>
      <c r="Q290" s="13"/>
      <c r="R290" s="13"/>
      <c r="S290" s="19" t="s">
        <v>75</v>
      </c>
      <c r="T290" s="10">
        <v>3</v>
      </c>
      <c r="U290" s="21">
        <v>2480208</v>
      </c>
      <c r="V290" s="16"/>
      <c r="W290" s="16"/>
      <c r="X290" s="16"/>
      <c r="Y290" s="16">
        <v>3</v>
      </c>
      <c r="Z290" s="16"/>
      <c r="AA290" s="16"/>
      <c r="AB290" s="16"/>
      <c r="AC290" s="16"/>
      <c r="AD290" s="16"/>
      <c r="AE290" s="16"/>
      <c r="AF290" s="16"/>
      <c r="AG290" s="16"/>
      <c r="AH290" s="16"/>
      <c r="AI290" s="16"/>
      <c r="AJ290" s="16"/>
      <c r="AK290" s="16"/>
      <c r="AL290" s="16"/>
      <c r="AM290" s="16"/>
      <c r="AN290" s="16"/>
      <c r="AO290" s="16"/>
      <c r="AP290" s="16"/>
      <c r="AQ290" s="15">
        <f t="shared" si="28"/>
        <v>3</v>
      </c>
      <c r="AR290" s="16">
        <f t="shared" si="29"/>
        <v>0</v>
      </c>
      <c r="AS290" s="17">
        <f t="shared" si="31"/>
        <v>3</v>
      </c>
      <c r="AT290" s="18">
        <f t="shared" si="27"/>
        <v>7440624</v>
      </c>
      <c r="AU290" s="13"/>
      <c r="AV290" s="13"/>
      <c r="AW290" s="8"/>
      <c r="AX290" s="8"/>
      <c r="AY290" s="8"/>
      <c r="AZ290" s="8"/>
    </row>
    <row r="291" spans="1:52" s="3" customFormat="1" ht="38.25" customHeight="1" x14ac:dyDescent="0.25">
      <c r="A291" s="37" t="s">
        <v>554</v>
      </c>
      <c r="B291" s="10">
        <f>IF(S291=0,"",SUBTOTAL(3,$S$7:S291))</f>
        <v>285</v>
      </c>
      <c r="C291" s="74" t="s">
        <v>2947</v>
      </c>
      <c r="D291" s="10" t="s">
        <v>294</v>
      </c>
      <c r="E291" s="10" t="s">
        <v>1945</v>
      </c>
      <c r="F291" s="10"/>
      <c r="G291" s="24"/>
      <c r="H291" s="19">
        <v>3822</v>
      </c>
      <c r="I291" s="26" t="s">
        <v>699</v>
      </c>
      <c r="J291" s="13"/>
      <c r="K291" s="36" t="s">
        <v>1938</v>
      </c>
      <c r="L291" s="13"/>
      <c r="M291" s="13"/>
      <c r="N291" s="13"/>
      <c r="O291" s="13"/>
      <c r="P291" s="13"/>
      <c r="Q291" s="13"/>
      <c r="R291" s="13"/>
      <c r="S291" s="19" t="s">
        <v>75</v>
      </c>
      <c r="T291" s="10">
        <v>3</v>
      </c>
      <c r="U291" s="21">
        <v>10986800</v>
      </c>
      <c r="V291" s="16"/>
      <c r="W291" s="16"/>
      <c r="X291" s="16"/>
      <c r="Y291" s="16">
        <v>15</v>
      </c>
      <c r="Z291" s="16"/>
      <c r="AA291" s="16"/>
      <c r="AB291" s="16"/>
      <c r="AC291" s="16"/>
      <c r="AD291" s="16"/>
      <c r="AE291" s="16"/>
      <c r="AF291" s="16"/>
      <c r="AG291" s="16"/>
      <c r="AH291" s="16"/>
      <c r="AI291" s="16"/>
      <c r="AJ291" s="16"/>
      <c r="AK291" s="16"/>
      <c r="AL291" s="16"/>
      <c r="AM291" s="16"/>
      <c r="AN291" s="16"/>
      <c r="AO291" s="16"/>
      <c r="AP291" s="16"/>
      <c r="AQ291" s="15">
        <f t="shared" si="28"/>
        <v>15</v>
      </c>
      <c r="AR291" s="16">
        <f t="shared" si="29"/>
        <v>0</v>
      </c>
      <c r="AS291" s="17">
        <f t="shared" si="31"/>
        <v>15</v>
      </c>
      <c r="AT291" s="18">
        <f t="shared" si="27"/>
        <v>164802000</v>
      </c>
      <c r="AU291" s="13"/>
      <c r="AV291" s="13"/>
      <c r="AW291" s="8"/>
      <c r="AX291" s="8"/>
      <c r="AY291" s="8"/>
      <c r="AZ291" s="8"/>
    </row>
    <row r="292" spans="1:52" s="3" customFormat="1" ht="38.25" customHeight="1" x14ac:dyDescent="0.25">
      <c r="A292" s="37" t="s">
        <v>554</v>
      </c>
      <c r="B292" s="10">
        <f>IF(S292=0,"",SUBTOTAL(3,$S$7:S292))</f>
        <v>286</v>
      </c>
      <c r="C292" s="74" t="s">
        <v>2948</v>
      </c>
      <c r="D292" s="10" t="s">
        <v>520</v>
      </c>
      <c r="E292" s="10" t="s">
        <v>1947</v>
      </c>
      <c r="F292" s="10"/>
      <c r="G292" s="24"/>
      <c r="H292" s="19">
        <v>3822</v>
      </c>
      <c r="I292" s="26" t="s">
        <v>700</v>
      </c>
      <c r="J292" s="13"/>
      <c r="K292" s="36" t="s">
        <v>1946</v>
      </c>
      <c r="L292" s="13"/>
      <c r="M292" s="13"/>
      <c r="N292" s="13"/>
      <c r="O292" s="13"/>
      <c r="P292" s="13"/>
      <c r="Q292" s="13"/>
      <c r="R292" s="13"/>
      <c r="S292" s="19" t="s">
        <v>75</v>
      </c>
      <c r="T292" s="10">
        <v>3</v>
      </c>
      <c r="U292" s="21">
        <v>2420495</v>
      </c>
      <c r="V292" s="16"/>
      <c r="W292" s="16"/>
      <c r="X292" s="16"/>
      <c r="Y292" s="16">
        <v>3</v>
      </c>
      <c r="Z292" s="16"/>
      <c r="AA292" s="16"/>
      <c r="AB292" s="16"/>
      <c r="AC292" s="16"/>
      <c r="AD292" s="16"/>
      <c r="AE292" s="16"/>
      <c r="AF292" s="16"/>
      <c r="AG292" s="16"/>
      <c r="AH292" s="16"/>
      <c r="AI292" s="16"/>
      <c r="AJ292" s="16"/>
      <c r="AK292" s="16"/>
      <c r="AL292" s="16"/>
      <c r="AM292" s="16"/>
      <c r="AN292" s="16"/>
      <c r="AO292" s="16"/>
      <c r="AP292" s="16"/>
      <c r="AQ292" s="15">
        <f t="shared" si="28"/>
        <v>3</v>
      </c>
      <c r="AR292" s="16">
        <f t="shared" si="29"/>
        <v>0</v>
      </c>
      <c r="AS292" s="17">
        <f t="shared" si="31"/>
        <v>3</v>
      </c>
      <c r="AT292" s="18">
        <f t="shared" si="27"/>
        <v>7261485</v>
      </c>
      <c r="AU292" s="13"/>
      <c r="AV292" s="13"/>
      <c r="AW292" s="8"/>
      <c r="AX292" s="8"/>
      <c r="AY292" s="8"/>
      <c r="AZ292" s="8"/>
    </row>
    <row r="293" spans="1:52" s="3" customFormat="1" ht="38.25" customHeight="1" x14ac:dyDescent="0.25">
      <c r="A293" s="37" t="s">
        <v>554</v>
      </c>
      <c r="B293" s="10">
        <f>IF(S293=0,"",SUBTOTAL(3,$S$7:S293))</f>
        <v>287</v>
      </c>
      <c r="C293" s="74" t="s">
        <v>2949</v>
      </c>
      <c r="D293" s="10" t="s">
        <v>297</v>
      </c>
      <c r="E293" s="10" t="s">
        <v>1949</v>
      </c>
      <c r="F293" s="10"/>
      <c r="G293" s="24"/>
      <c r="H293" s="19">
        <v>3822</v>
      </c>
      <c r="I293" s="26" t="s">
        <v>701</v>
      </c>
      <c r="J293" s="13"/>
      <c r="K293" s="36" t="s">
        <v>1948</v>
      </c>
      <c r="L293" s="13"/>
      <c r="M293" s="13"/>
      <c r="N293" s="13"/>
      <c r="O293" s="13"/>
      <c r="P293" s="13"/>
      <c r="Q293" s="13"/>
      <c r="R293" s="13"/>
      <c r="S293" s="19" t="s">
        <v>75</v>
      </c>
      <c r="T293" s="10">
        <v>3</v>
      </c>
      <c r="U293" s="21">
        <v>6063700</v>
      </c>
      <c r="V293" s="16"/>
      <c r="W293" s="16"/>
      <c r="X293" s="16"/>
      <c r="Y293" s="16">
        <v>2</v>
      </c>
      <c r="Z293" s="16"/>
      <c r="AA293" s="16"/>
      <c r="AB293" s="16"/>
      <c r="AC293" s="16"/>
      <c r="AD293" s="16"/>
      <c r="AE293" s="16"/>
      <c r="AF293" s="16"/>
      <c r="AG293" s="16"/>
      <c r="AH293" s="16"/>
      <c r="AI293" s="16"/>
      <c r="AJ293" s="16"/>
      <c r="AK293" s="16"/>
      <c r="AL293" s="16"/>
      <c r="AM293" s="16"/>
      <c r="AN293" s="16"/>
      <c r="AO293" s="16"/>
      <c r="AP293" s="16"/>
      <c r="AQ293" s="15">
        <f t="shared" si="28"/>
        <v>2</v>
      </c>
      <c r="AR293" s="16">
        <f t="shared" si="29"/>
        <v>0</v>
      </c>
      <c r="AS293" s="17">
        <f t="shared" si="31"/>
        <v>2</v>
      </c>
      <c r="AT293" s="18">
        <f t="shared" si="27"/>
        <v>12127400</v>
      </c>
      <c r="AU293" s="13"/>
      <c r="AV293" s="13"/>
      <c r="AW293" s="8"/>
      <c r="AX293" s="8"/>
      <c r="AY293" s="8"/>
      <c r="AZ293" s="8"/>
    </row>
    <row r="294" spans="1:52" s="3" customFormat="1" ht="38.25" customHeight="1" x14ac:dyDescent="0.25">
      <c r="A294" s="37" t="s">
        <v>554</v>
      </c>
      <c r="B294" s="10">
        <f>IF(S294=0,"",SUBTOTAL(3,$S$7:S294))</f>
        <v>288</v>
      </c>
      <c r="C294" s="74" t="s">
        <v>2950</v>
      </c>
      <c r="D294" s="10" t="s">
        <v>525</v>
      </c>
      <c r="E294" s="10" t="s">
        <v>1951</v>
      </c>
      <c r="F294" s="10"/>
      <c r="G294" s="24"/>
      <c r="H294" s="19">
        <v>3822</v>
      </c>
      <c r="I294" s="26" t="s">
        <v>702</v>
      </c>
      <c r="J294" s="13"/>
      <c r="K294" s="36" t="s">
        <v>1950</v>
      </c>
      <c r="L294" s="13"/>
      <c r="M294" s="13"/>
      <c r="N294" s="13"/>
      <c r="O294" s="13"/>
      <c r="P294" s="13"/>
      <c r="Q294" s="13"/>
      <c r="R294" s="13"/>
      <c r="S294" s="19" t="s">
        <v>75</v>
      </c>
      <c r="T294" s="10">
        <v>3</v>
      </c>
      <c r="U294" s="21">
        <v>2448312</v>
      </c>
      <c r="V294" s="16"/>
      <c r="W294" s="16"/>
      <c r="X294" s="16"/>
      <c r="Y294" s="16">
        <v>5</v>
      </c>
      <c r="Z294" s="16"/>
      <c r="AA294" s="16"/>
      <c r="AB294" s="16"/>
      <c r="AC294" s="16"/>
      <c r="AD294" s="16"/>
      <c r="AE294" s="16"/>
      <c r="AF294" s="16"/>
      <c r="AG294" s="16"/>
      <c r="AH294" s="16"/>
      <c r="AI294" s="16"/>
      <c r="AJ294" s="16"/>
      <c r="AK294" s="16"/>
      <c r="AL294" s="16"/>
      <c r="AM294" s="16"/>
      <c r="AN294" s="16"/>
      <c r="AO294" s="16"/>
      <c r="AP294" s="16"/>
      <c r="AQ294" s="15">
        <f t="shared" si="28"/>
        <v>5</v>
      </c>
      <c r="AR294" s="16">
        <f t="shared" si="29"/>
        <v>0</v>
      </c>
      <c r="AS294" s="17">
        <f t="shared" si="31"/>
        <v>5</v>
      </c>
      <c r="AT294" s="18">
        <f t="shared" si="27"/>
        <v>12241560</v>
      </c>
      <c r="AU294" s="13"/>
      <c r="AV294" s="13"/>
      <c r="AW294" s="8"/>
      <c r="AX294" s="8"/>
      <c r="AY294" s="8"/>
      <c r="AZ294" s="8"/>
    </row>
    <row r="295" spans="1:52" s="3" customFormat="1" ht="47.25" customHeight="1" x14ac:dyDescent="0.25">
      <c r="A295" s="37" t="s">
        <v>554</v>
      </c>
      <c r="B295" s="10">
        <f>IF(S295=0,"",SUBTOTAL(3,$S$7:S295))</f>
        <v>289</v>
      </c>
      <c r="C295" s="74" t="s">
        <v>2951</v>
      </c>
      <c r="D295" s="10" t="s">
        <v>300</v>
      </c>
      <c r="E295" s="10" t="s">
        <v>703</v>
      </c>
      <c r="F295" s="10" t="s">
        <v>703</v>
      </c>
      <c r="G295" s="10" t="s">
        <v>614</v>
      </c>
      <c r="H295" s="19">
        <v>3822</v>
      </c>
      <c r="I295" s="20" t="s">
        <v>704</v>
      </c>
      <c r="J295" s="13"/>
      <c r="K295" s="22" t="s">
        <v>1952</v>
      </c>
      <c r="L295" s="13"/>
      <c r="M295" s="13"/>
      <c r="N295" s="13"/>
      <c r="O295" s="13"/>
      <c r="P295" s="13"/>
      <c r="Q295" s="13"/>
      <c r="R295" s="13"/>
      <c r="S295" s="14" t="s">
        <v>75</v>
      </c>
      <c r="T295" s="10">
        <v>3</v>
      </c>
      <c r="U295" s="21">
        <v>3965031</v>
      </c>
      <c r="V295" s="16">
        <v>0</v>
      </c>
      <c r="W295" s="16">
        <v>0</v>
      </c>
      <c r="X295" s="16">
        <v>0</v>
      </c>
      <c r="Y295" s="16">
        <v>20</v>
      </c>
      <c r="Z295" s="16">
        <v>0</v>
      </c>
      <c r="AA295" s="16">
        <v>0</v>
      </c>
      <c r="AB295" s="16">
        <v>0</v>
      </c>
      <c r="AC295" s="16">
        <v>0</v>
      </c>
      <c r="AD295" s="16">
        <v>0</v>
      </c>
      <c r="AE295" s="16">
        <v>0</v>
      </c>
      <c r="AF295" s="16">
        <v>0</v>
      </c>
      <c r="AG295" s="16">
        <v>0</v>
      </c>
      <c r="AH295" s="16">
        <v>7</v>
      </c>
      <c r="AI295" s="16">
        <v>0</v>
      </c>
      <c r="AJ295" s="16">
        <v>0</v>
      </c>
      <c r="AK295" s="16">
        <v>0</v>
      </c>
      <c r="AL295" s="16">
        <v>0</v>
      </c>
      <c r="AM295" s="16">
        <v>0</v>
      </c>
      <c r="AN295" s="16">
        <v>0</v>
      </c>
      <c r="AO295" s="16">
        <v>0</v>
      </c>
      <c r="AP295" s="16">
        <v>0</v>
      </c>
      <c r="AQ295" s="15">
        <f t="shared" si="28"/>
        <v>27</v>
      </c>
      <c r="AR295" s="16">
        <f t="shared" si="29"/>
        <v>0</v>
      </c>
      <c r="AS295" s="17">
        <f t="shared" si="31"/>
        <v>27</v>
      </c>
      <c r="AT295" s="18">
        <f t="shared" si="27"/>
        <v>107055837</v>
      </c>
      <c r="AU295" s="13"/>
      <c r="AV295" s="13"/>
      <c r="AW295" s="8"/>
      <c r="AX295" s="8"/>
      <c r="AY295" s="8"/>
      <c r="AZ295" s="8"/>
    </row>
    <row r="296" spans="1:52" s="3" customFormat="1" ht="47.25" customHeight="1" x14ac:dyDescent="0.25">
      <c r="A296" s="37" t="s">
        <v>554</v>
      </c>
      <c r="B296" s="10">
        <f>IF(S296=0,"",SUBTOTAL(3,$S$7:S296))</f>
        <v>290</v>
      </c>
      <c r="C296" s="74" t="s">
        <v>2952</v>
      </c>
      <c r="D296" s="10" t="s">
        <v>303</v>
      </c>
      <c r="E296" s="10" t="s">
        <v>705</v>
      </c>
      <c r="F296" s="10" t="s">
        <v>705</v>
      </c>
      <c r="G296" s="10" t="s">
        <v>617</v>
      </c>
      <c r="H296" s="19">
        <v>3822</v>
      </c>
      <c r="I296" s="20" t="s">
        <v>706</v>
      </c>
      <c r="J296" s="13"/>
      <c r="K296" s="22" t="s">
        <v>1953</v>
      </c>
      <c r="L296" s="13"/>
      <c r="M296" s="13"/>
      <c r="N296" s="13"/>
      <c r="O296" s="13"/>
      <c r="P296" s="13"/>
      <c r="Q296" s="13"/>
      <c r="R296" s="13"/>
      <c r="S296" s="14" t="s">
        <v>75</v>
      </c>
      <c r="T296" s="10">
        <v>1</v>
      </c>
      <c r="U296" s="21">
        <v>1223775</v>
      </c>
      <c r="V296" s="16">
        <v>0</v>
      </c>
      <c r="W296" s="16">
        <v>0</v>
      </c>
      <c r="X296" s="16">
        <v>0</v>
      </c>
      <c r="Y296" s="16">
        <v>4</v>
      </c>
      <c r="Z296" s="16">
        <v>0</v>
      </c>
      <c r="AA296" s="16">
        <v>0</v>
      </c>
      <c r="AB296" s="16">
        <v>0</v>
      </c>
      <c r="AC296" s="16">
        <v>0</v>
      </c>
      <c r="AD296" s="16">
        <v>0</v>
      </c>
      <c r="AE296" s="16">
        <v>0</v>
      </c>
      <c r="AF296" s="16">
        <v>0</v>
      </c>
      <c r="AG296" s="16">
        <v>0</v>
      </c>
      <c r="AH296" s="16">
        <v>3</v>
      </c>
      <c r="AI296" s="16">
        <v>0</v>
      </c>
      <c r="AJ296" s="16">
        <v>0</v>
      </c>
      <c r="AK296" s="16">
        <v>0</v>
      </c>
      <c r="AL296" s="16">
        <v>0</v>
      </c>
      <c r="AM296" s="16">
        <v>0</v>
      </c>
      <c r="AN296" s="16">
        <v>0</v>
      </c>
      <c r="AO296" s="16">
        <v>0</v>
      </c>
      <c r="AP296" s="16">
        <v>0</v>
      </c>
      <c r="AQ296" s="15">
        <f t="shared" si="28"/>
        <v>7</v>
      </c>
      <c r="AR296" s="16">
        <f t="shared" si="29"/>
        <v>0</v>
      </c>
      <c r="AS296" s="17">
        <f t="shared" si="31"/>
        <v>7</v>
      </c>
      <c r="AT296" s="18">
        <f t="shared" si="27"/>
        <v>8566425</v>
      </c>
      <c r="AU296" s="13"/>
      <c r="AV296" s="13"/>
      <c r="AW296" s="8"/>
      <c r="AX296" s="8"/>
      <c r="AY296" s="8"/>
      <c r="AZ296" s="8"/>
    </row>
    <row r="297" spans="1:52" s="3" customFormat="1" ht="47.25" customHeight="1" x14ac:dyDescent="0.25">
      <c r="A297" s="37" t="s">
        <v>554</v>
      </c>
      <c r="B297" s="10">
        <f>IF(S297=0,"",SUBTOTAL(3,$S$7:S297))</f>
        <v>291</v>
      </c>
      <c r="C297" s="74" t="s">
        <v>2953</v>
      </c>
      <c r="D297" s="10" t="s">
        <v>530</v>
      </c>
      <c r="E297" s="10" t="s">
        <v>707</v>
      </c>
      <c r="F297" s="10" t="s">
        <v>707</v>
      </c>
      <c r="G297" s="10" t="s">
        <v>621</v>
      </c>
      <c r="H297" s="19">
        <v>3926</v>
      </c>
      <c r="I297" s="20" t="s">
        <v>708</v>
      </c>
      <c r="J297" s="13"/>
      <c r="K297" s="22" t="s">
        <v>1954</v>
      </c>
      <c r="L297" s="13"/>
      <c r="M297" s="13"/>
      <c r="N297" s="13"/>
      <c r="O297" s="13"/>
      <c r="P297" s="13"/>
      <c r="Q297" s="13"/>
      <c r="R297" s="13"/>
      <c r="S297" s="14" t="s">
        <v>75</v>
      </c>
      <c r="T297" s="10">
        <v>3</v>
      </c>
      <c r="U297" s="21">
        <v>1603145</v>
      </c>
      <c r="V297" s="16">
        <v>0</v>
      </c>
      <c r="W297" s="16">
        <v>0</v>
      </c>
      <c r="X297" s="16">
        <v>0</v>
      </c>
      <c r="Y297" s="16">
        <v>18</v>
      </c>
      <c r="Z297" s="16">
        <v>0</v>
      </c>
      <c r="AA297" s="16">
        <v>0</v>
      </c>
      <c r="AB297" s="16">
        <v>0</v>
      </c>
      <c r="AC297" s="16">
        <v>0</v>
      </c>
      <c r="AD297" s="16">
        <v>0</v>
      </c>
      <c r="AE297" s="16">
        <v>0</v>
      </c>
      <c r="AF297" s="16">
        <v>0</v>
      </c>
      <c r="AG297" s="16">
        <v>0</v>
      </c>
      <c r="AH297" s="16">
        <v>60</v>
      </c>
      <c r="AI297" s="16">
        <v>0</v>
      </c>
      <c r="AJ297" s="16">
        <v>0</v>
      </c>
      <c r="AK297" s="16">
        <v>0</v>
      </c>
      <c r="AL297" s="16">
        <v>0</v>
      </c>
      <c r="AM297" s="16">
        <v>0</v>
      </c>
      <c r="AN297" s="16">
        <v>0</v>
      </c>
      <c r="AO297" s="16">
        <v>0</v>
      </c>
      <c r="AP297" s="16">
        <v>0</v>
      </c>
      <c r="AQ297" s="15">
        <f t="shared" si="28"/>
        <v>78</v>
      </c>
      <c r="AR297" s="16">
        <f t="shared" si="29"/>
        <v>0</v>
      </c>
      <c r="AS297" s="17">
        <f t="shared" si="31"/>
        <v>78</v>
      </c>
      <c r="AT297" s="18">
        <f t="shared" si="27"/>
        <v>125045310</v>
      </c>
      <c r="AU297" s="13"/>
      <c r="AV297" s="13"/>
      <c r="AW297" s="8"/>
      <c r="AX297" s="8"/>
      <c r="AY297" s="8"/>
      <c r="AZ297" s="8"/>
    </row>
    <row r="298" spans="1:52" s="3" customFormat="1" ht="47.25" customHeight="1" x14ac:dyDescent="0.25">
      <c r="A298" s="37" t="s">
        <v>554</v>
      </c>
      <c r="B298" s="10">
        <f>IF(S298=0,"",SUBTOTAL(3,$S$7:S298))</f>
        <v>292</v>
      </c>
      <c r="C298" s="74" t="s">
        <v>2954</v>
      </c>
      <c r="D298" s="10" t="s">
        <v>305</v>
      </c>
      <c r="E298" s="10" t="s">
        <v>709</v>
      </c>
      <c r="F298" s="10" t="s">
        <v>709</v>
      </c>
      <c r="G298" s="10" t="s">
        <v>625</v>
      </c>
      <c r="H298" s="19">
        <v>3926</v>
      </c>
      <c r="I298" s="20" t="s">
        <v>710</v>
      </c>
      <c r="J298" s="13"/>
      <c r="K298" s="22" t="s">
        <v>1955</v>
      </c>
      <c r="L298" s="13"/>
      <c r="M298" s="13"/>
      <c r="N298" s="13"/>
      <c r="O298" s="13"/>
      <c r="P298" s="13"/>
      <c r="Q298" s="13"/>
      <c r="R298" s="13"/>
      <c r="S298" s="14" t="s">
        <v>75</v>
      </c>
      <c r="T298" s="10">
        <v>3</v>
      </c>
      <c r="U298" s="21">
        <v>1603145</v>
      </c>
      <c r="V298" s="16">
        <v>0</v>
      </c>
      <c r="W298" s="16">
        <v>0</v>
      </c>
      <c r="X298" s="16">
        <v>0</v>
      </c>
      <c r="Y298" s="16">
        <v>35</v>
      </c>
      <c r="Z298" s="16">
        <v>0</v>
      </c>
      <c r="AA298" s="16">
        <v>0</v>
      </c>
      <c r="AB298" s="16">
        <v>0</v>
      </c>
      <c r="AC298" s="16">
        <v>0</v>
      </c>
      <c r="AD298" s="16">
        <v>0</v>
      </c>
      <c r="AE298" s="16">
        <v>0</v>
      </c>
      <c r="AF298" s="16">
        <v>0</v>
      </c>
      <c r="AG298" s="16">
        <v>0</v>
      </c>
      <c r="AH298" s="16">
        <v>70</v>
      </c>
      <c r="AI298" s="16">
        <v>0</v>
      </c>
      <c r="AJ298" s="16">
        <v>0</v>
      </c>
      <c r="AK298" s="16">
        <v>0</v>
      </c>
      <c r="AL298" s="16">
        <v>0</v>
      </c>
      <c r="AM298" s="16">
        <v>0</v>
      </c>
      <c r="AN298" s="16">
        <v>0</v>
      </c>
      <c r="AO298" s="16">
        <v>0</v>
      </c>
      <c r="AP298" s="16">
        <v>0</v>
      </c>
      <c r="AQ298" s="15">
        <f t="shared" si="28"/>
        <v>105</v>
      </c>
      <c r="AR298" s="16">
        <f t="shared" si="29"/>
        <v>0</v>
      </c>
      <c r="AS298" s="17">
        <f t="shared" si="31"/>
        <v>105</v>
      </c>
      <c r="AT298" s="18">
        <f t="shared" si="27"/>
        <v>168330225</v>
      </c>
      <c r="AU298" s="13"/>
      <c r="AV298" s="13"/>
      <c r="AW298" s="8"/>
      <c r="AX298" s="8"/>
      <c r="AY298" s="8"/>
      <c r="AZ298" s="8"/>
    </row>
    <row r="299" spans="1:52" s="3" customFormat="1" ht="47.25" customHeight="1" x14ac:dyDescent="0.25">
      <c r="A299" s="37" t="s">
        <v>554</v>
      </c>
      <c r="B299" s="10">
        <f>IF(S299=0,"",SUBTOTAL(3,$S$7:S299))</f>
        <v>293</v>
      </c>
      <c r="C299" s="74" t="s">
        <v>2955</v>
      </c>
      <c r="D299" s="10" t="s">
        <v>535</v>
      </c>
      <c r="E299" s="10" t="s">
        <v>711</v>
      </c>
      <c r="F299" s="10" t="s">
        <v>711</v>
      </c>
      <c r="G299" s="10" t="s">
        <v>629</v>
      </c>
      <c r="H299" s="19">
        <v>3822</v>
      </c>
      <c r="I299" s="20" t="s">
        <v>712</v>
      </c>
      <c r="J299" s="13"/>
      <c r="K299" s="22" t="s">
        <v>1956</v>
      </c>
      <c r="L299" s="13"/>
      <c r="M299" s="13"/>
      <c r="N299" s="13"/>
      <c r="O299" s="13"/>
      <c r="P299" s="13"/>
      <c r="Q299" s="13"/>
      <c r="R299" s="13"/>
      <c r="S299" s="14" t="s">
        <v>75</v>
      </c>
      <c r="T299" s="10">
        <v>1</v>
      </c>
      <c r="U299" s="21">
        <v>7709783</v>
      </c>
      <c r="V299" s="16">
        <v>0</v>
      </c>
      <c r="W299" s="16">
        <v>0</v>
      </c>
      <c r="X299" s="16">
        <v>0</v>
      </c>
      <c r="Y299" s="16">
        <v>4</v>
      </c>
      <c r="Z299" s="16">
        <v>0</v>
      </c>
      <c r="AA299" s="16">
        <v>0</v>
      </c>
      <c r="AB299" s="16">
        <v>0</v>
      </c>
      <c r="AC299" s="16">
        <v>0</v>
      </c>
      <c r="AD299" s="16">
        <v>0</v>
      </c>
      <c r="AE299" s="16">
        <v>0</v>
      </c>
      <c r="AF299" s="16">
        <v>0</v>
      </c>
      <c r="AG299" s="16">
        <v>0</v>
      </c>
      <c r="AH299" s="16">
        <v>7</v>
      </c>
      <c r="AI299" s="16">
        <v>0</v>
      </c>
      <c r="AJ299" s="16">
        <v>0</v>
      </c>
      <c r="AK299" s="16">
        <v>0</v>
      </c>
      <c r="AL299" s="16">
        <v>0</v>
      </c>
      <c r="AM299" s="16">
        <v>0</v>
      </c>
      <c r="AN299" s="16">
        <v>0</v>
      </c>
      <c r="AO299" s="16">
        <v>0</v>
      </c>
      <c r="AP299" s="16">
        <v>0</v>
      </c>
      <c r="AQ299" s="15">
        <f t="shared" si="28"/>
        <v>11</v>
      </c>
      <c r="AR299" s="16">
        <f t="shared" si="29"/>
        <v>0</v>
      </c>
      <c r="AS299" s="17">
        <f t="shared" si="31"/>
        <v>11</v>
      </c>
      <c r="AT299" s="18">
        <f t="shared" si="27"/>
        <v>84807613</v>
      </c>
      <c r="AU299" s="13"/>
      <c r="AV299" s="13"/>
      <c r="AW299" s="8"/>
      <c r="AX299" s="8"/>
      <c r="AY299" s="8"/>
      <c r="AZ299" s="8"/>
    </row>
    <row r="300" spans="1:52" s="3" customFormat="1" ht="47.25" customHeight="1" x14ac:dyDescent="0.25">
      <c r="A300" s="37" t="s">
        <v>554</v>
      </c>
      <c r="B300" s="10">
        <f>IF(S300=0,"",SUBTOTAL(3,$S$7:S300))</f>
        <v>294</v>
      </c>
      <c r="C300" s="74" t="s">
        <v>2956</v>
      </c>
      <c r="D300" s="10" t="s">
        <v>537</v>
      </c>
      <c r="E300" s="10" t="s">
        <v>713</v>
      </c>
      <c r="F300" s="10" t="s">
        <v>713</v>
      </c>
      <c r="G300" s="10" t="s">
        <v>632</v>
      </c>
      <c r="H300" s="19">
        <v>3822</v>
      </c>
      <c r="I300" s="20" t="s">
        <v>714</v>
      </c>
      <c r="J300" s="13"/>
      <c r="K300" s="22" t="s">
        <v>1957</v>
      </c>
      <c r="L300" s="13"/>
      <c r="M300" s="13"/>
      <c r="N300" s="13"/>
      <c r="O300" s="13"/>
      <c r="P300" s="13"/>
      <c r="Q300" s="13"/>
      <c r="R300" s="13"/>
      <c r="S300" s="14" t="s">
        <v>75</v>
      </c>
      <c r="T300" s="10">
        <v>1</v>
      </c>
      <c r="U300" s="21">
        <v>1468530</v>
      </c>
      <c r="V300" s="16">
        <v>0</v>
      </c>
      <c r="W300" s="16">
        <v>0</v>
      </c>
      <c r="X300" s="16">
        <v>0</v>
      </c>
      <c r="Y300" s="16">
        <v>1</v>
      </c>
      <c r="Z300" s="16">
        <v>0</v>
      </c>
      <c r="AA300" s="16">
        <v>0</v>
      </c>
      <c r="AB300" s="16">
        <v>0</v>
      </c>
      <c r="AC300" s="16">
        <v>0</v>
      </c>
      <c r="AD300" s="16">
        <v>0</v>
      </c>
      <c r="AE300" s="16">
        <v>0</v>
      </c>
      <c r="AF300" s="16">
        <v>0</v>
      </c>
      <c r="AG300" s="16">
        <v>0</v>
      </c>
      <c r="AH300" s="16">
        <v>1</v>
      </c>
      <c r="AI300" s="16">
        <v>0</v>
      </c>
      <c r="AJ300" s="16">
        <v>0</v>
      </c>
      <c r="AK300" s="16">
        <v>0</v>
      </c>
      <c r="AL300" s="16">
        <v>0</v>
      </c>
      <c r="AM300" s="16">
        <v>0</v>
      </c>
      <c r="AN300" s="16">
        <v>0</v>
      </c>
      <c r="AO300" s="16">
        <v>0</v>
      </c>
      <c r="AP300" s="16">
        <v>0</v>
      </c>
      <c r="AQ300" s="15">
        <f t="shared" si="28"/>
        <v>2</v>
      </c>
      <c r="AR300" s="16">
        <f t="shared" si="29"/>
        <v>0</v>
      </c>
      <c r="AS300" s="17">
        <f t="shared" si="31"/>
        <v>2</v>
      </c>
      <c r="AT300" s="18">
        <f t="shared" si="27"/>
        <v>2937060</v>
      </c>
      <c r="AU300" s="13"/>
      <c r="AV300" s="13"/>
      <c r="AW300" s="8"/>
      <c r="AX300" s="8"/>
      <c r="AY300" s="8"/>
      <c r="AZ300" s="8"/>
    </row>
    <row r="301" spans="1:52" s="3" customFormat="1" ht="47.25" customHeight="1" x14ac:dyDescent="0.25">
      <c r="A301" s="37" t="s">
        <v>554</v>
      </c>
      <c r="B301" s="10">
        <f>IF(S301=0,"",SUBTOTAL(3,$S$7:S301))</f>
        <v>295</v>
      </c>
      <c r="C301" s="74" t="s">
        <v>2957</v>
      </c>
      <c r="D301" s="10" t="s">
        <v>540</v>
      </c>
      <c r="E301" s="10" t="s">
        <v>715</v>
      </c>
      <c r="F301" s="10" t="s">
        <v>715</v>
      </c>
      <c r="G301" s="10" t="s">
        <v>635</v>
      </c>
      <c r="H301" s="19">
        <v>3822</v>
      </c>
      <c r="I301" s="20" t="s">
        <v>716</v>
      </c>
      <c r="J301" s="13"/>
      <c r="K301" s="22" t="s">
        <v>1952</v>
      </c>
      <c r="L301" s="13"/>
      <c r="M301" s="13"/>
      <c r="N301" s="13"/>
      <c r="O301" s="13"/>
      <c r="P301" s="13"/>
      <c r="Q301" s="13"/>
      <c r="R301" s="13"/>
      <c r="S301" s="14" t="s">
        <v>75</v>
      </c>
      <c r="T301" s="10">
        <v>3</v>
      </c>
      <c r="U301" s="21">
        <v>7709783</v>
      </c>
      <c r="V301" s="16">
        <v>0</v>
      </c>
      <c r="W301" s="16">
        <v>0</v>
      </c>
      <c r="X301" s="16">
        <v>0</v>
      </c>
      <c r="Y301" s="16">
        <v>6</v>
      </c>
      <c r="Z301" s="16">
        <v>0</v>
      </c>
      <c r="AA301" s="16">
        <v>0</v>
      </c>
      <c r="AB301" s="16">
        <v>0</v>
      </c>
      <c r="AC301" s="16">
        <v>0</v>
      </c>
      <c r="AD301" s="16">
        <v>0</v>
      </c>
      <c r="AE301" s="16">
        <v>0</v>
      </c>
      <c r="AF301" s="16">
        <v>0</v>
      </c>
      <c r="AG301" s="16">
        <v>0</v>
      </c>
      <c r="AH301" s="16">
        <v>1</v>
      </c>
      <c r="AI301" s="16">
        <v>0</v>
      </c>
      <c r="AJ301" s="16">
        <v>0</v>
      </c>
      <c r="AK301" s="16">
        <v>0</v>
      </c>
      <c r="AL301" s="16">
        <v>0</v>
      </c>
      <c r="AM301" s="16">
        <v>0</v>
      </c>
      <c r="AN301" s="16">
        <v>0</v>
      </c>
      <c r="AO301" s="16">
        <v>0</v>
      </c>
      <c r="AP301" s="16">
        <v>0</v>
      </c>
      <c r="AQ301" s="15">
        <f t="shared" si="28"/>
        <v>7</v>
      </c>
      <c r="AR301" s="16">
        <f t="shared" si="29"/>
        <v>0</v>
      </c>
      <c r="AS301" s="17">
        <f t="shared" si="31"/>
        <v>7</v>
      </c>
      <c r="AT301" s="18">
        <f t="shared" si="27"/>
        <v>53968481</v>
      </c>
      <c r="AU301" s="13"/>
      <c r="AV301" s="13"/>
      <c r="AW301" s="8"/>
      <c r="AX301" s="8"/>
      <c r="AY301" s="8"/>
      <c r="AZ301" s="8"/>
    </row>
    <row r="302" spans="1:52" s="3" customFormat="1" ht="47.25" customHeight="1" x14ac:dyDescent="0.25">
      <c r="A302" s="37" t="s">
        <v>554</v>
      </c>
      <c r="B302" s="10">
        <f>IF(S302=0,"",SUBTOTAL(3,$S$7:S302))</f>
        <v>296</v>
      </c>
      <c r="C302" s="74" t="s">
        <v>2958</v>
      </c>
      <c r="D302" s="10" t="s">
        <v>487</v>
      </c>
      <c r="E302" s="10" t="s">
        <v>717</v>
      </c>
      <c r="F302" s="10" t="s">
        <v>717</v>
      </c>
      <c r="G302" s="10" t="s">
        <v>637</v>
      </c>
      <c r="H302" s="19">
        <v>3822</v>
      </c>
      <c r="I302" s="20" t="s">
        <v>718</v>
      </c>
      <c r="J302" s="13"/>
      <c r="K302" s="22" t="s">
        <v>1958</v>
      </c>
      <c r="L302" s="13"/>
      <c r="M302" s="13"/>
      <c r="N302" s="13"/>
      <c r="O302" s="13"/>
      <c r="P302" s="13"/>
      <c r="Q302" s="13"/>
      <c r="R302" s="13"/>
      <c r="S302" s="14" t="s">
        <v>75</v>
      </c>
      <c r="T302" s="10">
        <v>3</v>
      </c>
      <c r="U302" s="21">
        <v>1468530</v>
      </c>
      <c r="V302" s="16">
        <v>0</v>
      </c>
      <c r="W302" s="16">
        <v>0</v>
      </c>
      <c r="X302" s="16">
        <v>0</v>
      </c>
      <c r="Y302" s="16">
        <v>2</v>
      </c>
      <c r="Z302" s="16">
        <v>0</v>
      </c>
      <c r="AA302" s="16">
        <v>0</v>
      </c>
      <c r="AB302" s="16">
        <v>0</v>
      </c>
      <c r="AC302" s="16">
        <v>0</v>
      </c>
      <c r="AD302" s="16">
        <v>0</v>
      </c>
      <c r="AE302" s="16">
        <v>0</v>
      </c>
      <c r="AF302" s="16">
        <v>0</v>
      </c>
      <c r="AG302" s="16">
        <v>0</v>
      </c>
      <c r="AH302" s="16">
        <v>1</v>
      </c>
      <c r="AI302" s="16">
        <v>0</v>
      </c>
      <c r="AJ302" s="16">
        <v>0</v>
      </c>
      <c r="AK302" s="16">
        <v>0</v>
      </c>
      <c r="AL302" s="16">
        <v>0</v>
      </c>
      <c r="AM302" s="16">
        <v>0</v>
      </c>
      <c r="AN302" s="16">
        <v>0</v>
      </c>
      <c r="AO302" s="16">
        <v>0</v>
      </c>
      <c r="AP302" s="16">
        <v>0</v>
      </c>
      <c r="AQ302" s="15">
        <f t="shared" si="28"/>
        <v>3</v>
      </c>
      <c r="AR302" s="16">
        <f t="shared" si="29"/>
        <v>0</v>
      </c>
      <c r="AS302" s="17">
        <f t="shared" si="31"/>
        <v>3</v>
      </c>
      <c r="AT302" s="18">
        <f t="shared" si="27"/>
        <v>4405590</v>
      </c>
      <c r="AU302" s="13"/>
      <c r="AV302" s="13"/>
      <c r="AW302" s="8"/>
      <c r="AX302" s="8"/>
      <c r="AY302" s="8"/>
      <c r="AZ302" s="8"/>
    </row>
    <row r="303" spans="1:52" s="3" customFormat="1" ht="47.25" customHeight="1" x14ac:dyDescent="0.25">
      <c r="A303" s="37" t="s">
        <v>554</v>
      </c>
      <c r="B303" s="10">
        <f>IF(S303=0,"",SUBTOTAL(3,$S$7:S303))</f>
        <v>297</v>
      </c>
      <c r="C303" s="74" t="s">
        <v>2959</v>
      </c>
      <c r="D303" s="10" t="s">
        <v>489</v>
      </c>
      <c r="E303" s="10" t="s">
        <v>719</v>
      </c>
      <c r="F303" s="10" t="s">
        <v>719</v>
      </c>
      <c r="G303" s="10" t="s">
        <v>640</v>
      </c>
      <c r="H303" s="19">
        <v>3822</v>
      </c>
      <c r="I303" s="20" t="s">
        <v>720</v>
      </c>
      <c r="J303" s="13"/>
      <c r="K303" s="22" t="s">
        <v>1959</v>
      </c>
      <c r="L303" s="13"/>
      <c r="M303" s="13"/>
      <c r="N303" s="13"/>
      <c r="O303" s="13"/>
      <c r="P303" s="13"/>
      <c r="Q303" s="13"/>
      <c r="R303" s="13"/>
      <c r="S303" s="14" t="s">
        <v>75</v>
      </c>
      <c r="T303" s="10">
        <v>1</v>
      </c>
      <c r="U303" s="21">
        <v>7709783</v>
      </c>
      <c r="V303" s="16">
        <v>0</v>
      </c>
      <c r="W303" s="16">
        <v>0</v>
      </c>
      <c r="X303" s="16">
        <v>0</v>
      </c>
      <c r="Y303" s="16">
        <v>15</v>
      </c>
      <c r="Z303" s="16">
        <v>0</v>
      </c>
      <c r="AA303" s="16">
        <v>0</v>
      </c>
      <c r="AB303" s="16">
        <v>0</v>
      </c>
      <c r="AC303" s="16">
        <v>0</v>
      </c>
      <c r="AD303" s="16">
        <v>0</v>
      </c>
      <c r="AE303" s="16">
        <v>0</v>
      </c>
      <c r="AF303" s="16">
        <v>0</v>
      </c>
      <c r="AG303" s="16">
        <v>0</v>
      </c>
      <c r="AH303" s="16">
        <v>1</v>
      </c>
      <c r="AI303" s="16">
        <v>0</v>
      </c>
      <c r="AJ303" s="16">
        <v>0</v>
      </c>
      <c r="AK303" s="16">
        <v>0</v>
      </c>
      <c r="AL303" s="16">
        <v>0</v>
      </c>
      <c r="AM303" s="16">
        <v>0</v>
      </c>
      <c r="AN303" s="16">
        <v>0</v>
      </c>
      <c r="AO303" s="16">
        <v>0</v>
      </c>
      <c r="AP303" s="16">
        <v>0</v>
      </c>
      <c r="AQ303" s="15">
        <f t="shared" si="28"/>
        <v>16</v>
      </c>
      <c r="AR303" s="16">
        <f t="shared" si="29"/>
        <v>0</v>
      </c>
      <c r="AS303" s="17">
        <f t="shared" si="31"/>
        <v>16</v>
      </c>
      <c r="AT303" s="18">
        <f t="shared" si="27"/>
        <v>123356528</v>
      </c>
      <c r="AU303" s="13"/>
      <c r="AV303" s="13"/>
      <c r="AW303" s="8"/>
      <c r="AX303" s="8"/>
      <c r="AY303" s="8"/>
      <c r="AZ303" s="8"/>
    </row>
    <row r="304" spans="1:52" s="3" customFormat="1" ht="47.25" customHeight="1" x14ac:dyDescent="0.25">
      <c r="A304" s="37" t="s">
        <v>554</v>
      </c>
      <c r="B304" s="10">
        <f>IF(S304=0,"",SUBTOTAL(3,$S$7:S304))</f>
        <v>298</v>
      </c>
      <c r="C304" s="74" t="s">
        <v>2960</v>
      </c>
      <c r="D304" s="10" t="s">
        <v>491</v>
      </c>
      <c r="E304" s="10" t="s">
        <v>721</v>
      </c>
      <c r="F304" s="10" t="s">
        <v>721</v>
      </c>
      <c r="G304" s="10" t="s">
        <v>643</v>
      </c>
      <c r="H304" s="19">
        <v>3822</v>
      </c>
      <c r="I304" s="20" t="s">
        <v>722</v>
      </c>
      <c r="J304" s="13"/>
      <c r="K304" s="22" t="s">
        <v>1960</v>
      </c>
      <c r="L304" s="13"/>
      <c r="M304" s="13"/>
      <c r="N304" s="13"/>
      <c r="O304" s="13"/>
      <c r="P304" s="13"/>
      <c r="Q304" s="13"/>
      <c r="R304" s="13"/>
      <c r="S304" s="14" t="s">
        <v>75</v>
      </c>
      <c r="T304" s="10">
        <v>1</v>
      </c>
      <c r="U304" s="21">
        <v>1468530</v>
      </c>
      <c r="V304" s="16">
        <v>0</v>
      </c>
      <c r="W304" s="16">
        <v>0</v>
      </c>
      <c r="X304" s="16">
        <v>0</v>
      </c>
      <c r="Y304" s="16">
        <v>2</v>
      </c>
      <c r="Z304" s="16">
        <v>0</v>
      </c>
      <c r="AA304" s="16">
        <v>0</v>
      </c>
      <c r="AB304" s="16">
        <v>0</v>
      </c>
      <c r="AC304" s="16">
        <v>0</v>
      </c>
      <c r="AD304" s="16">
        <v>0</v>
      </c>
      <c r="AE304" s="16">
        <v>0</v>
      </c>
      <c r="AF304" s="16">
        <v>0</v>
      </c>
      <c r="AG304" s="16">
        <v>0</v>
      </c>
      <c r="AH304" s="16">
        <v>1</v>
      </c>
      <c r="AI304" s="16">
        <v>0</v>
      </c>
      <c r="AJ304" s="16">
        <v>0</v>
      </c>
      <c r="AK304" s="16">
        <v>0</v>
      </c>
      <c r="AL304" s="16">
        <v>0</v>
      </c>
      <c r="AM304" s="16">
        <v>0</v>
      </c>
      <c r="AN304" s="16">
        <v>0</v>
      </c>
      <c r="AO304" s="16">
        <v>0</v>
      </c>
      <c r="AP304" s="16">
        <v>0</v>
      </c>
      <c r="AQ304" s="15">
        <f t="shared" si="28"/>
        <v>3</v>
      </c>
      <c r="AR304" s="16">
        <f t="shared" si="29"/>
        <v>0</v>
      </c>
      <c r="AS304" s="17">
        <f t="shared" si="31"/>
        <v>3</v>
      </c>
      <c r="AT304" s="18">
        <f t="shared" si="27"/>
        <v>4405590</v>
      </c>
      <c r="AU304" s="13"/>
      <c r="AV304" s="13"/>
      <c r="AW304" s="8"/>
      <c r="AX304" s="8"/>
      <c r="AY304" s="8"/>
      <c r="AZ304" s="8"/>
    </row>
    <row r="305" spans="1:52" s="3" customFormat="1" ht="47.25" customHeight="1" x14ac:dyDescent="0.25">
      <c r="A305" s="37" t="s">
        <v>554</v>
      </c>
      <c r="B305" s="10">
        <f>IF(S305=0,"",SUBTOTAL(3,$S$7:S305))</f>
        <v>299</v>
      </c>
      <c r="C305" s="74" t="s">
        <v>2961</v>
      </c>
      <c r="D305" s="10" t="s">
        <v>492</v>
      </c>
      <c r="E305" s="10" t="s">
        <v>723</v>
      </c>
      <c r="F305" s="10" t="s">
        <v>723</v>
      </c>
      <c r="G305" s="10" t="s">
        <v>646</v>
      </c>
      <c r="H305" s="19">
        <v>3822</v>
      </c>
      <c r="I305" s="20" t="s">
        <v>724</v>
      </c>
      <c r="J305" s="13"/>
      <c r="K305" s="22" t="s">
        <v>1961</v>
      </c>
      <c r="L305" s="13"/>
      <c r="M305" s="13"/>
      <c r="N305" s="13"/>
      <c r="O305" s="13"/>
      <c r="P305" s="13"/>
      <c r="Q305" s="13"/>
      <c r="R305" s="13"/>
      <c r="S305" s="14" t="s">
        <v>75</v>
      </c>
      <c r="T305" s="10">
        <v>1</v>
      </c>
      <c r="U305" s="21">
        <v>7709783</v>
      </c>
      <c r="V305" s="16">
        <v>0</v>
      </c>
      <c r="W305" s="16">
        <v>0</v>
      </c>
      <c r="X305" s="16">
        <v>0</v>
      </c>
      <c r="Y305" s="16">
        <v>15</v>
      </c>
      <c r="Z305" s="16">
        <v>0</v>
      </c>
      <c r="AA305" s="16">
        <v>0</v>
      </c>
      <c r="AB305" s="16">
        <v>0</v>
      </c>
      <c r="AC305" s="16">
        <v>0</v>
      </c>
      <c r="AD305" s="16">
        <v>0</v>
      </c>
      <c r="AE305" s="16">
        <v>0</v>
      </c>
      <c r="AF305" s="16">
        <v>0</v>
      </c>
      <c r="AG305" s="16">
        <v>0</v>
      </c>
      <c r="AH305" s="16">
        <v>1</v>
      </c>
      <c r="AI305" s="16">
        <v>0</v>
      </c>
      <c r="AJ305" s="16">
        <v>0</v>
      </c>
      <c r="AK305" s="16">
        <v>0</v>
      </c>
      <c r="AL305" s="16">
        <v>0</v>
      </c>
      <c r="AM305" s="16">
        <v>0</v>
      </c>
      <c r="AN305" s="16">
        <v>0</v>
      </c>
      <c r="AO305" s="16">
        <v>0</v>
      </c>
      <c r="AP305" s="16">
        <v>0</v>
      </c>
      <c r="AQ305" s="15">
        <f t="shared" si="28"/>
        <v>16</v>
      </c>
      <c r="AR305" s="16">
        <f t="shared" si="29"/>
        <v>0</v>
      </c>
      <c r="AS305" s="17">
        <f t="shared" si="31"/>
        <v>16</v>
      </c>
      <c r="AT305" s="18">
        <f t="shared" si="27"/>
        <v>123356528</v>
      </c>
      <c r="AU305" s="13"/>
      <c r="AV305" s="13"/>
      <c r="AW305" s="8"/>
      <c r="AX305" s="8"/>
      <c r="AY305" s="8"/>
      <c r="AZ305" s="8"/>
    </row>
    <row r="306" spans="1:52" s="3" customFormat="1" ht="47.25" customHeight="1" x14ac:dyDescent="0.25">
      <c r="A306" s="37" t="s">
        <v>554</v>
      </c>
      <c r="B306" s="10">
        <f>IF(S306=0,"",SUBTOTAL(3,$S$7:S306))</f>
        <v>300</v>
      </c>
      <c r="C306" s="74" t="s">
        <v>2962</v>
      </c>
      <c r="D306" s="10" t="s">
        <v>494</v>
      </c>
      <c r="E306" s="10" t="s">
        <v>725</v>
      </c>
      <c r="F306" s="10" t="s">
        <v>725</v>
      </c>
      <c r="G306" s="10" t="s">
        <v>649</v>
      </c>
      <c r="H306" s="19">
        <v>3822</v>
      </c>
      <c r="I306" s="20" t="s">
        <v>726</v>
      </c>
      <c r="J306" s="13"/>
      <c r="K306" s="22" t="s">
        <v>1962</v>
      </c>
      <c r="L306" s="13"/>
      <c r="M306" s="13"/>
      <c r="N306" s="13"/>
      <c r="O306" s="13"/>
      <c r="P306" s="13"/>
      <c r="Q306" s="13"/>
      <c r="R306" s="13"/>
      <c r="S306" s="14" t="s">
        <v>75</v>
      </c>
      <c r="T306" s="10">
        <v>3</v>
      </c>
      <c r="U306" s="21">
        <v>1844310</v>
      </c>
      <c r="V306" s="16">
        <v>0</v>
      </c>
      <c r="W306" s="16">
        <v>0</v>
      </c>
      <c r="X306" s="16">
        <v>0</v>
      </c>
      <c r="Y306" s="16">
        <v>2</v>
      </c>
      <c r="Z306" s="16">
        <v>0</v>
      </c>
      <c r="AA306" s="16">
        <v>0</v>
      </c>
      <c r="AB306" s="16">
        <v>0</v>
      </c>
      <c r="AC306" s="16">
        <v>0</v>
      </c>
      <c r="AD306" s="16">
        <v>0</v>
      </c>
      <c r="AE306" s="16">
        <v>0</v>
      </c>
      <c r="AF306" s="16">
        <v>0</v>
      </c>
      <c r="AG306" s="16">
        <v>0</v>
      </c>
      <c r="AH306" s="16">
        <v>1</v>
      </c>
      <c r="AI306" s="16">
        <v>0</v>
      </c>
      <c r="AJ306" s="16">
        <v>0</v>
      </c>
      <c r="AK306" s="16">
        <v>0</v>
      </c>
      <c r="AL306" s="16">
        <v>0</v>
      </c>
      <c r="AM306" s="16">
        <v>0</v>
      </c>
      <c r="AN306" s="16">
        <v>0</v>
      </c>
      <c r="AO306" s="16">
        <v>0</v>
      </c>
      <c r="AP306" s="16">
        <v>0</v>
      </c>
      <c r="AQ306" s="15">
        <f t="shared" si="28"/>
        <v>3</v>
      </c>
      <c r="AR306" s="16">
        <f t="shared" si="29"/>
        <v>0</v>
      </c>
      <c r="AS306" s="17">
        <f t="shared" si="31"/>
        <v>3</v>
      </c>
      <c r="AT306" s="18">
        <f t="shared" si="27"/>
        <v>5532930</v>
      </c>
      <c r="AU306" s="13"/>
      <c r="AV306" s="13"/>
      <c r="AW306" s="8"/>
      <c r="AX306" s="8"/>
      <c r="AY306" s="8"/>
      <c r="AZ306" s="8"/>
    </row>
    <row r="307" spans="1:52" s="3" customFormat="1" ht="47.25" customHeight="1" x14ac:dyDescent="0.25">
      <c r="A307" s="37" t="s">
        <v>554</v>
      </c>
      <c r="B307" s="10">
        <f>IF(S307=0,"",SUBTOTAL(3,$S$7:S307))</f>
        <v>301</v>
      </c>
      <c r="C307" s="74" t="s">
        <v>2963</v>
      </c>
      <c r="D307" s="10" t="s">
        <v>497</v>
      </c>
      <c r="E307" s="10" t="s">
        <v>727</v>
      </c>
      <c r="F307" s="10" t="s">
        <v>727</v>
      </c>
      <c r="G307" s="10" t="s">
        <v>652</v>
      </c>
      <c r="H307" s="19">
        <v>3822</v>
      </c>
      <c r="I307" s="20" t="s">
        <v>608</v>
      </c>
      <c r="J307" s="13"/>
      <c r="K307" s="22" t="s">
        <v>1963</v>
      </c>
      <c r="L307" s="13"/>
      <c r="M307" s="13"/>
      <c r="N307" s="13"/>
      <c r="O307" s="13"/>
      <c r="P307" s="13"/>
      <c r="Q307" s="13"/>
      <c r="R307" s="13"/>
      <c r="S307" s="14" t="s">
        <v>75</v>
      </c>
      <c r="T307" s="10">
        <v>3</v>
      </c>
      <c r="U307" s="21">
        <v>4405590</v>
      </c>
      <c r="V307" s="16">
        <v>0</v>
      </c>
      <c r="W307" s="16">
        <v>0</v>
      </c>
      <c r="X307" s="16">
        <v>0</v>
      </c>
      <c r="Y307" s="16">
        <v>21</v>
      </c>
      <c r="Z307" s="16">
        <v>0</v>
      </c>
      <c r="AA307" s="16">
        <v>0</v>
      </c>
      <c r="AB307" s="16">
        <v>0</v>
      </c>
      <c r="AC307" s="16">
        <v>0</v>
      </c>
      <c r="AD307" s="16">
        <v>0</v>
      </c>
      <c r="AE307" s="16">
        <v>0</v>
      </c>
      <c r="AF307" s="16">
        <v>0</v>
      </c>
      <c r="AG307" s="16">
        <v>0</v>
      </c>
      <c r="AH307" s="16">
        <v>1</v>
      </c>
      <c r="AI307" s="16">
        <v>0</v>
      </c>
      <c r="AJ307" s="16">
        <v>0</v>
      </c>
      <c r="AK307" s="16">
        <v>0</v>
      </c>
      <c r="AL307" s="16">
        <v>0</v>
      </c>
      <c r="AM307" s="16">
        <v>0</v>
      </c>
      <c r="AN307" s="16">
        <v>0</v>
      </c>
      <c r="AO307" s="16">
        <v>0</v>
      </c>
      <c r="AP307" s="16">
        <v>0</v>
      </c>
      <c r="AQ307" s="15">
        <f t="shared" si="28"/>
        <v>22</v>
      </c>
      <c r="AR307" s="16">
        <f t="shared" si="29"/>
        <v>0</v>
      </c>
      <c r="AS307" s="17">
        <f t="shared" si="31"/>
        <v>22</v>
      </c>
      <c r="AT307" s="18">
        <f t="shared" si="27"/>
        <v>96922980</v>
      </c>
      <c r="AU307" s="13"/>
      <c r="AV307" s="13"/>
      <c r="AW307" s="8"/>
      <c r="AX307" s="8"/>
      <c r="AY307" s="8"/>
      <c r="AZ307" s="8"/>
    </row>
    <row r="308" spans="1:52" s="3" customFormat="1" ht="47.25" customHeight="1" x14ac:dyDescent="0.25">
      <c r="A308" s="37" t="s">
        <v>554</v>
      </c>
      <c r="B308" s="10">
        <f>IF(S308=0,"",SUBTOTAL(3,$S$7:S308))</f>
        <v>302</v>
      </c>
      <c r="C308" s="74" t="s">
        <v>2964</v>
      </c>
      <c r="D308" s="10" t="s">
        <v>499</v>
      </c>
      <c r="E308" s="10" t="s">
        <v>728</v>
      </c>
      <c r="F308" s="10" t="s">
        <v>728</v>
      </c>
      <c r="G308" s="10" t="s">
        <v>655</v>
      </c>
      <c r="H308" s="19">
        <v>3822</v>
      </c>
      <c r="I308" s="20" t="s">
        <v>729</v>
      </c>
      <c r="J308" s="13"/>
      <c r="K308" s="22" t="s">
        <v>1964</v>
      </c>
      <c r="L308" s="13"/>
      <c r="M308" s="13"/>
      <c r="N308" s="13"/>
      <c r="O308" s="13"/>
      <c r="P308" s="13"/>
      <c r="Q308" s="13"/>
      <c r="R308" s="13"/>
      <c r="S308" s="14" t="s">
        <v>75</v>
      </c>
      <c r="T308" s="10">
        <v>3</v>
      </c>
      <c r="U308" s="21">
        <v>1223775</v>
      </c>
      <c r="V308" s="16">
        <v>0</v>
      </c>
      <c r="W308" s="16">
        <v>0</v>
      </c>
      <c r="X308" s="16">
        <v>0</v>
      </c>
      <c r="Y308" s="16">
        <v>3</v>
      </c>
      <c r="Z308" s="16">
        <v>0</v>
      </c>
      <c r="AA308" s="16">
        <v>0</v>
      </c>
      <c r="AB308" s="16">
        <v>0</v>
      </c>
      <c r="AC308" s="16">
        <v>0</v>
      </c>
      <c r="AD308" s="16">
        <v>0</v>
      </c>
      <c r="AE308" s="16">
        <v>0</v>
      </c>
      <c r="AF308" s="16">
        <v>0</v>
      </c>
      <c r="AG308" s="16">
        <v>0</v>
      </c>
      <c r="AH308" s="16">
        <v>1</v>
      </c>
      <c r="AI308" s="16">
        <v>0</v>
      </c>
      <c r="AJ308" s="16">
        <v>0</v>
      </c>
      <c r="AK308" s="16">
        <v>0</v>
      </c>
      <c r="AL308" s="16">
        <v>0</v>
      </c>
      <c r="AM308" s="16">
        <v>0</v>
      </c>
      <c r="AN308" s="16">
        <v>0</v>
      </c>
      <c r="AO308" s="16">
        <v>0</v>
      </c>
      <c r="AP308" s="16">
        <v>0</v>
      </c>
      <c r="AQ308" s="15">
        <f t="shared" si="28"/>
        <v>4</v>
      </c>
      <c r="AR308" s="16">
        <f t="shared" si="29"/>
        <v>0</v>
      </c>
      <c r="AS308" s="17">
        <f t="shared" si="31"/>
        <v>4</v>
      </c>
      <c r="AT308" s="18">
        <f t="shared" ref="AT308:AT371" si="32">AS308*U308</f>
        <v>4895100</v>
      </c>
      <c r="AU308" s="13"/>
      <c r="AV308" s="13"/>
      <c r="AW308" s="8"/>
      <c r="AX308" s="8"/>
      <c r="AY308" s="8"/>
      <c r="AZ308" s="8"/>
    </row>
    <row r="309" spans="1:52" s="3" customFormat="1" ht="47.25" customHeight="1" x14ac:dyDescent="0.25">
      <c r="A309" s="37" t="s">
        <v>554</v>
      </c>
      <c r="B309" s="10">
        <f>IF(S309=0,"",SUBTOTAL(3,$S$7:S309))</f>
        <v>303</v>
      </c>
      <c r="C309" s="74" t="s">
        <v>2965</v>
      </c>
      <c r="D309" s="10" t="s">
        <v>501</v>
      </c>
      <c r="E309" s="10" t="s">
        <v>730</v>
      </c>
      <c r="F309" s="10" t="s">
        <v>730</v>
      </c>
      <c r="G309" s="10" t="s">
        <v>658</v>
      </c>
      <c r="H309" s="19">
        <v>3822</v>
      </c>
      <c r="I309" s="20" t="s">
        <v>731</v>
      </c>
      <c r="J309" s="13"/>
      <c r="K309" s="22" t="s">
        <v>1965</v>
      </c>
      <c r="L309" s="13"/>
      <c r="M309" s="13"/>
      <c r="N309" s="13"/>
      <c r="O309" s="13"/>
      <c r="P309" s="13"/>
      <c r="Q309" s="13"/>
      <c r="R309" s="13"/>
      <c r="S309" s="14" t="s">
        <v>75</v>
      </c>
      <c r="T309" s="10">
        <v>3</v>
      </c>
      <c r="U309" s="21">
        <v>1712061</v>
      </c>
      <c r="V309" s="16">
        <v>0</v>
      </c>
      <c r="W309" s="16">
        <v>0</v>
      </c>
      <c r="X309" s="16">
        <v>0</v>
      </c>
      <c r="Y309" s="16">
        <v>90</v>
      </c>
      <c r="Z309" s="16">
        <v>0</v>
      </c>
      <c r="AA309" s="16">
        <v>0</v>
      </c>
      <c r="AB309" s="16">
        <v>0</v>
      </c>
      <c r="AC309" s="16">
        <v>0</v>
      </c>
      <c r="AD309" s="16">
        <v>0</v>
      </c>
      <c r="AE309" s="16">
        <v>0</v>
      </c>
      <c r="AF309" s="16">
        <v>0</v>
      </c>
      <c r="AG309" s="16">
        <v>0</v>
      </c>
      <c r="AH309" s="16">
        <v>84</v>
      </c>
      <c r="AI309" s="16">
        <v>0</v>
      </c>
      <c r="AJ309" s="16">
        <v>0</v>
      </c>
      <c r="AK309" s="16">
        <v>0</v>
      </c>
      <c r="AL309" s="16">
        <v>0</v>
      </c>
      <c r="AM309" s="16">
        <v>0</v>
      </c>
      <c r="AN309" s="16">
        <v>0</v>
      </c>
      <c r="AO309" s="16">
        <v>0</v>
      </c>
      <c r="AP309" s="16">
        <v>0</v>
      </c>
      <c r="AQ309" s="15">
        <f t="shared" si="28"/>
        <v>174</v>
      </c>
      <c r="AR309" s="16">
        <f t="shared" si="29"/>
        <v>0</v>
      </c>
      <c r="AS309" s="17">
        <f t="shared" si="31"/>
        <v>174</v>
      </c>
      <c r="AT309" s="18">
        <f t="shared" si="32"/>
        <v>297898614</v>
      </c>
      <c r="AU309" s="13"/>
      <c r="AV309" s="13"/>
      <c r="AW309" s="8"/>
      <c r="AX309" s="8"/>
      <c r="AY309" s="8"/>
      <c r="AZ309" s="8"/>
    </row>
    <row r="310" spans="1:52" s="3" customFormat="1" ht="47.25" customHeight="1" x14ac:dyDescent="0.25">
      <c r="A310" s="37" t="s">
        <v>554</v>
      </c>
      <c r="B310" s="10">
        <f>IF(S310=0,"",SUBTOTAL(3,$S$7:S310))</f>
        <v>304</v>
      </c>
      <c r="C310" s="74" t="s">
        <v>2966</v>
      </c>
      <c r="D310" s="10" t="s">
        <v>503</v>
      </c>
      <c r="E310" s="10" t="s">
        <v>732</v>
      </c>
      <c r="F310" s="10" t="s">
        <v>732</v>
      </c>
      <c r="G310" s="10" t="s">
        <v>661</v>
      </c>
      <c r="H310" s="19">
        <v>3822</v>
      </c>
      <c r="I310" s="20" t="s">
        <v>695</v>
      </c>
      <c r="J310" s="13"/>
      <c r="K310" s="22" t="s">
        <v>1952</v>
      </c>
      <c r="L310" s="13"/>
      <c r="M310" s="13"/>
      <c r="N310" s="13"/>
      <c r="O310" s="13"/>
      <c r="P310" s="13"/>
      <c r="Q310" s="13"/>
      <c r="R310" s="13"/>
      <c r="S310" s="14" t="s">
        <v>75</v>
      </c>
      <c r="T310" s="10">
        <v>1</v>
      </c>
      <c r="U310" s="21">
        <v>3965031</v>
      </c>
      <c r="V310" s="16">
        <v>0</v>
      </c>
      <c r="W310" s="16">
        <v>0</v>
      </c>
      <c r="X310" s="16">
        <v>0</v>
      </c>
      <c r="Y310" s="16">
        <v>15</v>
      </c>
      <c r="Z310" s="16">
        <v>0</v>
      </c>
      <c r="AA310" s="16">
        <v>0</v>
      </c>
      <c r="AB310" s="16">
        <v>0</v>
      </c>
      <c r="AC310" s="16">
        <v>0</v>
      </c>
      <c r="AD310" s="16">
        <v>0</v>
      </c>
      <c r="AE310" s="16">
        <v>0</v>
      </c>
      <c r="AF310" s="16">
        <v>0</v>
      </c>
      <c r="AG310" s="16">
        <v>0</v>
      </c>
      <c r="AH310" s="16">
        <v>1</v>
      </c>
      <c r="AI310" s="16">
        <v>0</v>
      </c>
      <c r="AJ310" s="16">
        <v>0</v>
      </c>
      <c r="AK310" s="16">
        <v>0</v>
      </c>
      <c r="AL310" s="16">
        <v>0</v>
      </c>
      <c r="AM310" s="16">
        <v>0</v>
      </c>
      <c r="AN310" s="16">
        <v>0</v>
      </c>
      <c r="AO310" s="16">
        <v>0</v>
      </c>
      <c r="AP310" s="16">
        <v>0</v>
      </c>
      <c r="AQ310" s="15">
        <f t="shared" si="28"/>
        <v>16</v>
      </c>
      <c r="AR310" s="16">
        <f t="shared" si="29"/>
        <v>0</v>
      </c>
      <c r="AS310" s="17">
        <f t="shared" si="31"/>
        <v>16</v>
      </c>
      <c r="AT310" s="18">
        <f t="shared" si="32"/>
        <v>63440496</v>
      </c>
      <c r="AU310" s="13"/>
      <c r="AV310" s="13"/>
      <c r="AW310" s="8"/>
      <c r="AX310" s="8"/>
      <c r="AY310" s="8"/>
      <c r="AZ310" s="8"/>
    </row>
    <row r="311" spans="1:52" s="3" customFormat="1" ht="47.25" customHeight="1" x14ac:dyDescent="0.25">
      <c r="A311" s="37" t="s">
        <v>554</v>
      </c>
      <c r="B311" s="10">
        <f>IF(S311=0,"",SUBTOTAL(3,$S$7:S311))</f>
        <v>305</v>
      </c>
      <c r="C311" s="74" t="s">
        <v>2967</v>
      </c>
      <c r="D311" s="10" t="s">
        <v>505</v>
      </c>
      <c r="E311" s="10" t="s">
        <v>733</v>
      </c>
      <c r="F311" s="10" t="s">
        <v>733</v>
      </c>
      <c r="G311" s="10" t="s">
        <v>664</v>
      </c>
      <c r="H311" s="19">
        <v>3822</v>
      </c>
      <c r="I311" s="20" t="s">
        <v>696</v>
      </c>
      <c r="J311" s="13"/>
      <c r="K311" s="22" t="s">
        <v>1966</v>
      </c>
      <c r="L311" s="13"/>
      <c r="M311" s="13"/>
      <c r="N311" s="13"/>
      <c r="O311" s="13"/>
      <c r="P311" s="13"/>
      <c r="Q311" s="13"/>
      <c r="R311" s="13"/>
      <c r="S311" s="14" t="s">
        <v>75</v>
      </c>
      <c r="T311" s="10">
        <v>1</v>
      </c>
      <c r="U311" s="21">
        <v>1468530</v>
      </c>
      <c r="V311" s="16">
        <v>0</v>
      </c>
      <c r="W311" s="16">
        <v>0</v>
      </c>
      <c r="X311" s="16">
        <v>0</v>
      </c>
      <c r="Y311" s="16">
        <v>3</v>
      </c>
      <c r="Z311" s="16">
        <v>0</v>
      </c>
      <c r="AA311" s="16">
        <v>0</v>
      </c>
      <c r="AB311" s="16">
        <v>0</v>
      </c>
      <c r="AC311" s="16">
        <v>0</v>
      </c>
      <c r="AD311" s="16">
        <v>0</v>
      </c>
      <c r="AE311" s="16">
        <v>0</v>
      </c>
      <c r="AF311" s="16">
        <v>0</v>
      </c>
      <c r="AG311" s="16">
        <v>0</v>
      </c>
      <c r="AH311" s="16">
        <v>1</v>
      </c>
      <c r="AI311" s="16">
        <v>0</v>
      </c>
      <c r="AJ311" s="16">
        <v>0</v>
      </c>
      <c r="AK311" s="16">
        <v>0</v>
      </c>
      <c r="AL311" s="16">
        <v>0</v>
      </c>
      <c r="AM311" s="16">
        <v>0</v>
      </c>
      <c r="AN311" s="16">
        <v>0</v>
      </c>
      <c r="AO311" s="16">
        <v>0</v>
      </c>
      <c r="AP311" s="16">
        <v>0</v>
      </c>
      <c r="AQ311" s="15">
        <f t="shared" si="28"/>
        <v>4</v>
      </c>
      <c r="AR311" s="16">
        <f t="shared" si="29"/>
        <v>0</v>
      </c>
      <c r="AS311" s="17">
        <f t="shared" si="31"/>
        <v>4</v>
      </c>
      <c r="AT311" s="18">
        <f t="shared" si="32"/>
        <v>5874120</v>
      </c>
      <c r="AU311" s="13"/>
      <c r="AV311" s="13"/>
      <c r="AW311" s="8"/>
      <c r="AX311" s="8"/>
      <c r="AY311" s="8"/>
      <c r="AZ311" s="8"/>
    </row>
    <row r="312" spans="1:52" s="3" customFormat="1" ht="47.25" customHeight="1" x14ac:dyDescent="0.25">
      <c r="A312" s="37" t="s">
        <v>554</v>
      </c>
      <c r="B312" s="10">
        <f>IF(S312=0,"",SUBTOTAL(3,$S$7:S312))</f>
        <v>306</v>
      </c>
      <c r="C312" s="74" t="s">
        <v>2968</v>
      </c>
      <c r="D312" s="10" t="s">
        <v>561</v>
      </c>
      <c r="E312" s="10" t="s">
        <v>734</v>
      </c>
      <c r="F312" s="10" t="s">
        <v>734</v>
      </c>
      <c r="G312" s="10" t="s">
        <v>667</v>
      </c>
      <c r="H312" s="19">
        <v>3822</v>
      </c>
      <c r="I312" s="20" t="s">
        <v>697</v>
      </c>
      <c r="J312" s="13"/>
      <c r="K312" s="22" t="s">
        <v>1952</v>
      </c>
      <c r="L312" s="13"/>
      <c r="M312" s="13"/>
      <c r="N312" s="13"/>
      <c r="O312" s="13"/>
      <c r="P312" s="13"/>
      <c r="Q312" s="13"/>
      <c r="R312" s="13"/>
      <c r="S312" s="14" t="s">
        <v>75</v>
      </c>
      <c r="T312" s="10">
        <v>3</v>
      </c>
      <c r="U312" s="21">
        <v>6118875</v>
      </c>
      <c r="V312" s="16">
        <v>0</v>
      </c>
      <c r="W312" s="16">
        <v>0</v>
      </c>
      <c r="X312" s="16">
        <v>0</v>
      </c>
      <c r="Y312" s="16">
        <v>20</v>
      </c>
      <c r="Z312" s="16">
        <v>0</v>
      </c>
      <c r="AA312" s="16">
        <v>0</v>
      </c>
      <c r="AB312" s="16">
        <v>0</v>
      </c>
      <c r="AC312" s="16">
        <v>0</v>
      </c>
      <c r="AD312" s="16">
        <v>0</v>
      </c>
      <c r="AE312" s="16">
        <v>0</v>
      </c>
      <c r="AF312" s="16">
        <v>0</v>
      </c>
      <c r="AG312" s="16">
        <v>0</v>
      </c>
      <c r="AH312" s="16">
        <v>1</v>
      </c>
      <c r="AI312" s="16">
        <v>0</v>
      </c>
      <c r="AJ312" s="16">
        <v>0</v>
      </c>
      <c r="AK312" s="16">
        <v>0</v>
      </c>
      <c r="AL312" s="16">
        <v>0</v>
      </c>
      <c r="AM312" s="16">
        <v>0</v>
      </c>
      <c r="AN312" s="16">
        <v>0</v>
      </c>
      <c r="AO312" s="16">
        <v>0</v>
      </c>
      <c r="AP312" s="16">
        <v>0</v>
      </c>
      <c r="AQ312" s="15">
        <f t="shared" si="28"/>
        <v>21</v>
      </c>
      <c r="AR312" s="16">
        <f t="shared" si="29"/>
        <v>0</v>
      </c>
      <c r="AS312" s="17">
        <f t="shared" si="31"/>
        <v>21</v>
      </c>
      <c r="AT312" s="18">
        <f t="shared" si="32"/>
        <v>128496375</v>
      </c>
      <c r="AU312" s="13"/>
      <c r="AV312" s="13"/>
      <c r="AW312" s="8"/>
      <c r="AX312" s="8"/>
      <c r="AY312" s="8"/>
      <c r="AZ312" s="8"/>
    </row>
    <row r="313" spans="1:52" s="3" customFormat="1" ht="47.25" customHeight="1" x14ac:dyDescent="0.25">
      <c r="A313" s="37" t="s">
        <v>554</v>
      </c>
      <c r="B313" s="10">
        <f>IF(S313=0,"",SUBTOTAL(3,$S$7:S313))</f>
        <v>307</v>
      </c>
      <c r="C313" s="74" t="s">
        <v>2969</v>
      </c>
      <c r="D313" s="10" t="s">
        <v>507</v>
      </c>
      <c r="E313" s="10" t="s">
        <v>735</v>
      </c>
      <c r="F313" s="10" t="s">
        <v>735</v>
      </c>
      <c r="G313" s="10" t="s">
        <v>670</v>
      </c>
      <c r="H313" s="19">
        <v>3822</v>
      </c>
      <c r="I313" s="20" t="s">
        <v>698</v>
      </c>
      <c r="J313" s="13"/>
      <c r="K313" s="22" t="s">
        <v>1967</v>
      </c>
      <c r="L313" s="13"/>
      <c r="M313" s="13"/>
      <c r="N313" s="13"/>
      <c r="O313" s="13"/>
      <c r="P313" s="13"/>
      <c r="Q313" s="13"/>
      <c r="R313" s="13"/>
      <c r="S313" s="14" t="s">
        <v>75</v>
      </c>
      <c r="T313" s="10">
        <v>3</v>
      </c>
      <c r="U313" s="21">
        <v>1835663</v>
      </c>
      <c r="V313" s="16">
        <v>0</v>
      </c>
      <c r="W313" s="16">
        <v>0</v>
      </c>
      <c r="X313" s="16">
        <v>0</v>
      </c>
      <c r="Y313" s="16">
        <v>3</v>
      </c>
      <c r="Z313" s="16">
        <v>0</v>
      </c>
      <c r="AA313" s="16">
        <v>0</v>
      </c>
      <c r="AB313" s="16">
        <v>0</v>
      </c>
      <c r="AC313" s="16">
        <v>0</v>
      </c>
      <c r="AD313" s="16">
        <v>0</v>
      </c>
      <c r="AE313" s="16">
        <v>0</v>
      </c>
      <c r="AF313" s="16">
        <v>0</v>
      </c>
      <c r="AG313" s="16">
        <v>0</v>
      </c>
      <c r="AH313" s="16">
        <v>1</v>
      </c>
      <c r="AI313" s="16">
        <v>0</v>
      </c>
      <c r="AJ313" s="16">
        <v>0</v>
      </c>
      <c r="AK313" s="16">
        <v>0</v>
      </c>
      <c r="AL313" s="16">
        <v>0</v>
      </c>
      <c r="AM313" s="16">
        <v>0</v>
      </c>
      <c r="AN313" s="16">
        <v>0</v>
      </c>
      <c r="AO313" s="16">
        <v>0</v>
      </c>
      <c r="AP313" s="16">
        <v>0</v>
      </c>
      <c r="AQ313" s="15">
        <f t="shared" si="28"/>
        <v>4</v>
      </c>
      <c r="AR313" s="16">
        <f t="shared" si="29"/>
        <v>0</v>
      </c>
      <c r="AS313" s="17">
        <f t="shared" si="31"/>
        <v>4</v>
      </c>
      <c r="AT313" s="18">
        <f t="shared" si="32"/>
        <v>7342652</v>
      </c>
      <c r="AU313" s="13"/>
      <c r="AV313" s="13"/>
      <c r="AW313" s="8"/>
      <c r="AX313" s="8"/>
      <c r="AY313" s="8"/>
      <c r="AZ313" s="8"/>
    </row>
    <row r="314" spans="1:52" s="3" customFormat="1" ht="47.25" customHeight="1" x14ac:dyDescent="0.25">
      <c r="A314" s="37" t="s">
        <v>554</v>
      </c>
      <c r="B314" s="10">
        <f>IF(S314=0,"",SUBTOTAL(3,$S$7:S314))</f>
        <v>308</v>
      </c>
      <c r="C314" s="74" t="s">
        <v>2970</v>
      </c>
      <c r="D314" s="10" t="s">
        <v>509</v>
      </c>
      <c r="E314" s="10" t="s">
        <v>736</v>
      </c>
      <c r="F314" s="10" t="s">
        <v>736</v>
      </c>
      <c r="G314" s="10" t="s">
        <v>673</v>
      </c>
      <c r="H314" s="19">
        <v>3822</v>
      </c>
      <c r="I314" s="20" t="s">
        <v>737</v>
      </c>
      <c r="J314" s="13"/>
      <c r="K314" s="22" t="s">
        <v>1952</v>
      </c>
      <c r="L314" s="13"/>
      <c r="M314" s="13"/>
      <c r="N314" s="13"/>
      <c r="O314" s="13"/>
      <c r="P314" s="13"/>
      <c r="Q314" s="13"/>
      <c r="R314" s="13"/>
      <c r="S314" s="14" t="s">
        <v>75</v>
      </c>
      <c r="T314" s="10">
        <v>1</v>
      </c>
      <c r="U314" s="21">
        <v>6608385</v>
      </c>
      <c r="V314" s="16">
        <v>0</v>
      </c>
      <c r="W314" s="16">
        <v>0</v>
      </c>
      <c r="X314" s="16">
        <v>0</v>
      </c>
      <c r="Y314" s="16">
        <v>2</v>
      </c>
      <c r="Z314" s="16">
        <v>0</v>
      </c>
      <c r="AA314" s="16">
        <v>0</v>
      </c>
      <c r="AB314" s="16">
        <v>0</v>
      </c>
      <c r="AC314" s="16">
        <v>0</v>
      </c>
      <c r="AD314" s="16">
        <v>0</v>
      </c>
      <c r="AE314" s="16">
        <v>0</v>
      </c>
      <c r="AF314" s="16">
        <v>0</v>
      </c>
      <c r="AG314" s="16">
        <v>0</v>
      </c>
      <c r="AH314" s="16">
        <v>0</v>
      </c>
      <c r="AI314" s="16">
        <v>0</v>
      </c>
      <c r="AJ314" s="16">
        <v>0</v>
      </c>
      <c r="AK314" s="16">
        <v>0</v>
      </c>
      <c r="AL314" s="16">
        <v>0</v>
      </c>
      <c r="AM314" s="16">
        <v>0</v>
      </c>
      <c r="AN314" s="16">
        <v>0</v>
      </c>
      <c r="AO314" s="16">
        <v>0</v>
      </c>
      <c r="AP314" s="16">
        <v>0</v>
      </c>
      <c r="AQ314" s="15">
        <f t="shared" si="28"/>
        <v>2</v>
      </c>
      <c r="AR314" s="16">
        <f t="shared" si="29"/>
        <v>0</v>
      </c>
      <c r="AS314" s="17">
        <f t="shared" si="31"/>
        <v>2</v>
      </c>
      <c r="AT314" s="18">
        <f t="shared" si="32"/>
        <v>13216770</v>
      </c>
      <c r="AU314" s="13"/>
      <c r="AV314" s="13"/>
      <c r="AW314" s="8"/>
      <c r="AX314" s="8"/>
      <c r="AY314" s="8"/>
      <c r="AZ314" s="8"/>
    </row>
    <row r="315" spans="1:52" s="3" customFormat="1" ht="47.25" customHeight="1" x14ac:dyDescent="0.25">
      <c r="A315" s="37" t="s">
        <v>554</v>
      </c>
      <c r="B315" s="10">
        <f>IF(S315=0,"",SUBTOTAL(3,$S$7:S315))</f>
        <v>309</v>
      </c>
      <c r="C315" s="74" t="s">
        <v>2971</v>
      </c>
      <c r="D315" s="10" t="s">
        <v>511</v>
      </c>
      <c r="E315" s="10" t="s">
        <v>738</v>
      </c>
      <c r="F315" s="10" t="s">
        <v>738</v>
      </c>
      <c r="G315" s="10" t="s">
        <v>739</v>
      </c>
      <c r="H315" s="19">
        <v>3822</v>
      </c>
      <c r="I315" s="20" t="s">
        <v>740</v>
      </c>
      <c r="J315" s="13"/>
      <c r="K315" s="22" t="s">
        <v>1968</v>
      </c>
      <c r="L315" s="13"/>
      <c r="M315" s="13"/>
      <c r="N315" s="13"/>
      <c r="O315" s="13"/>
      <c r="P315" s="13"/>
      <c r="Q315" s="13"/>
      <c r="R315" s="13"/>
      <c r="S315" s="14" t="s">
        <v>75</v>
      </c>
      <c r="T315" s="10">
        <v>1</v>
      </c>
      <c r="U315" s="21">
        <v>1223775</v>
      </c>
      <c r="V315" s="16">
        <v>0</v>
      </c>
      <c r="W315" s="16">
        <v>0</v>
      </c>
      <c r="X315" s="16">
        <v>0</v>
      </c>
      <c r="Y315" s="16">
        <v>1</v>
      </c>
      <c r="Z315" s="16">
        <v>0</v>
      </c>
      <c r="AA315" s="16">
        <v>0</v>
      </c>
      <c r="AB315" s="16">
        <v>0</v>
      </c>
      <c r="AC315" s="16">
        <v>0</v>
      </c>
      <c r="AD315" s="16">
        <v>0</v>
      </c>
      <c r="AE315" s="16">
        <v>0</v>
      </c>
      <c r="AF315" s="16">
        <v>0</v>
      </c>
      <c r="AG315" s="16">
        <v>0</v>
      </c>
      <c r="AH315" s="16">
        <v>0</v>
      </c>
      <c r="AI315" s="16">
        <v>0</v>
      </c>
      <c r="AJ315" s="16">
        <v>0</v>
      </c>
      <c r="AK315" s="16">
        <v>0</v>
      </c>
      <c r="AL315" s="16">
        <v>0</v>
      </c>
      <c r="AM315" s="16">
        <v>0</v>
      </c>
      <c r="AN315" s="16">
        <v>0</v>
      </c>
      <c r="AO315" s="16">
        <v>0</v>
      </c>
      <c r="AP315" s="16">
        <v>0</v>
      </c>
      <c r="AQ315" s="15">
        <f t="shared" si="28"/>
        <v>1</v>
      </c>
      <c r="AR315" s="16">
        <f t="shared" si="29"/>
        <v>0</v>
      </c>
      <c r="AS315" s="17">
        <f>SUM(V315:AP315)</f>
        <v>1</v>
      </c>
      <c r="AT315" s="18">
        <f t="shared" si="32"/>
        <v>1223775</v>
      </c>
      <c r="AU315" s="13"/>
      <c r="AV315" s="13"/>
      <c r="AW315" s="8"/>
      <c r="AX315" s="8"/>
      <c r="AY315" s="8"/>
      <c r="AZ315" s="8"/>
    </row>
    <row r="316" spans="1:52" s="3" customFormat="1" ht="47.25" customHeight="1" x14ac:dyDescent="0.25">
      <c r="A316" s="37" t="s">
        <v>554</v>
      </c>
      <c r="B316" s="10">
        <f>IF(S316=0,"",SUBTOTAL(3,$S$7:S316))</f>
        <v>310</v>
      </c>
      <c r="C316" s="74" t="s">
        <v>2972</v>
      </c>
      <c r="D316" s="10" t="s">
        <v>513</v>
      </c>
      <c r="E316" s="10" t="s">
        <v>741</v>
      </c>
      <c r="F316" s="10" t="s">
        <v>741</v>
      </c>
      <c r="G316" s="10" t="s">
        <v>676</v>
      </c>
      <c r="H316" s="19">
        <v>3822</v>
      </c>
      <c r="I316" s="20" t="s">
        <v>742</v>
      </c>
      <c r="J316" s="13"/>
      <c r="K316" s="22" t="s">
        <v>1969</v>
      </c>
      <c r="L316" s="13"/>
      <c r="M316" s="13"/>
      <c r="N316" s="13"/>
      <c r="O316" s="13"/>
      <c r="P316" s="13"/>
      <c r="Q316" s="13"/>
      <c r="R316" s="13"/>
      <c r="S316" s="14" t="s">
        <v>75</v>
      </c>
      <c r="T316" s="10">
        <v>1</v>
      </c>
      <c r="U316" s="21">
        <v>1223775</v>
      </c>
      <c r="V316" s="16">
        <v>0</v>
      </c>
      <c r="W316" s="16">
        <v>0</v>
      </c>
      <c r="X316" s="16">
        <v>0</v>
      </c>
      <c r="Y316" s="16">
        <v>3</v>
      </c>
      <c r="Z316" s="16">
        <v>0</v>
      </c>
      <c r="AA316" s="16">
        <v>0</v>
      </c>
      <c r="AB316" s="16">
        <v>0</v>
      </c>
      <c r="AC316" s="16">
        <v>0</v>
      </c>
      <c r="AD316" s="16">
        <v>0</v>
      </c>
      <c r="AE316" s="16">
        <v>0</v>
      </c>
      <c r="AF316" s="16">
        <v>0</v>
      </c>
      <c r="AG316" s="16">
        <v>0</v>
      </c>
      <c r="AH316" s="16">
        <v>4</v>
      </c>
      <c r="AI316" s="16">
        <v>0</v>
      </c>
      <c r="AJ316" s="16">
        <v>0</v>
      </c>
      <c r="AK316" s="16">
        <v>0</v>
      </c>
      <c r="AL316" s="16">
        <v>0</v>
      </c>
      <c r="AM316" s="16">
        <v>0</v>
      </c>
      <c r="AN316" s="16">
        <v>0</v>
      </c>
      <c r="AO316" s="16">
        <v>0</v>
      </c>
      <c r="AP316" s="16">
        <v>0</v>
      </c>
      <c r="AQ316" s="15">
        <f t="shared" si="28"/>
        <v>7</v>
      </c>
      <c r="AR316" s="16">
        <f t="shared" si="29"/>
        <v>0</v>
      </c>
      <c r="AS316" s="17">
        <f t="shared" ref="AS316:AS379" si="33">SUM(V316:AP316)</f>
        <v>7</v>
      </c>
      <c r="AT316" s="18">
        <f t="shared" si="32"/>
        <v>8566425</v>
      </c>
      <c r="AU316" s="13"/>
      <c r="AV316" s="13"/>
      <c r="AW316" s="8"/>
      <c r="AX316" s="8"/>
      <c r="AY316" s="8"/>
      <c r="AZ316" s="8"/>
    </row>
    <row r="317" spans="1:52" s="3" customFormat="1" ht="47.25" customHeight="1" x14ac:dyDescent="0.25">
      <c r="A317" s="37" t="s">
        <v>554</v>
      </c>
      <c r="B317" s="10">
        <f>IF(S317=0,"",SUBTOTAL(3,$S$7:S317))</f>
        <v>311</v>
      </c>
      <c r="C317" s="74" t="s">
        <v>2973</v>
      </c>
      <c r="D317" s="10" t="s">
        <v>516</v>
      </c>
      <c r="E317" s="10" t="s">
        <v>743</v>
      </c>
      <c r="F317" s="10" t="s">
        <v>743</v>
      </c>
      <c r="G317" s="10" t="s">
        <v>679</v>
      </c>
      <c r="H317" s="19">
        <v>3822</v>
      </c>
      <c r="I317" s="20" t="s">
        <v>744</v>
      </c>
      <c r="J317" s="13"/>
      <c r="K317" s="22" t="s">
        <v>1952</v>
      </c>
      <c r="L317" s="13"/>
      <c r="M317" s="13"/>
      <c r="N317" s="13"/>
      <c r="O317" s="13"/>
      <c r="P317" s="13"/>
      <c r="Q317" s="13"/>
      <c r="R317" s="13"/>
      <c r="S317" s="14" t="s">
        <v>75</v>
      </c>
      <c r="T317" s="10">
        <v>1</v>
      </c>
      <c r="U317" s="21">
        <v>4405590</v>
      </c>
      <c r="V317" s="16">
        <v>0</v>
      </c>
      <c r="W317" s="16">
        <v>0</v>
      </c>
      <c r="X317" s="16">
        <v>0</v>
      </c>
      <c r="Y317" s="16">
        <v>20</v>
      </c>
      <c r="Z317" s="16">
        <v>0</v>
      </c>
      <c r="AA317" s="16">
        <v>0</v>
      </c>
      <c r="AB317" s="16">
        <v>0</v>
      </c>
      <c r="AC317" s="16">
        <v>0</v>
      </c>
      <c r="AD317" s="16">
        <v>0</v>
      </c>
      <c r="AE317" s="16">
        <v>0</v>
      </c>
      <c r="AF317" s="16">
        <v>0</v>
      </c>
      <c r="AG317" s="16">
        <v>0</v>
      </c>
      <c r="AH317" s="16">
        <v>50</v>
      </c>
      <c r="AI317" s="16">
        <v>0</v>
      </c>
      <c r="AJ317" s="16">
        <v>0</v>
      </c>
      <c r="AK317" s="16">
        <v>0</v>
      </c>
      <c r="AL317" s="16">
        <v>0</v>
      </c>
      <c r="AM317" s="16">
        <v>0</v>
      </c>
      <c r="AN317" s="16">
        <v>0</v>
      </c>
      <c r="AO317" s="16">
        <v>0</v>
      </c>
      <c r="AP317" s="16">
        <v>0</v>
      </c>
      <c r="AQ317" s="15">
        <f t="shared" si="28"/>
        <v>70</v>
      </c>
      <c r="AR317" s="16">
        <f t="shared" si="29"/>
        <v>0</v>
      </c>
      <c r="AS317" s="17">
        <f t="shared" si="33"/>
        <v>70</v>
      </c>
      <c r="AT317" s="18">
        <f t="shared" si="32"/>
        <v>308391300</v>
      </c>
      <c r="AU317" s="13"/>
      <c r="AV317" s="13"/>
      <c r="AW317" s="8"/>
      <c r="AX317" s="8"/>
      <c r="AY317" s="8"/>
      <c r="AZ317" s="8"/>
    </row>
    <row r="318" spans="1:52" s="3" customFormat="1" ht="47.25" customHeight="1" x14ac:dyDescent="0.25">
      <c r="A318" s="37" t="s">
        <v>554</v>
      </c>
      <c r="B318" s="10">
        <f>IF(S318=0,"",SUBTOTAL(3,$S$7:S318))</f>
        <v>312</v>
      </c>
      <c r="C318" s="74" t="s">
        <v>2974</v>
      </c>
      <c r="D318" s="10" t="s">
        <v>518</v>
      </c>
      <c r="E318" s="10" t="s">
        <v>745</v>
      </c>
      <c r="F318" s="10" t="s">
        <v>745</v>
      </c>
      <c r="G318" s="10" t="s">
        <v>682</v>
      </c>
      <c r="H318" s="19">
        <v>3822</v>
      </c>
      <c r="I318" s="20" t="s">
        <v>746</v>
      </c>
      <c r="J318" s="13"/>
      <c r="K318" s="22" t="s">
        <v>1970</v>
      </c>
      <c r="L318" s="13"/>
      <c r="M318" s="13"/>
      <c r="N318" s="13"/>
      <c r="O318" s="13"/>
      <c r="P318" s="13"/>
      <c r="Q318" s="13"/>
      <c r="R318" s="13"/>
      <c r="S318" s="14" t="s">
        <v>75</v>
      </c>
      <c r="T318" s="10">
        <v>1</v>
      </c>
      <c r="U318" s="21">
        <v>5653841</v>
      </c>
      <c r="V318" s="16">
        <v>0</v>
      </c>
      <c r="W318" s="16">
        <v>0</v>
      </c>
      <c r="X318" s="16">
        <v>0</v>
      </c>
      <c r="Y318" s="16">
        <v>35</v>
      </c>
      <c r="Z318" s="16">
        <v>0</v>
      </c>
      <c r="AA318" s="16">
        <v>0</v>
      </c>
      <c r="AB318" s="16">
        <v>0</v>
      </c>
      <c r="AC318" s="16">
        <v>0</v>
      </c>
      <c r="AD318" s="16">
        <v>0</v>
      </c>
      <c r="AE318" s="16">
        <v>0</v>
      </c>
      <c r="AF318" s="16">
        <v>0</v>
      </c>
      <c r="AG318" s="16">
        <v>0</v>
      </c>
      <c r="AH318" s="16">
        <v>1</v>
      </c>
      <c r="AI318" s="16">
        <v>0</v>
      </c>
      <c r="AJ318" s="16">
        <v>0</v>
      </c>
      <c r="AK318" s="16">
        <v>0</v>
      </c>
      <c r="AL318" s="16">
        <v>0</v>
      </c>
      <c r="AM318" s="16">
        <v>0</v>
      </c>
      <c r="AN318" s="16">
        <v>0</v>
      </c>
      <c r="AO318" s="16">
        <v>0</v>
      </c>
      <c r="AP318" s="16">
        <v>0</v>
      </c>
      <c r="AQ318" s="15">
        <f t="shared" si="28"/>
        <v>36</v>
      </c>
      <c r="AR318" s="16">
        <f t="shared" si="29"/>
        <v>0</v>
      </c>
      <c r="AS318" s="17">
        <f t="shared" si="33"/>
        <v>36</v>
      </c>
      <c r="AT318" s="18">
        <f t="shared" si="32"/>
        <v>203538276</v>
      </c>
      <c r="AU318" s="13"/>
      <c r="AV318" s="13"/>
      <c r="AW318" s="8"/>
      <c r="AX318" s="8"/>
      <c r="AY318" s="8"/>
      <c r="AZ318" s="8"/>
    </row>
    <row r="319" spans="1:52" s="3" customFormat="1" ht="47.25" customHeight="1" x14ac:dyDescent="0.25">
      <c r="A319" s="37" t="s">
        <v>554</v>
      </c>
      <c r="B319" s="10">
        <f>IF(S319=0,"",SUBTOTAL(3,$S$7:S319))</f>
        <v>313</v>
      </c>
      <c r="C319" s="74" t="s">
        <v>2975</v>
      </c>
      <c r="D319" s="10" t="s">
        <v>521</v>
      </c>
      <c r="E319" s="10" t="s">
        <v>747</v>
      </c>
      <c r="F319" s="10" t="s">
        <v>747</v>
      </c>
      <c r="G319" s="10" t="s">
        <v>685</v>
      </c>
      <c r="H319" s="19">
        <v>3822</v>
      </c>
      <c r="I319" s="20" t="s">
        <v>748</v>
      </c>
      <c r="J319" s="13"/>
      <c r="K319" s="22" t="s">
        <v>1971</v>
      </c>
      <c r="L319" s="13"/>
      <c r="M319" s="13"/>
      <c r="N319" s="13"/>
      <c r="O319" s="13"/>
      <c r="P319" s="13"/>
      <c r="Q319" s="13"/>
      <c r="R319" s="13"/>
      <c r="S319" s="14" t="s">
        <v>75</v>
      </c>
      <c r="T319" s="10">
        <v>1</v>
      </c>
      <c r="U319" s="21">
        <v>1223775</v>
      </c>
      <c r="V319" s="16">
        <v>0</v>
      </c>
      <c r="W319" s="16">
        <v>0</v>
      </c>
      <c r="X319" s="16">
        <v>0</v>
      </c>
      <c r="Y319" s="16">
        <v>3</v>
      </c>
      <c r="Z319" s="16">
        <v>0</v>
      </c>
      <c r="AA319" s="16">
        <v>0</v>
      </c>
      <c r="AB319" s="16">
        <v>0</v>
      </c>
      <c r="AC319" s="16">
        <v>0</v>
      </c>
      <c r="AD319" s="16">
        <v>0</v>
      </c>
      <c r="AE319" s="16">
        <v>0</v>
      </c>
      <c r="AF319" s="16">
        <v>0</v>
      </c>
      <c r="AG319" s="16">
        <v>0</v>
      </c>
      <c r="AH319" s="16">
        <v>1</v>
      </c>
      <c r="AI319" s="16">
        <v>0</v>
      </c>
      <c r="AJ319" s="16">
        <v>0</v>
      </c>
      <c r="AK319" s="16">
        <v>0</v>
      </c>
      <c r="AL319" s="16">
        <v>0</v>
      </c>
      <c r="AM319" s="16">
        <v>0</v>
      </c>
      <c r="AN319" s="16">
        <v>0</v>
      </c>
      <c r="AO319" s="16">
        <v>0</v>
      </c>
      <c r="AP319" s="16">
        <v>0</v>
      </c>
      <c r="AQ319" s="15">
        <f t="shared" si="28"/>
        <v>4</v>
      </c>
      <c r="AR319" s="16">
        <f t="shared" si="29"/>
        <v>0</v>
      </c>
      <c r="AS319" s="17">
        <f t="shared" si="33"/>
        <v>4</v>
      </c>
      <c r="AT319" s="18">
        <f t="shared" si="32"/>
        <v>4895100</v>
      </c>
      <c r="AU319" s="13"/>
      <c r="AV319" s="13"/>
      <c r="AW319" s="8"/>
      <c r="AX319" s="8"/>
      <c r="AY319" s="8"/>
      <c r="AZ319" s="8"/>
    </row>
    <row r="320" spans="1:52" s="3" customFormat="1" ht="47.25" customHeight="1" x14ac:dyDescent="0.25">
      <c r="A320" s="37" t="s">
        <v>554</v>
      </c>
      <c r="B320" s="10">
        <f>IF(S320=0,"",SUBTOTAL(3,$S$7:S320))</f>
        <v>314</v>
      </c>
      <c r="C320" s="74" t="s">
        <v>2976</v>
      </c>
      <c r="D320" s="10" t="s">
        <v>523</v>
      </c>
      <c r="E320" s="10" t="s">
        <v>749</v>
      </c>
      <c r="F320" s="10" t="s">
        <v>749</v>
      </c>
      <c r="G320" s="10" t="s">
        <v>688</v>
      </c>
      <c r="H320" s="19">
        <v>3822</v>
      </c>
      <c r="I320" s="20" t="s">
        <v>750</v>
      </c>
      <c r="J320" s="13"/>
      <c r="K320" s="22" t="s">
        <v>1972</v>
      </c>
      <c r="L320" s="13"/>
      <c r="M320" s="13"/>
      <c r="N320" s="13"/>
      <c r="O320" s="13"/>
      <c r="P320" s="13"/>
      <c r="Q320" s="13"/>
      <c r="R320" s="13"/>
      <c r="S320" s="14" t="s">
        <v>75</v>
      </c>
      <c r="T320" s="10">
        <v>3</v>
      </c>
      <c r="U320" s="21">
        <v>4038458</v>
      </c>
      <c r="V320" s="16">
        <v>0</v>
      </c>
      <c r="W320" s="16">
        <v>0</v>
      </c>
      <c r="X320" s="16">
        <v>0</v>
      </c>
      <c r="Y320" s="16">
        <v>1</v>
      </c>
      <c r="Z320" s="16">
        <v>0</v>
      </c>
      <c r="AA320" s="16">
        <v>0</v>
      </c>
      <c r="AB320" s="16">
        <v>0</v>
      </c>
      <c r="AC320" s="16">
        <v>0</v>
      </c>
      <c r="AD320" s="16">
        <v>0</v>
      </c>
      <c r="AE320" s="16">
        <v>0</v>
      </c>
      <c r="AF320" s="16">
        <v>0</v>
      </c>
      <c r="AG320" s="16">
        <v>0</v>
      </c>
      <c r="AH320" s="16">
        <v>42</v>
      </c>
      <c r="AI320" s="16">
        <v>0</v>
      </c>
      <c r="AJ320" s="16">
        <v>0</v>
      </c>
      <c r="AK320" s="16">
        <v>0</v>
      </c>
      <c r="AL320" s="16">
        <v>0</v>
      </c>
      <c r="AM320" s="16">
        <v>0</v>
      </c>
      <c r="AN320" s="16">
        <v>0</v>
      </c>
      <c r="AO320" s="16">
        <v>0</v>
      </c>
      <c r="AP320" s="16">
        <v>0</v>
      </c>
      <c r="AQ320" s="15">
        <f t="shared" si="28"/>
        <v>43</v>
      </c>
      <c r="AR320" s="16">
        <f t="shared" si="29"/>
        <v>0</v>
      </c>
      <c r="AS320" s="17">
        <f t="shared" si="33"/>
        <v>43</v>
      </c>
      <c r="AT320" s="18">
        <f t="shared" si="32"/>
        <v>173653694</v>
      </c>
      <c r="AU320" s="13"/>
      <c r="AV320" s="13"/>
      <c r="AW320" s="8"/>
      <c r="AX320" s="8"/>
      <c r="AY320" s="8"/>
      <c r="AZ320" s="8"/>
    </row>
    <row r="321" spans="1:52" s="3" customFormat="1" ht="47.25" customHeight="1" x14ac:dyDescent="0.25">
      <c r="A321" s="37" t="s">
        <v>554</v>
      </c>
      <c r="B321" s="10">
        <f>IF(S321=0,"",SUBTOTAL(3,$S$7:S321))</f>
        <v>315</v>
      </c>
      <c r="C321" s="74" t="s">
        <v>2977</v>
      </c>
      <c r="D321" s="10" t="s">
        <v>526</v>
      </c>
      <c r="E321" s="10" t="s">
        <v>751</v>
      </c>
      <c r="F321" s="10" t="s">
        <v>751</v>
      </c>
      <c r="G321" s="10" t="s">
        <v>691</v>
      </c>
      <c r="H321" s="19">
        <v>3822</v>
      </c>
      <c r="I321" s="20" t="s">
        <v>752</v>
      </c>
      <c r="J321" s="13"/>
      <c r="K321" s="22" t="s">
        <v>1973</v>
      </c>
      <c r="L321" s="13"/>
      <c r="M321" s="13"/>
      <c r="N321" s="13"/>
      <c r="O321" s="13"/>
      <c r="P321" s="13"/>
      <c r="Q321" s="13"/>
      <c r="R321" s="13"/>
      <c r="S321" s="14" t="s">
        <v>75</v>
      </c>
      <c r="T321" s="10">
        <v>3</v>
      </c>
      <c r="U321" s="21">
        <v>1223775</v>
      </c>
      <c r="V321" s="16">
        <v>0</v>
      </c>
      <c r="W321" s="16">
        <v>0</v>
      </c>
      <c r="X321" s="16">
        <v>0</v>
      </c>
      <c r="Y321" s="16">
        <v>1</v>
      </c>
      <c r="Z321" s="16">
        <v>0</v>
      </c>
      <c r="AA321" s="16">
        <v>0</v>
      </c>
      <c r="AB321" s="16">
        <v>0</v>
      </c>
      <c r="AC321" s="16">
        <v>0</v>
      </c>
      <c r="AD321" s="16">
        <v>0</v>
      </c>
      <c r="AE321" s="16">
        <v>0</v>
      </c>
      <c r="AF321" s="16">
        <v>0</v>
      </c>
      <c r="AG321" s="16">
        <v>0</v>
      </c>
      <c r="AH321" s="16">
        <v>5</v>
      </c>
      <c r="AI321" s="16">
        <v>0</v>
      </c>
      <c r="AJ321" s="16">
        <v>0</v>
      </c>
      <c r="AK321" s="16">
        <v>0</v>
      </c>
      <c r="AL321" s="16">
        <v>0</v>
      </c>
      <c r="AM321" s="16">
        <v>0</v>
      </c>
      <c r="AN321" s="16">
        <v>0</v>
      </c>
      <c r="AO321" s="16">
        <v>0</v>
      </c>
      <c r="AP321" s="16">
        <v>0</v>
      </c>
      <c r="AQ321" s="15">
        <f t="shared" si="28"/>
        <v>6</v>
      </c>
      <c r="AR321" s="16">
        <f t="shared" si="29"/>
        <v>0</v>
      </c>
      <c r="AS321" s="17">
        <f t="shared" si="33"/>
        <v>6</v>
      </c>
      <c r="AT321" s="18">
        <f t="shared" si="32"/>
        <v>7342650</v>
      </c>
      <c r="AU321" s="13"/>
      <c r="AV321" s="13"/>
      <c r="AW321" s="8"/>
      <c r="AX321" s="8"/>
      <c r="AY321" s="8"/>
      <c r="AZ321" s="8"/>
    </row>
    <row r="322" spans="1:52" s="3" customFormat="1" ht="47.25" customHeight="1" x14ac:dyDescent="0.25">
      <c r="A322" s="37" t="s">
        <v>554</v>
      </c>
      <c r="B322" s="10">
        <f>IF(S322=0,"",SUBTOTAL(3,$S$7:S322))</f>
        <v>316</v>
      </c>
      <c r="C322" s="74" t="s">
        <v>2978</v>
      </c>
      <c r="D322" s="10" t="s">
        <v>583</v>
      </c>
      <c r="E322" s="10" t="s">
        <v>753</v>
      </c>
      <c r="F322" s="10" t="s">
        <v>753</v>
      </c>
      <c r="G322" s="10" t="s">
        <v>754</v>
      </c>
      <c r="H322" s="19">
        <v>3822</v>
      </c>
      <c r="I322" s="20" t="s">
        <v>701</v>
      </c>
      <c r="J322" s="13"/>
      <c r="K322" s="22" t="s">
        <v>1952</v>
      </c>
      <c r="L322" s="13"/>
      <c r="M322" s="13"/>
      <c r="N322" s="13"/>
      <c r="O322" s="13"/>
      <c r="P322" s="13"/>
      <c r="Q322" s="13"/>
      <c r="R322" s="13"/>
      <c r="S322" s="14" t="s">
        <v>75</v>
      </c>
      <c r="T322" s="10">
        <v>1</v>
      </c>
      <c r="U322" s="21">
        <v>4405590</v>
      </c>
      <c r="V322" s="16">
        <v>0</v>
      </c>
      <c r="W322" s="16">
        <v>0</v>
      </c>
      <c r="X322" s="16">
        <v>0</v>
      </c>
      <c r="Y322" s="16">
        <v>3</v>
      </c>
      <c r="Z322" s="16">
        <v>0</v>
      </c>
      <c r="AA322" s="16">
        <v>0</v>
      </c>
      <c r="AB322" s="16">
        <v>0</v>
      </c>
      <c r="AC322" s="16">
        <v>0</v>
      </c>
      <c r="AD322" s="16">
        <v>0</v>
      </c>
      <c r="AE322" s="16">
        <v>0</v>
      </c>
      <c r="AF322" s="16">
        <v>0</v>
      </c>
      <c r="AG322" s="16">
        <v>0</v>
      </c>
      <c r="AH322" s="16">
        <v>1</v>
      </c>
      <c r="AI322" s="16">
        <v>0</v>
      </c>
      <c r="AJ322" s="16">
        <v>0</v>
      </c>
      <c r="AK322" s="16">
        <v>0</v>
      </c>
      <c r="AL322" s="16">
        <v>0</v>
      </c>
      <c r="AM322" s="16">
        <v>0</v>
      </c>
      <c r="AN322" s="16">
        <v>0</v>
      </c>
      <c r="AO322" s="16">
        <v>0</v>
      </c>
      <c r="AP322" s="16">
        <v>0</v>
      </c>
      <c r="AQ322" s="15">
        <f t="shared" si="28"/>
        <v>4</v>
      </c>
      <c r="AR322" s="16">
        <f t="shared" si="29"/>
        <v>0</v>
      </c>
      <c r="AS322" s="17">
        <f t="shared" si="33"/>
        <v>4</v>
      </c>
      <c r="AT322" s="18">
        <f t="shared" si="32"/>
        <v>17622360</v>
      </c>
      <c r="AU322" s="13"/>
      <c r="AV322" s="13"/>
      <c r="AW322" s="8"/>
      <c r="AX322" s="8"/>
      <c r="AY322" s="8"/>
      <c r="AZ322" s="8"/>
    </row>
    <row r="323" spans="1:52" s="3" customFormat="1" ht="47.25" customHeight="1" x14ac:dyDescent="0.25">
      <c r="A323" s="37" t="s">
        <v>554</v>
      </c>
      <c r="B323" s="10">
        <f>IF(S323=0,"",SUBTOTAL(3,$S$7:S323))</f>
        <v>317</v>
      </c>
      <c r="C323" s="74" t="s">
        <v>2979</v>
      </c>
      <c r="D323" s="10" t="s">
        <v>528</v>
      </c>
      <c r="E323" s="10" t="s">
        <v>755</v>
      </c>
      <c r="F323" s="10" t="s">
        <v>755</v>
      </c>
      <c r="G323" s="10" t="s">
        <v>756</v>
      </c>
      <c r="H323" s="19">
        <v>3822</v>
      </c>
      <c r="I323" s="20" t="s">
        <v>702</v>
      </c>
      <c r="J323" s="13"/>
      <c r="K323" s="22" t="s">
        <v>1974</v>
      </c>
      <c r="L323" s="13"/>
      <c r="M323" s="13"/>
      <c r="N323" s="13"/>
      <c r="O323" s="13"/>
      <c r="P323" s="13"/>
      <c r="Q323" s="13"/>
      <c r="R323" s="13"/>
      <c r="S323" s="14" t="s">
        <v>75</v>
      </c>
      <c r="T323" s="10">
        <v>1</v>
      </c>
      <c r="U323" s="21">
        <v>1223775</v>
      </c>
      <c r="V323" s="16">
        <v>0</v>
      </c>
      <c r="W323" s="16">
        <v>0</v>
      </c>
      <c r="X323" s="16">
        <v>0</v>
      </c>
      <c r="Y323" s="16">
        <v>1</v>
      </c>
      <c r="Z323" s="16">
        <v>0</v>
      </c>
      <c r="AA323" s="16">
        <v>0</v>
      </c>
      <c r="AB323" s="16">
        <v>0</v>
      </c>
      <c r="AC323" s="16">
        <v>0</v>
      </c>
      <c r="AD323" s="16">
        <v>0</v>
      </c>
      <c r="AE323" s="16">
        <v>0</v>
      </c>
      <c r="AF323" s="16">
        <v>0</v>
      </c>
      <c r="AG323" s="16">
        <v>0</v>
      </c>
      <c r="AH323" s="16">
        <v>1</v>
      </c>
      <c r="AI323" s="16">
        <v>0</v>
      </c>
      <c r="AJ323" s="16">
        <v>0</v>
      </c>
      <c r="AK323" s="16">
        <v>0</v>
      </c>
      <c r="AL323" s="16">
        <v>0</v>
      </c>
      <c r="AM323" s="16">
        <v>0</v>
      </c>
      <c r="AN323" s="16">
        <v>0</v>
      </c>
      <c r="AO323" s="16">
        <v>0</v>
      </c>
      <c r="AP323" s="16">
        <v>0</v>
      </c>
      <c r="AQ323" s="15">
        <f t="shared" si="28"/>
        <v>2</v>
      </c>
      <c r="AR323" s="16">
        <f t="shared" si="29"/>
        <v>0</v>
      </c>
      <c r="AS323" s="17">
        <f t="shared" si="33"/>
        <v>2</v>
      </c>
      <c r="AT323" s="18">
        <f t="shared" si="32"/>
        <v>2447550</v>
      </c>
      <c r="AU323" s="13"/>
      <c r="AV323" s="13"/>
      <c r="AW323" s="8"/>
      <c r="AX323" s="8"/>
      <c r="AY323" s="8"/>
      <c r="AZ323" s="8"/>
    </row>
    <row r="324" spans="1:52" s="3" customFormat="1" ht="47.25" customHeight="1" x14ac:dyDescent="0.25">
      <c r="A324" s="37" t="s">
        <v>554</v>
      </c>
      <c r="B324" s="10">
        <f>IF(S324=0,"",SUBTOTAL(3,$S$7:S324))</f>
        <v>318</v>
      </c>
      <c r="C324" s="74" t="s">
        <v>2980</v>
      </c>
      <c r="D324" s="10" t="s">
        <v>531</v>
      </c>
      <c r="E324" s="10" t="s">
        <v>757</v>
      </c>
      <c r="F324" s="10" t="s">
        <v>757</v>
      </c>
      <c r="G324" s="10" t="s">
        <v>758</v>
      </c>
      <c r="H324" s="19">
        <v>3822</v>
      </c>
      <c r="I324" s="20" t="s">
        <v>759</v>
      </c>
      <c r="J324" s="13"/>
      <c r="K324" s="22" t="s">
        <v>1975</v>
      </c>
      <c r="L324" s="13"/>
      <c r="M324" s="13"/>
      <c r="N324" s="13"/>
      <c r="O324" s="13"/>
      <c r="P324" s="13"/>
      <c r="Q324" s="13"/>
      <c r="R324" s="13"/>
      <c r="S324" s="14" t="s">
        <v>75</v>
      </c>
      <c r="T324" s="10">
        <v>3</v>
      </c>
      <c r="U324" s="21">
        <v>1630535</v>
      </c>
      <c r="V324" s="16">
        <v>0</v>
      </c>
      <c r="W324" s="16">
        <v>0</v>
      </c>
      <c r="X324" s="16">
        <v>0</v>
      </c>
      <c r="Y324" s="16">
        <v>2</v>
      </c>
      <c r="Z324" s="16">
        <v>0</v>
      </c>
      <c r="AA324" s="16">
        <v>0</v>
      </c>
      <c r="AB324" s="16">
        <v>0</v>
      </c>
      <c r="AC324" s="16">
        <v>0</v>
      </c>
      <c r="AD324" s="16">
        <v>0</v>
      </c>
      <c r="AE324" s="16">
        <v>0</v>
      </c>
      <c r="AF324" s="16">
        <v>0</v>
      </c>
      <c r="AG324" s="16">
        <v>0</v>
      </c>
      <c r="AH324" s="16">
        <v>3</v>
      </c>
      <c r="AI324" s="16">
        <v>0</v>
      </c>
      <c r="AJ324" s="16">
        <v>0</v>
      </c>
      <c r="AK324" s="16">
        <v>0</v>
      </c>
      <c r="AL324" s="16">
        <v>0</v>
      </c>
      <c r="AM324" s="16">
        <v>0</v>
      </c>
      <c r="AN324" s="16">
        <v>0</v>
      </c>
      <c r="AO324" s="16">
        <v>0</v>
      </c>
      <c r="AP324" s="16">
        <v>0</v>
      </c>
      <c r="AQ324" s="15">
        <f t="shared" si="28"/>
        <v>5</v>
      </c>
      <c r="AR324" s="16">
        <f t="shared" si="29"/>
        <v>0</v>
      </c>
      <c r="AS324" s="17">
        <f t="shared" si="33"/>
        <v>5</v>
      </c>
      <c r="AT324" s="18">
        <f t="shared" si="32"/>
        <v>8152675</v>
      </c>
      <c r="AU324" s="13"/>
      <c r="AV324" s="13"/>
      <c r="AW324" s="8"/>
      <c r="AX324" s="8"/>
      <c r="AY324" s="8"/>
      <c r="AZ324" s="8"/>
    </row>
    <row r="325" spans="1:52" s="3" customFormat="1" ht="47.25" customHeight="1" x14ac:dyDescent="0.25">
      <c r="A325" s="37" t="s">
        <v>554</v>
      </c>
      <c r="B325" s="10">
        <f>IF(S325=0,"",SUBTOTAL(3,$S$7:S325))</f>
        <v>319</v>
      </c>
      <c r="C325" s="74" t="s">
        <v>2981</v>
      </c>
      <c r="D325" s="10" t="s">
        <v>533</v>
      </c>
      <c r="E325" s="10" t="s">
        <v>761</v>
      </c>
      <c r="F325" s="10" t="s">
        <v>761</v>
      </c>
      <c r="G325" s="10" t="s">
        <v>762</v>
      </c>
      <c r="H325" s="19">
        <v>3822</v>
      </c>
      <c r="I325" s="20" t="s">
        <v>763</v>
      </c>
      <c r="J325" s="13"/>
      <c r="K325" s="22" t="s">
        <v>1976</v>
      </c>
      <c r="L325" s="13"/>
      <c r="M325" s="13"/>
      <c r="N325" s="13"/>
      <c r="O325" s="13"/>
      <c r="P325" s="13"/>
      <c r="Q325" s="13"/>
      <c r="R325" s="13"/>
      <c r="S325" s="14" t="s">
        <v>75</v>
      </c>
      <c r="T325" s="10">
        <v>1</v>
      </c>
      <c r="U325" s="21">
        <v>1835663</v>
      </c>
      <c r="V325" s="16">
        <v>0</v>
      </c>
      <c r="W325" s="16">
        <v>0</v>
      </c>
      <c r="X325" s="16">
        <v>0</v>
      </c>
      <c r="Y325" s="16">
        <v>1</v>
      </c>
      <c r="Z325" s="16">
        <v>0</v>
      </c>
      <c r="AA325" s="16">
        <v>0</v>
      </c>
      <c r="AB325" s="16">
        <v>0</v>
      </c>
      <c r="AC325" s="16">
        <v>0</v>
      </c>
      <c r="AD325" s="16">
        <v>0</v>
      </c>
      <c r="AE325" s="16">
        <v>0</v>
      </c>
      <c r="AF325" s="16">
        <v>0</v>
      </c>
      <c r="AG325" s="16">
        <v>0</v>
      </c>
      <c r="AH325" s="16">
        <v>0</v>
      </c>
      <c r="AI325" s="16">
        <v>0</v>
      </c>
      <c r="AJ325" s="16">
        <v>0</v>
      </c>
      <c r="AK325" s="16">
        <v>0</v>
      </c>
      <c r="AL325" s="16">
        <v>0</v>
      </c>
      <c r="AM325" s="16">
        <v>0</v>
      </c>
      <c r="AN325" s="16">
        <v>0</v>
      </c>
      <c r="AO325" s="16">
        <v>0</v>
      </c>
      <c r="AP325" s="16">
        <v>0</v>
      </c>
      <c r="AQ325" s="15">
        <f t="shared" si="28"/>
        <v>1</v>
      </c>
      <c r="AR325" s="16">
        <f t="shared" si="29"/>
        <v>0</v>
      </c>
      <c r="AS325" s="17">
        <f t="shared" si="33"/>
        <v>1</v>
      </c>
      <c r="AT325" s="18">
        <f t="shared" si="32"/>
        <v>1835663</v>
      </c>
      <c r="AU325" s="13"/>
      <c r="AV325" s="13"/>
      <c r="AW325" s="8"/>
      <c r="AX325" s="8"/>
      <c r="AY325" s="8"/>
      <c r="AZ325" s="8"/>
    </row>
    <row r="326" spans="1:52" s="3" customFormat="1" ht="47.25" customHeight="1" x14ac:dyDescent="0.25">
      <c r="A326" s="37" t="s">
        <v>554</v>
      </c>
      <c r="B326" s="10">
        <f>IF(S326=0,"",SUBTOTAL(3,$S$7:S326))</f>
        <v>320</v>
      </c>
      <c r="C326" s="74" t="s">
        <v>2982</v>
      </c>
      <c r="D326" s="10" t="s">
        <v>536</v>
      </c>
      <c r="E326" s="10" t="s">
        <v>764</v>
      </c>
      <c r="F326" s="10" t="s">
        <v>764</v>
      </c>
      <c r="G326" s="10" t="s">
        <v>765</v>
      </c>
      <c r="H326" s="19">
        <v>3822</v>
      </c>
      <c r="I326" s="20" t="s">
        <v>766</v>
      </c>
      <c r="J326" s="13"/>
      <c r="K326" s="22" t="s">
        <v>1977</v>
      </c>
      <c r="L326" s="13"/>
      <c r="M326" s="13"/>
      <c r="N326" s="13"/>
      <c r="O326" s="13"/>
      <c r="P326" s="13"/>
      <c r="Q326" s="13"/>
      <c r="R326" s="13"/>
      <c r="S326" s="14" t="s">
        <v>75</v>
      </c>
      <c r="T326" s="10">
        <v>1</v>
      </c>
      <c r="U326" s="21">
        <v>7709783</v>
      </c>
      <c r="V326" s="16">
        <v>0</v>
      </c>
      <c r="W326" s="16">
        <v>0</v>
      </c>
      <c r="X326" s="16">
        <v>0</v>
      </c>
      <c r="Y326" s="16">
        <v>3</v>
      </c>
      <c r="Z326" s="16">
        <v>0</v>
      </c>
      <c r="AA326" s="16">
        <v>0</v>
      </c>
      <c r="AB326" s="16">
        <v>0</v>
      </c>
      <c r="AC326" s="16">
        <v>0</v>
      </c>
      <c r="AD326" s="16">
        <v>0</v>
      </c>
      <c r="AE326" s="16">
        <v>0</v>
      </c>
      <c r="AF326" s="16">
        <v>0</v>
      </c>
      <c r="AG326" s="16">
        <v>0</v>
      </c>
      <c r="AH326" s="16">
        <v>0</v>
      </c>
      <c r="AI326" s="16">
        <v>0</v>
      </c>
      <c r="AJ326" s="16">
        <v>0</v>
      </c>
      <c r="AK326" s="16">
        <v>0</v>
      </c>
      <c r="AL326" s="16">
        <v>0</v>
      </c>
      <c r="AM326" s="16">
        <v>0</v>
      </c>
      <c r="AN326" s="16">
        <v>0</v>
      </c>
      <c r="AO326" s="16">
        <v>0</v>
      </c>
      <c r="AP326" s="16">
        <v>0</v>
      </c>
      <c r="AQ326" s="15">
        <f t="shared" si="28"/>
        <v>3</v>
      </c>
      <c r="AR326" s="16">
        <f t="shared" si="29"/>
        <v>0</v>
      </c>
      <c r="AS326" s="17">
        <f t="shared" si="33"/>
        <v>3</v>
      </c>
      <c r="AT326" s="18">
        <f t="shared" si="32"/>
        <v>23129349</v>
      </c>
      <c r="AU326" s="13"/>
      <c r="AV326" s="13"/>
      <c r="AW326" s="8"/>
      <c r="AX326" s="8"/>
      <c r="AY326" s="8"/>
      <c r="AZ326" s="8"/>
    </row>
    <row r="327" spans="1:52" s="3" customFormat="1" ht="47.25" customHeight="1" x14ac:dyDescent="0.25">
      <c r="A327" s="37" t="s">
        <v>554</v>
      </c>
      <c r="B327" s="10">
        <f>IF(S327=0,"",SUBTOTAL(3,$S$7:S327))</f>
        <v>321</v>
      </c>
      <c r="C327" s="74" t="s">
        <v>2983</v>
      </c>
      <c r="D327" s="10" t="s">
        <v>538</v>
      </c>
      <c r="E327" s="10" t="s">
        <v>767</v>
      </c>
      <c r="F327" s="10" t="s">
        <v>767</v>
      </c>
      <c r="G327" s="10" t="s">
        <v>768</v>
      </c>
      <c r="H327" s="19">
        <v>3822</v>
      </c>
      <c r="I327" s="20" t="s">
        <v>769</v>
      </c>
      <c r="J327" s="13"/>
      <c r="K327" s="14" t="s">
        <v>1978</v>
      </c>
      <c r="L327" s="13"/>
      <c r="M327" s="13"/>
      <c r="N327" s="13"/>
      <c r="O327" s="13"/>
      <c r="P327" s="13"/>
      <c r="Q327" s="13"/>
      <c r="R327" s="13"/>
      <c r="S327" s="14" t="s">
        <v>75</v>
      </c>
      <c r="T327" s="10">
        <v>1</v>
      </c>
      <c r="U327" s="21">
        <v>1598250</v>
      </c>
      <c r="V327" s="16">
        <v>0</v>
      </c>
      <c r="W327" s="16">
        <v>0</v>
      </c>
      <c r="X327" s="16">
        <v>0</v>
      </c>
      <c r="Y327" s="16">
        <v>2</v>
      </c>
      <c r="Z327" s="16">
        <v>0</v>
      </c>
      <c r="AA327" s="16">
        <v>0</v>
      </c>
      <c r="AB327" s="16">
        <v>0</v>
      </c>
      <c r="AC327" s="16">
        <v>0</v>
      </c>
      <c r="AD327" s="16">
        <v>0</v>
      </c>
      <c r="AE327" s="16">
        <v>0</v>
      </c>
      <c r="AF327" s="16">
        <v>0</v>
      </c>
      <c r="AG327" s="16">
        <v>0</v>
      </c>
      <c r="AH327" s="16">
        <v>1</v>
      </c>
      <c r="AI327" s="16">
        <v>0</v>
      </c>
      <c r="AJ327" s="16">
        <v>0</v>
      </c>
      <c r="AK327" s="16">
        <v>0</v>
      </c>
      <c r="AL327" s="16">
        <v>0</v>
      </c>
      <c r="AM327" s="16">
        <v>0</v>
      </c>
      <c r="AN327" s="16">
        <v>0</v>
      </c>
      <c r="AO327" s="16">
        <v>0</v>
      </c>
      <c r="AP327" s="16">
        <v>0</v>
      </c>
      <c r="AQ327" s="15">
        <f t="shared" si="28"/>
        <v>3</v>
      </c>
      <c r="AR327" s="16">
        <f t="shared" si="29"/>
        <v>0</v>
      </c>
      <c r="AS327" s="17">
        <f t="shared" si="33"/>
        <v>3</v>
      </c>
      <c r="AT327" s="18">
        <f t="shared" si="32"/>
        <v>4794750</v>
      </c>
      <c r="AU327" s="13"/>
      <c r="AV327" s="13"/>
      <c r="AW327" s="8"/>
      <c r="AX327" s="8"/>
      <c r="AY327" s="8"/>
      <c r="AZ327" s="8"/>
    </row>
    <row r="328" spans="1:52" s="3" customFormat="1" ht="54" customHeight="1" x14ac:dyDescent="0.25">
      <c r="A328" s="37" t="s">
        <v>554</v>
      </c>
      <c r="B328" s="10">
        <f>IF(S328=0,"",SUBTOTAL(3,$S$7:S328))</f>
        <v>322</v>
      </c>
      <c r="C328" s="74" t="s">
        <v>2984</v>
      </c>
      <c r="D328" s="10" t="s">
        <v>541</v>
      </c>
      <c r="E328" s="10" t="s">
        <v>770</v>
      </c>
      <c r="F328" s="10" t="s">
        <v>770</v>
      </c>
      <c r="G328" s="10" t="s">
        <v>771</v>
      </c>
      <c r="H328" s="19">
        <v>3822</v>
      </c>
      <c r="I328" s="20" t="s">
        <v>772</v>
      </c>
      <c r="J328" s="13"/>
      <c r="K328" s="14" t="s">
        <v>1979</v>
      </c>
      <c r="L328" s="13"/>
      <c r="M328" s="13"/>
      <c r="N328" s="13"/>
      <c r="O328" s="13"/>
      <c r="P328" s="13"/>
      <c r="Q328" s="13"/>
      <c r="R328" s="13"/>
      <c r="S328" s="14" t="s">
        <v>75</v>
      </c>
      <c r="T328" s="10">
        <v>1</v>
      </c>
      <c r="U328" s="21">
        <v>2692305</v>
      </c>
      <c r="V328" s="16">
        <v>0</v>
      </c>
      <c r="W328" s="16">
        <v>0</v>
      </c>
      <c r="X328" s="16">
        <v>0</v>
      </c>
      <c r="Y328" s="16">
        <v>5</v>
      </c>
      <c r="Z328" s="16">
        <v>0</v>
      </c>
      <c r="AA328" s="16">
        <v>0</v>
      </c>
      <c r="AB328" s="16">
        <v>0</v>
      </c>
      <c r="AC328" s="16">
        <v>0</v>
      </c>
      <c r="AD328" s="16">
        <v>0</v>
      </c>
      <c r="AE328" s="16">
        <v>0</v>
      </c>
      <c r="AF328" s="16">
        <v>0</v>
      </c>
      <c r="AG328" s="16">
        <v>0</v>
      </c>
      <c r="AH328" s="16">
        <v>1</v>
      </c>
      <c r="AI328" s="16">
        <v>0</v>
      </c>
      <c r="AJ328" s="16">
        <v>0</v>
      </c>
      <c r="AK328" s="16">
        <v>0</v>
      </c>
      <c r="AL328" s="16">
        <v>0</v>
      </c>
      <c r="AM328" s="16">
        <v>0</v>
      </c>
      <c r="AN328" s="16">
        <v>0</v>
      </c>
      <c r="AO328" s="16">
        <v>0</v>
      </c>
      <c r="AP328" s="16">
        <v>0</v>
      </c>
      <c r="AQ328" s="15">
        <f t="shared" si="28"/>
        <v>6</v>
      </c>
      <c r="AR328" s="16">
        <f t="shared" si="29"/>
        <v>0</v>
      </c>
      <c r="AS328" s="17">
        <f t="shared" si="33"/>
        <v>6</v>
      </c>
      <c r="AT328" s="18">
        <f t="shared" si="32"/>
        <v>16153830</v>
      </c>
      <c r="AU328" s="13"/>
      <c r="AV328" s="13"/>
      <c r="AW328" s="8"/>
      <c r="AX328" s="8"/>
      <c r="AY328" s="8"/>
      <c r="AZ328" s="8"/>
    </row>
    <row r="329" spans="1:52" s="3" customFormat="1" ht="82.5" customHeight="1" x14ac:dyDescent="0.25">
      <c r="A329" s="37" t="s">
        <v>554</v>
      </c>
      <c r="B329" s="10">
        <f>IF(S329=0,"",SUBTOTAL(3,$S$7:S329))</f>
        <v>323</v>
      </c>
      <c r="C329" s="74" t="s">
        <v>2985</v>
      </c>
      <c r="D329" s="10" t="s">
        <v>543</v>
      </c>
      <c r="E329" s="10" t="s">
        <v>773</v>
      </c>
      <c r="F329" s="10" t="s">
        <v>773</v>
      </c>
      <c r="G329" s="10" t="s">
        <v>774</v>
      </c>
      <c r="H329" s="19">
        <v>3822</v>
      </c>
      <c r="I329" s="20" t="s">
        <v>775</v>
      </c>
      <c r="J329" s="13"/>
      <c r="K329" s="14" t="s">
        <v>1980</v>
      </c>
      <c r="L329" s="13"/>
      <c r="M329" s="13"/>
      <c r="N329" s="13"/>
      <c r="O329" s="13"/>
      <c r="P329" s="13"/>
      <c r="Q329" s="13"/>
      <c r="R329" s="13"/>
      <c r="S329" s="14" t="s">
        <v>75</v>
      </c>
      <c r="T329" s="10">
        <v>1</v>
      </c>
      <c r="U329" s="21">
        <v>1468530</v>
      </c>
      <c r="V329" s="16">
        <v>0</v>
      </c>
      <c r="W329" s="16">
        <v>0</v>
      </c>
      <c r="X329" s="16">
        <v>0</v>
      </c>
      <c r="Y329" s="16">
        <v>8</v>
      </c>
      <c r="Z329" s="16">
        <v>0</v>
      </c>
      <c r="AA329" s="16">
        <v>0</v>
      </c>
      <c r="AB329" s="16">
        <v>0</v>
      </c>
      <c r="AC329" s="16">
        <v>0</v>
      </c>
      <c r="AD329" s="16">
        <v>0</v>
      </c>
      <c r="AE329" s="16">
        <v>0</v>
      </c>
      <c r="AF329" s="16">
        <v>0</v>
      </c>
      <c r="AG329" s="16">
        <v>0</v>
      </c>
      <c r="AH329" s="16">
        <v>2</v>
      </c>
      <c r="AI329" s="16">
        <v>0</v>
      </c>
      <c r="AJ329" s="16">
        <v>0</v>
      </c>
      <c r="AK329" s="16">
        <v>0</v>
      </c>
      <c r="AL329" s="16">
        <v>0</v>
      </c>
      <c r="AM329" s="16">
        <v>0</v>
      </c>
      <c r="AN329" s="16">
        <v>0</v>
      </c>
      <c r="AO329" s="16">
        <v>0</v>
      </c>
      <c r="AP329" s="16">
        <v>0</v>
      </c>
      <c r="AQ329" s="15">
        <f t="shared" ref="AQ329:AQ392" si="34">SUM(V329:AP329)</f>
        <v>10</v>
      </c>
      <c r="AR329" s="16">
        <f t="shared" ref="AR329:AR392" si="35">AQ329-AS329</f>
        <v>0</v>
      </c>
      <c r="AS329" s="17">
        <f t="shared" si="33"/>
        <v>10</v>
      </c>
      <c r="AT329" s="18">
        <f t="shared" si="32"/>
        <v>14685300</v>
      </c>
      <c r="AU329" s="13"/>
      <c r="AV329" s="13"/>
      <c r="AW329" s="8"/>
      <c r="AX329" s="8"/>
      <c r="AY329" s="8"/>
      <c r="AZ329" s="8"/>
    </row>
    <row r="330" spans="1:52" s="3" customFormat="1" ht="54.75" customHeight="1" x14ac:dyDescent="0.25">
      <c r="A330" s="37" t="s">
        <v>554</v>
      </c>
      <c r="B330" s="10">
        <f>IF(S330=0,"",SUBTOTAL(3,$S$7:S330))</f>
        <v>324</v>
      </c>
      <c r="C330" s="74" t="s">
        <v>2986</v>
      </c>
      <c r="D330" s="10" t="s">
        <v>544</v>
      </c>
      <c r="E330" s="10" t="s">
        <v>776</v>
      </c>
      <c r="F330" s="10" t="s">
        <v>776</v>
      </c>
      <c r="G330" s="10" t="s">
        <v>777</v>
      </c>
      <c r="H330" s="19">
        <v>3822</v>
      </c>
      <c r="I330" s="20" t="s">
        <v>778</v>
      </c>
      <c r="J330" s="13"/>
      <c r="K330" s="22" t="s">
        <v>1981</v>
      </c>
      <c r="L330" s="13"/>
      <c r="M330" s="13"/>
      <c r="N330" s="13"/>
      <c r="O330" s="13"/>
      <c r="P330" s="13"/>
      <c r="Q330" s="13"/>
      <c r="R330" s="13"/>
      <c r="S330" s="14" t="s">
        <v>75</v>
      </c>
      <c r="T330" s="10">
        <v>3</v>
      </c>
      <c r="U330" s="21">
        <v>19580400</v>
      </c>
      <c r="V330" s="16">
        <v>0</v>
      </c>
      <c r="W330" s="16">
        <v>0</v>
      </c>
      <c r="X330" s="16">
        <v>0</v>
      </c>
      <c r="Y330" s="16">
        <v>50</v>
      </c>
      <c r="Z330" s="16">
        <v>0</v>
      </c>
      <c r="AA330" s="16">
        <v>0</v>
      </c>
      <c r="AB330" s="16">
        <v>0</v>
      </c>
      <c r="AC330" s="16">
        <v>0</v>
      </c>
      <c r="AD330" s="16">
        <v>0</v>
      </c>
      <c r="AE330" s="16">
        <v>0</v>
      </c>
      <c r="AF330" s="16">
        <v>0</v>
      </c>
      <c r="AG330" s="16">
        <v>0</v>
      </c>
      <c r="AH330" s="16">
        <v>3</v>
      </c>
      <c r="AI330" s="16">
        <v>0</v>
      </c>
      <c r="AJ330" s="16">
        <v>0</v>
      </c>
      <c r="AK330" s="16">
        <v>0</v>
      </c>
      <c r="AL330" s="16">
        <v>0</v>
      </c>
      <c r="AM330" s="16">
        <v>0</v>
      </c>
      <c r="AN330" s="16">
        <v>0</v>
      </c>
      <c r="AO330" s="16">
        <v>0</v>
      </c>
      <c r="AP330" s="16">
        <v>0</v>
      </c>
      <c r="AQ330" s="15">
        <f t="shared" si="34"/>
        <v>53</v>
      </c>
      <c r="AR330" s="16">
        <f t="shared" si="35"/>
        <v>0</v>
      </c>
      <c r="AS330" s="17">
        <f t="shared" si="33"/>
        <v>53</v>
      </c>
      <c r="AT330" s="18">
        <f t="shared" si="32"/>
        <v>1037761200</v>
      </c>
      <c r="AU330" s="13"/>
      <c r="AV330" s="13"/>
      <c r="AW330" s="8"/>
      <c r="AX330" s="8"/>
      <c r="AY330" s="8"/>
      <c r="AZ330" s="8"/>
    </row>
    <row r="331" spans="1:52" s="3" customFormat="1" ht="52.5" customHeight="1" x14ac:dyDescent="0.25">
      <c r="A331" s="37" t="s">
        <v>554</v>
      </c>
      <c r="B331" s="10">
        <f>IF(S331=0,"",SUBTOTAL(3,$S$7:S331))</f>
        <v>325</v>
      </c>
      <c r="C331" s="74" t="s">
        <v>2987</v>
      </c>
      <c r="D331" s="10" t="s">
        <v>546</v>
      </c>
      <c r="E331" s="10" t="s">
        <v>779</v>
      </c>
      <c r="F331" s="10" t="s">
        <v>779</v>
      </c>
      <c r="G331" s="10" t="s">
        <v>780</v>
      </c>
      <c r="H331" s="19">
        <v>3822</v>
      </c>
      <c r="I331" s="20" t="s">
        <v>781</v>
      </c>
      <c r="J331" s="13"/>
      <c r="K331" s="22" t="s">
        <v>1982</v>
      </c>
      <c r="L331" s="13"/>
      <c r="M331" s="13"/>
      <c r="N331" s="13"/>
      <c r="O331" s="13"/>
      <c r="P331" s="13"/>
      <c r="Q331" s="13"/>
      <c r="R331" s="13"/>
      <c r="S331" s="14" t="s">
        <v>75</v>
      </c>
      <c r="T331" s="10">
        <v>3</v>
      </c>
      <c r="U331" s="21">
        <v>1712061</v>
      </c>
      <c r="V331" s="16">
        <v>0</v>
      </c>
      <c r="W331" s="16">
        <v>0</v>
      </c>
      <c r="X331" s="16">
        <v>0</v>
      </c>
      <c r="Y331" s="16">
        <v>80</v>
      </c>
      <c r="Z331" s="16">
        <v>0</v>
      </c>
      <c r="AA331" s="16">
        <v>0</v>
      </c>
      <c r="AB331" s="16">
        <v>0</v>
      </c>
      <c r="AC331" s="16">
        <v>0</v>
      </c>
      <c r="AD331" s="16">
        <v>0</v>
      </c>
      <c r="AE331" s="16">
        <v>0</v>
      </c>
      <c r="AF331" s="16">
        <v>0</v>
      </c>
      <c r="AG331" s="16">
        <v>0</v>
      </c>
      <c r="AH331" s="16">
        <v>90</v>
      </c>
      <c r="AI331" s="16">
        <v>0</v>
      </c>
      <c r="AJ331" s="16">
        <v>0</v>
      </c>
      <c r="AK331" s="16">
        <v>0</v>
      </c>
      <c r="AL331" s="16">
        <v>0</v>
      </c>
      <c r="AM331" s="16">
        <v>0</v>
      </c>
      <c r="AN331" s="16">
        <v>0</v>
      </c>
      <c r="AO331" s="16">
        <v>0</v>
      </c>
      <c r="AP331" s="16">
        <v>0</v>
      </c>
      <c r="AQ331" s="15">
        <f t="shared" si="34"/>
        <v>170</v>
      </c>
      <c r="AR331" s="16">
        <f t="shared" si="35"/>
        <v>0</v>
      </c>
      <c r="AS331" s="17">
        <f t="shared" si="33"/>
        <v>170</v>
      </c>
      <c r="AT331" s="18">
        <f t="shared" si="32"/>
        <v>291050370</v>
      </c>
      <c r="AU331" s="13"/>
      <c r="AV331" s="13"/>
      <c r="AW331" s="8"/>
      <c r="AX331" s="8"/>
      <c r="AY331" s="8"/>
      <c r="AZ331" s="8"/>
    </row>
    <row r="332" spans="1:52" s="3" customFormat="1" ht="44.25" customHeight="1" x14ac:dyDescent="0.25">
      <c r="A332" s="37" t="s">
        <v>554</v>
      </c>
      <c r="B332" s="10">
        <f>IF(S332=0,"",SUBTOTAL(3,$S$7:S332))</f>
        <v>326</v>
      </c>
      <c r="C332" s="74" t="s">
        <v>2988</v>
      </c>
      <c r="D332" s="10" t="s">
        <v>548</v>
      </c>
      <c r="E332" s="10" t="s">
        <v>782</v>
      </c>
      <c r="F332" s="10" t="s">
        <v>782</v>
      </c>
      <c r="G332" s="10" t="s">
        <v>783</v>
      </c>
      <c r="H332" s="19">
        <v>3822</v>
      </c>
      <c r="I332" s="20" t="s">
        <v>784</v>
      </c>
      <c r="J332" s="13"/>
      <c r="K332" s="22" t="s">
        <v>1983</v>
      </c>
      <c r="L332" s="13"/>
      <c r="M332" s="13"/>
      <c r="N332" s="13"/>
      <c r="O332" s="13"/>
      <c r="P332" s="13"/>
      <c r="Q332" s="13"/>
      <c r="R332" s="13"/>
      <c r="S332" s="14" t="s">
        <v>75</v>
      </c>
      <c r="T332" s="10">
        <v>3</v>
      </c>
      <c r="U332" s="21">
        <v>1323000</v>
      </c>
      <c r="V332" s="16">
        <v>0</v>
      </c>
      <c r="W332" s="16">
        <v>0</v>
      </c>
      <c r="X332" s="16">
        <v>0</v>
      </c>
      <c r="Y332" s="16">
        <v>3</v>
      </c>
      <c r="Z332" s="16">
        <v>0</v>
      </c>
      <c r="AA332" s="16">
        <v>0</v>
      </c>
      <c r="AB332" s="16">
        <v>0</v>
      </c>
      <c r="AC332" s="16">
        <v>0</v>
      </c>
      <c r="AD332" s="16">
        <v>0</v>
      </c>
      <c r="AE332" s="16">
        <v>0</v>
      </c>
      <c r="AF332" s="16">
        <v>0</v>
      </c>
      <c r="AG332" s="16">
        <v>0</v>
      </c>
      <c r="AH332" s="16">
        <v>0</v>
      </c>
      <c r="AI332" s="16">
        <v>0</v>
      </c>
      <c r="AJ332" s="16">
        <v>0</v>
      </c>
      <c r="AK332" s="16">
        <v>0</v>
      </c>
      <c r="AL332" s="16">
        <v>0</v>
      </c>
      <c r="AM332" s="16">
        <v>0</v>
      </c>
      <c r="AN332" s="16">
        <v>0</v>
      </c>
      <c r="AO332" s="16">
        <v>0</v>
      </c>
      <c r="AP332" s="16">
        <v>0</v>
      </c>
      <c r="AQ332" s="15">
        <f t="shared" si="34"/>
        <v>3</v>
      </c>
      <c r="AR332" s="16">
        <f t="shared" si="35"/>
        <v>0</v>
      </c>
      <c r="AS332" s="17">
        <f t="shared" si="33"/>
        <v>3</v>
      </c>
      <c r="AT332" s="18">
        <f t="shared" si="32"/>
        <v>3969000</v>
      </c>
      <c r="AU332" s="13"/>
      <c r="AV332" s="13"/>
      <c r="AW332" s="8"/>
      <c r="AX332" s="8"/>
      <c r="AY332" s="8"/>
      <c r="AZ332" s="8"/>
    </row>
    <row r="333" spans="1:52" s="3" customFormat="1" ht="44.25" customHeight="1" x14ac:dyDescent="0.25">
      <c r="A333" s="37" t="s">
        <v>554</v>
      </c>
      <c r="B333" s="10">
        <f>IF(S333=0,"",SUBTOTAL(3,$S$7:S333))</f>
        <v>327</v>
      </c>
      <c r="C333" s="74" t="s">
        <v>2989</v>
      </c>
      <c r="D333" s="10" t="s">
        <v>550</v>
      </c>
      <c r="E333" s="10" t="s">
        <v>785</v>
      </c>
      <c r="F333" s="10" t="s">
        <v>785</v>
      </c>
      <c r="G333" s="10" t="s">
        <v>786</v>
      </c>
      <c r="H333" s="19">
        <v>3822</v>
      </c>
      <c r="I333" s="20" t="s">
        <v>787</v>
      </c>
      <c r="J333" s="13"/>
      <c r="K333" s="22" t="s">
        <v>1956</v>
      </c>
      <c r="L333" s="13"/>
      <c r="M333" s="13"/>
      <c r="N333" s="13"/>
      <c r="O333" s="13"/>
      <c r="P333" s="13"/>
      <c r="Q333" s="13"/>
      <c r="R333" s="13"/>
      <c r="S333" s="14" t="s">
        <v>75</v>
      </c>
      <c r="T333" s="10">
        <v>3</v>
      </c>
      <c r="U333" s="21">
        <v>25578000</v>
      </c>
      <c r="V333" s="16">
        <v>0</v>
      </c>
      <c r="W333" s="16">
        <v>0</v>
      </c>
      <c r="X333" s="16">
        <v>0</v>
      </c>
      <c r="Y333" s="16">
        <v>20</v>
      </c>
      <c r="Z333" s="16">
        <v>0</v>
      </c>
      <c r="AA333" s="16">
        <v>0</v>
      </c>
      <c r="AB333" s="16">
        <v>0</v>
      </c>
      <c r="AC333" s="16">
        <v>0</v>
      </c>
      <c r="AD333" s="16">
        <v>0</v>
      </c>
      <c r="AE333" s="16">
        <v>0</v>
      </c>
      <c r="AF333" s="16">
        <v>0</v>
      </c>
      <c r="AG333" s="16">
        <v>0</v>
      </c>
      <c r="AH333" s="16">
        <v>0</v>
      </c>
      <c r="AI333" s="16">
        <v>0</v>
      </c>
      <c r="AJ333" s="16">
        <v>0</v>
      </c>
      <c r="AK333" s="16">
        <v>0</v>
      </c>
      <c r="AL333" s="16">
        <v>0</v>
      </c>
      <c r="AM333" s="16">
        <v>0</v>
      </c>
      <c r="AN333" s="16">
        <v>0</v>
      </c>
      <c r="AO333" s="16">
        <v>0</v>
      </c>
      <c r="AP333" s="16">
        <v>0</v>
      </c>
      <c r="AQ333" s="15">
        <f t="shared" si="34"/>
        <v>20</v>
      </c>
      <c r="AR333" s="16">
        <f t="shared" si="35"/>
        <v>0</v>
      </c>
      <c r="AS333" s="17">
        <f t="shared" si="33"/>
        <v>20</v>
      </c>
      <c r="AT333" s="18">
        <f t="shared" si="32"/>
        <v>511560000</v>
      </c>
      <c r="AU333" s="13"/>
      <c r="AV333" s="13"/>
      <c r="AW333" s="8"/>
      <c r="AX333" s="8"/>
      <c r="AY333" s="8"/>
      <c r="AZ333" s="8"/>
    </row>
    <row r="334" spans="1:52" s="3" customFormat="1" ht="44.25" customHeight="1" x14ac:dyDescent="0.25">
      <c r="A334" s="37" t="s">
        <v>554</v>
      </c>
      <c r="B334" s="10">
        <f>IF(S334=0,"",SUBTOTAL(3,$S$7:S334))</f>
        <v>328</v>
      </c>
      <c r="C334" s="74" t="s">
        <v>2990</v>
      </c>
      <c r="D334" s="10" t="s">
        <v>609</v>
      </c>
      <c r="E334" s="10" t="s">
        <v>788</v>
      </c>
      <c r="F334" s="10" t="s">
        <v>788</v>
      </c>
      <c r="G334" s="10" t="s">
        <v>789</v>
      </c>
      <c r="H334" s="19">
        <v>3822</v>
      </c>
      <c r="I334" s="20" t="s">
        <v>790</v>
      </c>
      <c r="J334" s="13"/>
      <c r="K334" s="22" t="s">
        <v>1984</v>
      </c>
      <c r="L334" s="13"/>
      <c r="M334" s="13"/>
      <c r="N334" s="13"/>
      <c r="O334" s="13"/>
      <c r="P334" s="13"/>
      <c r="Q334" s="13"/>
      <c r="R334" s="13"/>
      <c r="S334" s="14" t="s">
        <v>75</v>
      </c>
      <c r="T334" s="10">
        <v>3</v>
      </c>
      <c r="U334" s="21">
        <v>1223775</v>
      </c>
      <c r="V334" s="16">
        <v>0</v>
      </c>
      <c r="W334" s="16">
        <v>0</v>
      </c>
      <c r="X334" s="16">
        <v>0</v>
      </c>
      <c r="Y334" s="16">
        <v>3</v>
      </c>
      <c r="Z334" s="16">
        <v>0</v>
      </c>
      <c r="AA334" s="16">
        <v>0</v>
      </c>
      <c r="AB334" s="16">
        <v>0</v>
      </c>
      <c r="AC334" s="16">
        <v>0</v>
      </c>
      <c r="AD334" s="16">
        <v>0</v>
      </c>
      <c r="AE334" s="16">
        <v>0</v>
      </c>
      <c r="AF334" s="16">
        <v>0</v>
      </c>
      <c r="AG334" s="16">
        <v>0</v>
      </c>
      <c r="AH334" s="16">
        <v>1</v>
      </c>
      <c r="AI334" s="16">
        <v>0</v>
      </c>
      <c r="AJ334" s="16">
        <v>0</v>
      </c>
      <c r="AK334" s="16">
        <v>0</v>
      </c>
      <c r="AL334" s="16">
        <v>0</v>
      </c>
      <c r="AM334" s="16">
        <v>0</v>
      </c>
      <c r="AN334" s="16">
        <v>0</v>
      </c>
      <c r="AO334" s="16">
        <v>0</v>
      </c>
      <c r="AP334" s="16">
        <v>0</v>
      </c>
      <c r="AQ334" s="15">
        <f t="shared" si="34"/>
        <v>4</v>
      </c>
      <c r="AR334" s="16">
        <f t="shared" si="35"/>
        <v>0</v>
      </c>
      <c r="AS334" s="17">
        <f t="shared" si="33"/>
        <v>4</v>
      </c>
      <c r="AT334" s="18">
        <f t="shared" si="32"/>
        <v>4895100</v>
      </c>
      <c r="AU334" s="13"/>
      <c r="AV334" s="13"/>
      <c r="AW334" s="8"/>
      <c r="AX334" s="8"/>
      <c r="AY334" s="8"/>
      <c r="AZ334" s="8"/>
    </row>
    <row r="335" spans="1:52" s="3" customFormat="1" ht="44.25" customHeight="1" x14ac:dyDescent="0.25">
      <c r="A335" s="37" t="s">
        <v>554</v>
      </c>
      <c r="B335" s="10">
        <f>IF(S335=0,"",SUBTOTAL(3,$S$7:S335))</f>
        <v>329</v>
      </c>
      <c r="C335" s="74" t="s">
        <v>2991</v>
      </c>
      <c r="D335" s="10" t="s">
        <v>552</v>
      </c>
      <c r="E335" s="10" t="s">
        <v>791</v>
      </c>
      <c r="F335" s="10" t="s">
        <v>791</v>
      </c>
      <c r="G335" s="10" t="s">
        <v>792</v>
      </c>
      <c r="H335" s="19">
        <v>3822</v>
      </c>
      <c r="I335" s="20" t="s">
        <v>793</v>
      </c>
      <c r="J335" s="13"/>
      <c r="K335" s="22" t="s">
        <v>1952</v>
      </c>
      <c r="L335" s="13"/>
      <c r="M335" s="13"/>
      <c r="N335" s="13"/>
      <c r="O335" s="13"/>
      <c r="P335" s="13"/>
      <c r="Q335" s="13"/>
      <c r="R335" s="13"/>
      <c r="S335" s="14" t="s">
        <v>75</v>
      </c>
      <c r="T335" s="10">
        <v>3</v>
      </c>
      <c r="U335" s="21">
        <v>6118875</v>
      </c>
      <c r="V335" s="16">
        <v>0</v>
      </c>
      <c r="W335" s="16">
        <v>0</v>
      </c>
      <c r="X335" s="16">
        <v>0</v>
      </c>
      <c r="Y335" s="16">
        <v>15</v>
      </c>
      <c r="Z335" s="16">
        <v>0</v>
      </c>
      <c r="AA335" s="16">
        <v>0</v>
      </c>
      <c r="AB335" s="16">
        <v>0</v>
      </c>
      <c r="AC335" s="16">
        <v>0</v>
      </c>
      <c r="AD335" s="16">
        <v>0</v>
      </c>
      <c r="AE335" s="16">
        <v>0</v>
      </c>
      <c r="AF335" s="16">
        <v>0</v>
      </c>
      <c r="AG335" s="16">
        <v>0</v>
      </c>
      <c r="AH335" s="16">
        <v>1</v>
      </c>
      <c r="AI335" s="16">
        <v>0</v>
      </c>
      <c r="AJ335" s="16">
        <v>0</v>
      </c>
      <c r="AK335" s="16">
        <v>0</v>
      </c>
      <c r="AL335" s="16">
        <v>0</v>
      </c>
      <c r="AM335" s="16">
        <v>0</v>
      </c>
      <c r="AN335" s="16">
        <v>0</v>
      </c>
      <c r="AO335" s="16">
        <v>0</v>
      </c>
      <c r="AP335" s="16">
        <v>0</v>
      </c>
      <c r="AQ335" s="15">
        <f t="shared" si="34"/>
        <v>16</v>
      </c>
      <c r="AR335" s="16">
        <f t="shared" si="35"/>
        <v>0</v>
      </c>
      <c r="AS335" s="17">
        <f t="shared" si="33"/>
        <v>16</v>
      </c>
      <c r="AT335" s="18">
        <f t="shared" si="32"/>
        <v>97902000</v>
      </c>
      <c r="AU335" s="13"/>
      <c r="AV335" s="13"/>
      <c r="AW335" s="8"/>
      <c r="AX335" s="8"/>
      <c r="AY335" s="8"/>
      <c r="AZ335" s="8"/>
    </row>
    <row r="336" spans="1:52" s="3" customFormat="1" ht="44.25" customHeight="1" x14ac:dyDescent="0.25">
      <c r="A336" s="37" t="s">
        <v>554</v>
      </c>
      <c r="B336" s="10">
        <f>IF(S336=0,"",SUBTOTAL(3,$S$7:S336))</f>
        <v>330</v>
      </c>
      <c r="C336" s="74" t="s">
        <v>2992</v>
      </c>
      <c r="D336" s="10" t="s">
        <v>614</v>
      </c>
      <c r="E336" s="10" t="s">
        <v>794</v>
      </c>
      <c r="F336" s="10" t="s">
        <v>794</v>
      </c>
      <c r="G336" s="10" t="s">
        <v>795</v>
      </c>
      <c r="H336" s="19">
        <v>3926</v>
      </c>
      <c r="I336" s="20" t="s">
        <v>796</v>
      </c>
      <c r="J336" s="13"/>
      <c r="K336" s="22" t="s">
        <v>1985</v>
      </c>
      <c r="L336" s="13"/>
      <c r="M336" s="13"/>
      <c r="N336" s="13"/>
      <c r="O336" s="13"/>
      <c r="P336" s="13"/>
      <c r="Q336" s="13"/>
      <c r="R336" s="13"/>
      <c r="S336" s="14" t="s">
        <v>75</v>
      </c>
      <c r="T336" s="10">
        <v>3</v>
      </c>
      <c r="U336" s="21">
        <v>1679486</v>
      </c>
      <c r="V336" s="16">
        <v>0</v>
      </c>
      <c r="W336" s="16">
        <v>0</v>
      </c>
      <c r="X336" s="16">
        <v>0</v>
      </c>
      <c r="Y336" s="16">
        <v>12</v>
      </c>
      <c r="Z336" s="16">
        <v>0</v>
      </c>
      <c r="AA336" s="16">
        <v>0</v>
      </c>
      <c r="AB336" s="16">
        <v>0</v>
      </c>
      <c r="AC336" s="16">
        <v>0</v>
      </c>
      <c r="AD336" s="16">
        <v>0</v>
      </c>
      <c r="AE336" s="16">
        <v>0</v>
      </c>
      <c r="AF336" s="16">
        <v>0</v>
      </c>
      <c r="AG336" s="16">
        <v>0</v>
      </c>
      <c r="AH336" s="16">
        <v>1</v>
      </c>
      <c r="AI336" s="16">
        <v>0</v>
      </c>
      <c r="AJ336" s="16">
        <v>0</v>
      </c>
      <c r="AK336" s="16">
        <v>0</v>
      </c>
      <c r="AL336" s="16">
        <v>0</v>
      </c>
      <c r="AM336" s="16">
        <v>0</v>
      </c>
      <c r="AN336" s="16">
        <v>0</v>
      </c>
      <c r="AO336" s="16">
        <v>0</v>
      </c>
      <c r="AP336" s="16">
        <v>0</v>
      </c>
      <c r="AQ336" s="15">
        <f t="shared" si="34"/>
        <v>13</v>
      </c>
      <c r="AR336" s="16">
        <f t="shared" si="35"/>
        <v>0</v>
      </c>
      <c r="AS336" s="17">
        <f t="shared" si="33"/>
        <v>13</v>
      </c>
      <c r="AT336" s="18">
        <f t="shared" si="32"/>
        <v>21833318</v>
      </c>
      <c r="AU336" s="13"/>
      <c r="AV336" s="13"/>
      <c r="AW336" s="8"/>
      <c r="AX336" s="8"/>
      <c r="AY336" s="8"/>
      <c r="AZ336" s="8"/>
    </row>
    <row r="337" spans="1:52" s="3" customFormat="1" ht="47.25" customHeight="1" x14ac:dyDescent="0.25">
      <c r="A337" s="37" t="s">
        <v>554</v>
      </c>
      <c r="B337" s="10">
        <f>IF(S337=0,"",SUBTOTAL(3,$S$7:S337))</f>
        <v>331</v>
      </c>
      <c r="C337" s="74" t="s">
        <v>2993</v>
      </c>
      <c r="D337" s="10" t="s">
        <v>617</v>
      </c>
      <c r="E337" s="10" t="s">
        <v>797</v>
      </c>
      <c r="F337" s="10" t="s">
        <v>797</v>
      </c>
      <c r="G337" s="10" t="s">
        <v>798</v>
      </c>
      <c r="H337" s="19">
        <v>3822</v>
      </c>
      <c r="I337" s="20" t="s">
        <v>799</v>
      </c>
      <c r="J337" s="13"/>
      <c r="K337" s="14" t="s">
        <v>2574</v>
      </c>
      <c r="L337" s="13"/>
      <c r="M337" s="13"/>
      <c r="N337" s="13"/>
      <c r="O337" s="13"/>
      <c r="P337" s="13"/>
      <c r="Q337" s="13"/>
      <c r="R337" s="13"/>
      <c r="S337" s="14" t="s">
        <v>75</v>
      </c>
      <c r="T337" s="10">
        <v>3</v>
      </c>
      <c r="U337" s="21">
        <v>1369404</v>
      </c>
      <c r="V337" s="16">
        <v>0</v>
      </c>
      <c r="W337" s="16">
        <v>0</v>
      </c>
      <c r="X337" s="16">
        <v>0</v>
      </c>
      <c r="Y337" s="16">
        <v>18</v>
      </c>
      <c r="Z337" s="16">
        <v>0</v>
      </c>
      <c r="AA337" s="16">
        <v>0</v>
      </c>
      <c r="AB337" s="16">
        <v>0</v>
      </c>
      <c r="AC337" s="16">
        <v>0</v>
      </c>
      <c r="AD337" s="16">
        <v>0</v>
      </c>
      <c r="AE337" s="16">
        <v>0</v>
      </c>
      <c r="AF337" s="16">
        <v>0</v>
      </c>
      <c r="AG337" s="16">
        <v>0</v>
      </c>
      <c r="AH337" s="16">
        <v>30</v>
      </c>
      <c r="AI337" s="16">
        <v>0</v>
      </c>
      <c r="AJ337" s="16">
        <v>0</v>
      </c>
      <c r="AK337" s="16">
        <v>0</v>
      </c>
      <c r="AL337" s="16">
        <v>0</v>
      </c>
      <c r="AM337" s="16">
        <v>0</v>
      </c>
      <c r="AN337" s="16">
        <v>0</v>
      </c>
      <c r="AO337" s="16">
        <v>0</v>
      </c>
      <c r="AP337" s="16">
        <v>0</v>
      </c>
      <c r="AQ337" s="15">
        <f t="shared" si="34"/>
        <v>48</v>
      </c>
      <c r="AR337" s="16">
        <f t="shared" si="35"/>
        <v>0</v>
      </c>
      <c r="AS337" s="17">
        <f t="shared" si="33"/>
        <v>48</v>
      </c>
      <c r="AT337" s="18">
        <f t="shared" si="32"/>
        <v>65731392</v>
      </c>
      <c r="AU337" s="13"/>
      <c r="AV337" s="13"/>
      <c r="AW337" s="8"/>
      <c r="AX337" s="8"/>
      <c r="AY337" s="8"/>
      <c r="AZ337" s="8"/>
    </row>
    <row r="338" spans="1:52" s="3" customFormat="1" ht="37.5" customHeight="1" x14ac:dyDescent="0.25">
      <c r="A338" s="37" t="s">
        <v>554</v>
      </c>
      <c r="B338" s="10">
        <f>IF(S338=0,"",SUBTOTAL(3,$S$7:S338))</f>
        <v>332</v>
      </c>
      <c r="C338" s="74" t="s">
        <v>2994</v>
      </c>
      <c r="D338" s="10" t="s">
        <v>621</v>
      </c>
      <c r="E338" s="10" t="s">
        <v>800</v>
      </c>
      <c r="F338" s="10" t="s">
        <v>800</v>
      </c>
      <c r="G338" s="10" t="s">
        <v>703</v>
      </c>
      <c r="H338" s="19">
        <v>3822</v>
      </c>
      <c r="I338" s="20" t="s">
        <v>596</v>
      </c>
      <c r="J338" s="13"/>
      <c r="K338" s="22" t="s">
        <v>1986</v>
      </c>
      <c r="L338" s="13"/>
      <c r="M338" s="13"/>
      <c r="N338" s="13"/>
      <c r="O338" s="13"/>
      <c r="P338" s="13"/>
      <c r="Q338" s="13"/>
      <c r="R338" s="13"/>
      <c r="S338" s="14" t="s">
        <v>75</v>
      </c>
      <c r="T338" s="10">
        <v>3</v>
      </c>
      <c r="U338" s="21">
        <v>5384610</v>
      </c>
      <c r="V338" s="16">
        <v>0</v>
      </c>
      <c r="W338" s="16">
        <v>0</v>
      </c>
      <c r="X338" s="16">
        <v>0</v>
      </c>
      <c r="Y338" s="16">
        <v>17</v>
      </c>
      <c r="Z338" s="16">
        <v>0</v>
      </c>
      <c r="AA338" s="16">
        <v>0</v>
      </c>
      <c r="AB338" s="16">
        <v>0</v>
      </c>
      <c r="AC338" s="16">
        <v>0</v>
      </c>
      <c r="AD338" s="16">
        <v>0</v>
      </c>
      <c r="AE338" s="16">
        <v>0</v>
      </c>
      <c r="AF338" s="16">
        <v>0</v>
      </c>
      <c r="AG338" s="16">
        <v>0</v>
      </c>
      <c r="AH338" s="16">
        <v>2</v>
      </c>
      <c r="AI338" s="16">
        <v>0</v>
      </c>
      <c r="AJ338" s="16">
        <v>0</v>
      </c>
      <c r="AK338" s="16">
        <v>0</v>
      </c>
      <c r="AL338" s="16">
        <v>0</v>
      </c>
      <c r="AM338" s="16">
        <v>0</v>
      </c>
      <c r="AN338" s="16">
        <v>0</v>
      </c>
      <c r="AO338" s="16">
        <v>0</v>
      </c>
      <c r="AP338" s="16">
        <v>0</v>
      </c>
      <c r="AQ338" s="15">
        <f t="shared" si="34"/>
        <v>19</v>
      </c>
      <c r="AR338" s="16">
        <f t="shared" si="35"/>
        <v>0</v>
      </c>
      <c r="AS338" s="17">
        <f t="shared" si="33"/>
        <v>19</v>
      </c>
      <c r="AT338" s="18">
        <f t="shared" si="32"/>
        <v>102307590</v>
      </c>
      <c r="AU338" s="13"/>
      <c r="AV338" s="13"/>
      <c r="AW338" s="8"/>
      <c r="AX338" s="8"/>
      <c r="AY338" s="8"/>
      <c r="AZ338" s="8"/>
    </row>
    <row r="339" spans="1:52" s="3" customFormat="1" ht="45" customHeight="1" x14ac:dyDescent="0.25">
      <c r="A339" s="37" t="s">
        <v>554</v>
      </c>
      <c r="B339" s="10">
        <f>IF(S339=0,"",SUBTOTAL(3,$S$7:S339))</f>
        <v>333</v>
      </c>
      <c r="C339" s="74" t="s">
        <v>2995</v>
      </c>
      <c r="D339" s="10" t="s">
        <v>625</v>
      </c>
      <c r="E339" s="10" t="s">
        <v>801</v>
      </c>
      <c r="F339" s="10" t="s">
        <v>801</v>
      </c>
      <c r="G339" s="10" t="s">
        <v>705</v>
      </c>
      <c r="H339" s="19">
        <v>3822</v>
      </c>
      <c r="I339" s="20" t="s">
        <v>802</v>
      </c>
      <c r="J339" s="13"/>
      <c r="K339" s="22" t="s">
        <v>1987</v>
      </c>
      <c r="L339" s="13"/>
      <c r="M339" s="13"/>
      <c r="N339" s="13"/>
      <c r="O339" s="13"/>
      <c r="P339" s="13"/>
      <c r="Q339" s="13"/>
      <c r="R339" s="13"/>
      <c r="S339" s="14" t="s">
        <v>75</v>
      </c>
      <c r="T339" s="10">
        <v>3</v>
      </c>
      <c r="U339" s="21">
        <v>1223775</v>
      </c>
      <c r="V339" s="16">
        <v>0</v>
      </c>
      <c r="W339" s="16">
        <v>0</v>
      </c>
      <c r="X339" s="16">
        <v>0</v>
      </c>
      <c r="Y339" s="16">
        <v>3</v>
      </c>
      <c r="Z339" s="16">
        <v>0</v>
      </c>
      <c r="AA339" s="16">
        <v>0</v>
      </c>
      <c r="AB339" s="16">
        <v>0</v>
      </c>
      <c r="AC339" s="16">
        <v>0</v>
      </c>
      <c r="AD339" s="16">
        <v>0</v>
      </c>
      <c r="AE339" s="16">
        <v>0</v>
      </c>
      <c r="AF339" s="16">
        <v>0</v>
      </c>
      <c r="AG339" s="16">
        <v>0</v>
      </c>
      <c r="AH339" s="16">
        <v>1</v>
      </c>
      <c r="AI339" s="16">
        <v>0</v>
      </c>
      <c r="AJ339" s="16">
        <v>0</v>
      </c>
      <c r="AK339" s="16">
        <v>0</v>
      </c>
      <c r="AL339" s="16">
        <v>0</v>
      </c>
      <c r="AM339" s="16">
        <v>0</v>
      </c>
      <c r="AN339" s="16">
        <v>0</v>
      </c>
      <c r="AO339" s="16">
        <v>0</v>
      </c>
      <c r="AP339" s="16">
        <v>0</v>
      </c>
      <c r="AQ339" s="15">
        <f t="shared" si="34"/>
        <v>4</v>
      </c>
      <c r="AR339" s="16">
        <f t="shared" si="35"/>
        <v>0</v>
      </c>
      <c r="AS339" s="17">
        <f t="shared" si="33"/>
        <v>4</v>
      </c>
      <c r="AT339" s="18">
        <f t="shared" si="32"/>
        <v>4895100</v>
      </c>
      <c r="AU339" s="13"/>
      <c r="AV339" s="13"/>
      <c r="AW339" s="8"/>
      <c r="AX339" s="8"/>
      <c r="AY339" s="8"/>
      <c r="AZ339" s="8"/>
    </row>
    <row r="340" spans="1:52" s="3" customFormat="1" ht="41.25" customHeight="1" x14ac:dyDescent="0.25">
      <c r="A340" s="37" t="s">
        <v>554</v>
      </c>
      <c r="B340" s="10">
        <f>IF(S340=0,"",SUBTOTAL(3,$S$7:S340))</f>
        <v>334</v>
      </c>
      <c r="C340" s="74" t="s">
        <v>2996</v>
      </c>
      <c r="D340" s="10" t="s">
        <v>629</v>
      </c>
      <c r="E340" s="10" t="s">
        <v>803</v>
      </c>
      <c r="F340" s="10" t="s">
        <v>803</v>
      </c>
      <c r="G340" s="10" t="s">
        <v>707</v>
      </c>
      <c r="H340" s="19">
        <v>3822</v>
      </c>
      <c r="I340" s="20" t="s">
        <v>804</v>
      </c>
      <c r="J340" s="13"/>
      <c r="K340" s="22" t="s">
        <v>1988</v>
      </c>
      <c r="L340" s="13"/>
      <c r="M340" s="13"/>
      <c r="N340" s="13"/>
      <c r="O340" s="13"/>
      <c r="P340" s="13"/>
      <c r="Q340" s="13"/>
      <c r="R340" s="13"/>
      <c r="S340" s="14" t="s">
        <v>75</v>
      </c>
      <c r="T340" s="10">
        <v>1</v>
      </c>
      <c r="U340" s="21">
        <v>9240000</v>
      </c>
      <c r="V340" s="16">
        <v>0</v>
      </c>
      <c r="W340" s="16">
        <v>0</v>
      </c>
      <c r="X340" s="16">
        <v>0</v>
      </c>
      <c r="Y340" s="16">
        <v>90</v>
      </c>
      <c r="Z340" s="16">
        <v>0</v>
      </c>
      <c r="AA340" s="16">
        <v>0</v>
      </c>
      <c r="AB340" s="16">
        <v>0</v>
      </c>
      <c r="AC340" s="16">
        <v>0</v>
      </c>
      <c r="AD340" s="16">
        <v>0</v>
      </c>
      <c r="AE340" s="16">
        <v>0</v>
      </c>
      <c r="AF340" s="16">
        <v>0</v>
      </c>
      <c r="AG340" s="16">
        <v>0</v>
      </c>
      <c r="AH340" s="16">
        <v>5</v>
      </c>
      <c r="AI340" s="16">
        <v>0</v>
      </c>
      <c r="AJ340" s="16">
        <v>0</v>
      </c>
      <c r="AK340" s="16">
        <v>0</v>
      </c>
      <c r="AL340" s="16">
        <v>0</v>
      </c>
      <c r="AM340" s="16">
        <v>0</v>
      </c>
      <c r="AN340" s="16">
        <v>0</v>
      </c>
      <c r="AO340" s="16">
        <v>0</v>
      </c>
      <c r="AP340" s="16">
        <v>0</v>
      </c>
      <c r="AQ340" s="15">
        <f t="shared" si="34"/>
        <v>95</v>
      </c>
      <c r="AR340" s="16">
        <f t="shared" si="35"/>
        <v>0</v>
      </c>
      <c r="AS340" s="17">
        <f t="shared" si="33"/>
        <v>95</v>
      </c>
      <c r="AT340" s="18">
        <f t="shared" si="32"/>
        <v>877800000</v>
      </c>
      <c r="AU340" s="13"/>
      <c r="AV340" s="13"/>
      <c r="AW340" s="8"/>
      <c r="AX340" s="8"/>
      <c r="AY340" s="8"/>
      <c r="AZ340" s="8"/>
    </row>
    <row r="341" spans="1:52" s="3" customFormat="1" ht="41.25" customHeight="1" x14ac:dyDescent="0.25">
      <c r="A341" s="37" t="s">
        <v>554</v>
      </c>
      <c r="B341" s="10">
        <f>IF(S341=0,"",SUBTOTAL(3,$S$7:S341))</f>
        <v>335</v>
      </c>
      <c r="C341" s="74" t="s">
        <v>2997</v>
      </c>
      <c r="D341" s="10" t="s">
        <v>632</v>
      </c>
      <c r="E341" s="10" t="s">
        <v>805</v>
      </c>
      <c r="F341" s="10" t="s">
        <v>805</v>
      </c>
      <c r="G341" s="10" t="s">
        <v>709</v>
      </c>
      <c r="H341" s="19">
        <v>3822</v>
      </c>
      <c r="I341" s="20" t="s">
        <v>806</v>
      </c>
      <c r="J341" s="13"/>
      <c r="K341" s="22" t="s">
        <v>1989</v>
      </c>
      <c r="L341" s="13"/>
      <c r="M341" s="13"/>
      <c r="N341" s="13"/>
      <c r="O341" s="13"/>
      <c r="P341" s="13"/>
      <c r="Q341" s="13"/>
      <c r="R341" s="13"/>
      <c r="S341" s="14" t="s">
        <v>75</v>
      </c>
      <c r="T341" s="10">
        <v>1</v>
      </c>
      <c r="U341" s="21">
        <v>1102500</v>
      </c>
      <c r="V341" s="16">
        <v>0</v>
      </c>
      <c r="W341" s="16">
        <v>0</v>
      </c>
      <c r="X341" s="16">
        <v>0</v>
      </c>
      <c r="Y341" s="16">
        <v>3</v>
      </c>
      <c r="Z341" s="16">
        <v>0</v>
      </c>
      <c r="AA341" s="16">
        <v>0</v>
      </c>
      <c r="AB341" s="16">
        <v>0</v>
      </c>
      <c r="AC341" s="16">
        <v>0</v>
      </c>
      <c r="AD341" s="16">
        <v>0</v>
      </c>
      <c r="AE341" s="16">
        <v>0</v>
      </c>
      <c r="AF341" s="16">
        <v>0</v>
      </c>
      <c r="AG341" s="16">
        <v>0</v>
      </c>
      <c r="AH341" s="16">
        <v>3</v>
      </c>
      <c r="AI341" s="16">
        <v>0</v>
      </c>
      <c r="AJ341" s="16">
        <v>0</v>
      </c>
      <c r="AK341" s="16">
        <v>0</v>
      </c>
      <c r="AL341" s="16">
        <v>0</v>
      </c>
      <c r="AM341" s="16">
        <v>0</v>
      </c>
      <c r="AN341" s="16">
        <v>0</v>
      </c>
      <c r="AO341" s="16">
        <v>0</v>
      </c>
      <c r="AP341" s="16">
        <v>0</v>
      </c>
      <c r="AQ341" s="15">
        <f t="shared" si="34"/>
        <v>6</v>
      </c>
      <c r="AR341" s="16">
        <f t="shared" si="35"/>
        <v>0</v>
      </c>
      <c r="AS341" s="17">
        <f t="shared" si="33"/>
        <v>6</v>
      </c>
      <c r="AT341" s="18">
        <f t="shared" si="32"/>
        <v>6615000</v>
      </c>
      <c r="AU341" s="13"/>
      <c r="AV341" s="13"/>
      <c r="AW341" s="8"/>
      <c r="AX341" s="8"/>
      <c r="AY341" s="8"/>
      <c r="AZ341" s="8"/>
    </row>
    <row r="342" spans="1:52" s="3" customFormat="1" ht="41.25" customHeight="1" x14ac:dyDescent="0.25">
      <c r="A342" s="37" t="s">
        <v>554</v>
      </c>
      <c r="B342" s="10">
        <f>IF(S342=0,"",SUBTOTAL(3,$S$7:S342))</f>
        <v>336</v>
      </c>
      <c r="C342" s="74" t="s">
        <v>2998</v>
      </c>
      <c r="D342" s="10" t="s">
        <v>635</v>
      </c>
      <c r="E342" s="10" t="s">
        <v>807</v>
      </c>
      <c r="F342" s="10" t="s">
        <v>807</v>
      </c>
      <c r="G342" s="10" t="s">
        <v>711</v>
      </c>
      <c r="H342" s="19">
        <v>3822</v>
      </c>
      <c r="I342" s="20" t="s">
        <v>654</v>
      </c>
      <c r="J342" s="13"/>
      <c r="K342" s="22" t="s">
        <v>1990</v>
      </c>
      <c r="L342" s="13"/>
      <c r="M342" s="13"/>
      <c r="N342" s="13"/>
      <c r="O342" s="13"/>
      <c r="P342" s="13"/>
      <c r="Q342" s="13"/>
      <c r="R342" s="13"/>
      <c r="S342" s="14" t="s">
        <v>75</v>
      </c>
      <c r="T342" s="10">
        <v>1</v>
      </c>
      <c r="U342" s="21">
        <v>5384610</v>
      </c>
      <c r="V342" s="16">
        <v>0</v>
      </c>
      <c r="W342" s="16">
        <v>0</v>
      </c>
      <c r="X342" s="16">
        <v>0</v>
      </c>
      <c r="Y342" s="16">
        <v>35</v>
      </c>
      <c r="Z342" s="16">
        <v>0</v>
      </c>
      <c r="AA342" s="16">
        <v>0</v>
      </c>
      <c r="AB342" s="16">
        <v>0</v>
      </c>
      <c r="AC342" s="16">
        <v>0</v>
      </c>
      <c r="AD342" s="16">
        <v>0</v>
      </c>
      <c r="AE342" s="16">
        <v>0</v>
      </c>
      <c r="AF342" s="16">
        <v>0</v>
      </c>
      <c r="AG342" s="16">
        <v>0</v>
      </c>
      <c r="AH342" s="16">
        <v>2</v>
      </c>
      <c r="AI342" s="16">
        <v>0</v>
      </c>
      <c r="AJ342" s="16">
        <v>0</v>
      </c>
      <c r="AK342" s="16">
        <v>0</v>
      </c>
      <c r="AL342" s="16">
        <v>0</v>
      </c>
      <c r="AM342" s="16">
        <v>0</v>
      </c>
      <c r="AN342" s="16">
        <v>0</v>
      </c>
      <c r="AO342" s="16">
        <v>0</v>
      </c>
      <c r="AP342" s="16">
        <v>0</v>
      </c>
      <c r="AQ342" s="15">
        <f t="shared" si="34"/>
        <v>37</v>
      </c>
      <c r="AR342" s="16">
        <f t="shared" si="35"/>
        <v>0</v>
      </c>
      <c r="AS342" s="17">
        <f t="shared" si="33"/>
        <v>37</v>
      </c>
      <c r="AT342" s="18">
        <f t="shared" si="32"/>
        <v>199230570</v>
      </c>
      <c r="AU342" s="13"/>
      <c r="AV342" s="13"/>
      <c r="AW342" s="8"/>
      <c r="AX342" s="8"/>
      <c r="AY342" s="8"/>
      <c r="AZ342" s="8"/>
    </row>
    <row r="343" spans="1:52" s="3" customFormat="1" ht="41.25" customHeight="1" x14ac:dyDescent="0.25">
      <c r="A343" s="37" t="s">
        <v>554</v>
      </c>
      <c r="B343" s="10">
        <f>IF(S343=0,"",SUBTOTAL(3,$S$7:S343))</f>
        <v>337</v>
      </c>
      <c r="C343" s="74" t="s">
        <v>2999</v>
      </c>
      <c r="D343" s="10" t="s">
        <v>637</v>
      </c>
      <c r="E343" s="10" t="s">
        <v>808</v>
      </c>
      <c r="F343" s="10" t="s">
        <v>808</v>
      </c>
      <c r="G343" s="10" t="s">
        <v>713</v>
      </c>
      <c r="H343" s="19">
        <v>3822</v>
      </c>
      <c r="I343" s="20" t="s">
        <v>809</v>
      </c>
      <c r="J343" s="13"/>
      <c r="K343" s="22" t="s">
        <v>1991</v>
      </c>
      <c r="L343" s="13"/>
      <c r="M343" s="13"/>
      <c r="N343" s="13"/>
      <c r="O343" s="13"/>
      <c r="P343" s="13"/>
      <c r="Q343" s="13"/>
      <c r="R343" s="13"/>
      <c r="S343" s="14" t="s">
        <v>75</v>
      </c>
      <c r="T343" s="10">
        <v>1</v>
      </c>
      <c r="U343" s="21">
        <v>1223775</v>
      </c>
      <c r="V343" s="16">
        <v>0</v>
      </c>
      <c r="W343" s="16">
        <v>0</v>
      </c>
      <c r="X343" s="16">
        <v>0</v>
      </c>
      <c r="Y343" s="16">
        <v>3</v>
      </c>
      <c r="Z343" s="16">
        <v>0</v>
      </c>
      <c r="AA343" s="16">
        <v>0</v>
      </c>
      <c r="AB343" s="16">
        <v>0</v>
      </c>
      <c r="AC343" s="16">
        <v>0</v>
      </c>
      <c r="AD343" s="16">
        <v>0</v>
      </c>
      <c r="AE343" s="16">
        <v>0</v>
      </c>
      <c r="AF343" s="16">
        <v>0</v>
      </c>
      <c r="AG343" s="16">
        <v>0</v>
      </c>
      <c r="AH343" s="16">
        <v>1</v>
      </c>
      <c r="AI343" s="16">
        <v>0</v>
      </c>
      <c r="AJ343" s="16">
        <v>0</v>
      </c>
      <c r="AK343" s="16">
        <v>0</v>
      </c>
      <c r="AL343" s="16">
        <v>0</v>
      </c>
      <c r="AM343" s="16">
        <v>0</v>
      </c>
      <c r="AN343" s="16">
        <v>0</v>
      </c>
      <c r="AO343" s="16">
        <v>0</v>
      </c>
      <c r="AP343" s="16">
        <v>0</v>
      </c>
      <c r="AQ343" s="15">
        <f t="shared" si="34"/>
        <v>4</v>
      </c>
      <c r="AR343" s="16">
        <f t="shared" si="35"/>
        <v>0</v>
      </c>
      <c r="AS343" s="17">
        <f t="shared" si="33"/>
        <v>4</v>
      </c>
      <c r="AT343" s="18">
        <f t="shared" si="32"/>
        <v>4895100</v>
      </c>
      <c r="AU343" s="13"/>
      <c r="AV343" s="13"/>
      <c r="AW343" s="8"/>
      <c r="AX343" s="8"/>
      <c r="AY343" s="8"/>
      <c r="AZ343" s="8"/>
    </row>
    <row r="344" spans="1:52" s="3" customFormat="1" ht="41.25" customHeight="1" x14ac:dyDescent="0.25">
      <c r="A344" s="37" t="s">
        <v>554</v>
      </c>
      <c r="B344" s="10">
        <f>IF(S344=0,"",SUBTOTAL(3,$S$7:S344))</f>
        <v>338</v>
      </c>
      <c r="C344" s="74" t="s">
        <v>3000</v>
      </c>
      <c r="D344" s="10" t="s">
        <v>640</v>
      </c>
      <c r="E344" s="10" t="s">
        <v>810</v>
      </c>
      <c r="F344" s="10" t="s">
        <v>810</v>
      </c>
      <c r="G344" s="10" t="s">
        <v>715</v>
      </c>
      <c r="H344" s="19">
        <v>3822</v>
      </c>
      <c r="I344" s="20" t="s">
        <v>811</v>
      </c>
      <c r="J344" s="13"/>
      <c r="K344" s="22" t="s">
        <v>1992</v>
      </c>
      <c r="L344" s="13"/>
      <c r="M344" s="13"/>
      <c r="N344" s="13"/>
      <c r="O344" s="13"/>
      <c r="P344" s="13"/>
      <c r="Q344" s="13"/>
      <c r="R344" s="13"/>
      <c r="S344" s="14" t="s">
        <v>75</v>
      </c>
      <c r="T344" s="10">
        <v>3</v>
      </c>
      <c r="U344" s="21">
        <v>1713285</v>
      </c>
      <c r="V344" s="16">
        <v>0</v>
      </c>
      <c r="W344" s="16">
        <v>0</v>
      </c>
      <c r="X344" s="16">
        <v>0</v>
      </c>
      <c r="Y344" s="16">
        <v>6</v>
      </c>
      <c r="Z344" s="16">
        <v>0</v>
      </c>
      <c r="AA344" s="16">
        <v>0</v>
      </c>
      <c r="AB344" s="16">
        <v>0</v>
      </c>
      <c r="AC344" s="16">
        <v>0</v>
      </c>
      <c r="AD344" s="16">
        <v>0</v>
      </c>
      <c r="AE344" s="16">
        <v>0</v>
      </c>
      <c r="AF344" s="16">
        <v>0</v>
      </c>
      <c r="AG344" s="16">
        <v>0</v>
      </c>
      <c r="AH344" s="16">
        <v>20</v>
      </c>
      <c r="AI344" s="16">
        <v>0</v>
      </c>
      <c r="AJ344" s="16">
        <v>0</v>
      </c>
      <c r="AK344" s="16">
        <v>0</v>
      </c>
      <c r="AL344" s="16">
        <v>0</v>
      </c>
      <c r="AM344" s="16">
        <v>0</v>
      </c>
      <c r="AN344" s="16">
        <v>0</v>
      </c>
      <c r="AO344" s="16">
        <v>0</v>
      </c>
      <c r="AP344" s="16">
        <v>0</v>
      </c>
      <c r="AQ344" s="15">
        <f t="shared" si="34"/>
        <v>26</v>
      </c>
      <c r="AR344" s="16">
        <f t="shared" si="35"/>
        <v>0</v>
      </c>
      <c r="AS344" s="17">
        <f t="shared" si="33"/>
        <v>26</v>
      </c>
      <c r="AT344" s="18">
        <f t="shared" si="32"/>
        <v>44545410</v>
      </c>
      <c r="AU344" s="13"/>
      <c r="AV344" s="13"/>
      <c r="AW344" s="8"/>
      <c r="AX344" s="8"/>
      <c r="AY344" s="8"/>
      <c r="AZ344" s="8"/>
    </row>
    <row r="345" spans="1:52" s="3" customFormat="1" ht="41.25" customHeight="1" x14ac:dyDescent="0.25">
      <c r="A345" s="37" t="s">
        <v>554</v>
      </c>
      <c r="B345" s="10">
        <f>IF(S345=0,"",SUBTOTAL(3,$S$7:S345))</f>
        <v>339</v>
      </c>
      <c r="C345" s="74" t="s">
        <v>3001</v>
      </c>
      <c r="D345" s="10" t="s">
        <v>643</v>
      </c>
      <c r="E345" s="10" t="s">
        <v>812</v>
      </c>
      <c r="F345" s="10" t="s">
        <v>812</v>
      </c>
      <c r="G345" s="10" t="s">
        <v>717</v>
      </c>
      <c r="H345" s="19">
        <v>3822</v>
      </c>
      <c r="I345" s="20" t="s">
        <v>813</v>
      </c>
      <c r="J345" s="13"/>
      <c r="K345" s="22" t="s">
        <v>1956</v>
      </c>
      <c r="L345" s="13"/>
      <c r="M345" s="13"/>
      <c r="N345" s="13"/>
      <c r="O345" s="13"/>
      <c r="P345" s="13"/>
      <c r="Q345" s="13"/>
      <c r="R345" s="13"/>
      <c r="S345" s="14" t="s">
        <v>75</v>
      </c>
      <c r="T345" s="10">
        <v>1</v>
      </c>
      <c r="U345" s="21">
        <v>8811180</v>
      </c>
      <c r="V345" s="16">
        <v>0</v>
      </c>
      <c r="W345" s="16">
        <v>0</v>
      </c>
      <c r="X345" s="16">
        <v>0</v>
      </c>
      <c r="Y345" s="16">
        <v>3</v>
      </c>
      <c r="Z345" s="16">
        <v>0</v>
      </c>
      <c r="AA345" s="16">
        <v>0</v>
      </c>
      <c r="AB345" s="16">
        <v>0</v>
      </c>
      <c r="AC345" s="16">
        <v>0</v>
      </c>
      <c r="AD345" s="16">
        <v>0</v>
      </c>
      <c r="AE345" s="16">
        <v>0</v>
      </c>
      <c r="AF345" s="16">
        <v>0</v>
      </c>
      <c r="AG345" s="16">
        <v>0</v>
      </c>
      <c r="AH345" s="16">
        <v>0</v>
      </c>
      <c r="AI345" s="16">
        <v>0</v>
      </c>
      <c r="AJ345" s="16">
        <v>0</v>
      </c>
      <c r="AK345" s="16">
        <v>0</v>
      </c>
      <c r="AL345" s="16">
        <v>0</v>
      </c>
      <c r="AM345" s="16">
        <v>0</v>
      </c>
      <c r="AN345" s="16">
        <v>0</v>
      </c>
      <c r="AO345" s="16">
        <v>0</v>
      </c>
      <c r="AP345" s="16">
        <v>0</v>
      </c>
      <c r="AQ345" s="15">
        <f t="shared" si="34"/>
        <v>3</v>
      </c>
      <c r="AR345" s="16">
        <f t="shared" si="35"/>
        <v>0</v>
      </c>
      <c r="AS345" s="17">
        <f t="shared" si="33"/>
        <v>3</v>
      </c>
      <c r="AT345" s="18">
        <f t="shared" si="32"/>
        <v>26433540</v>
      </c>
      <c r="AU345" s="13"/>
      <c r="AV345" s="13"/>
      <c r="AW345" s="8"/>
      <c r="AX345" s="8"/>
      <c r="AY345" s="8"/>
      <c r="AZ345" s="8"/>
    </row>
    <row r="346" spans="1:52" s="3" customFormat="1" ht="41.25" customHeight="1" x14ac:dyDescent="0.25">
      <c r="A346" s="37" t="s">
        <v>554</v>
      </c>
      <c r="B346" s="10">
        <f>IF(S346=0,"",SUBTOTAL(3,$S$7:S346))</f>
        <v>340</v>
      </c>
      <c r="C346" s="74" t="s">
        <v>3002</v>
      </c>
      <c r="D346" s="10" t="s">
        <v>646</v>
      </c>
      <c r="E346" s="10" t="s">
        <v>814</v>
      </c>
      <c r="F346" s="10" t="s">
        <v>814</v>
      </c>
      <c r="G346" s="10" t="s">
        <v>719</v>
      </c>
      <c r="H346" s="19">
        <v>3822</v>
      </c>
      <c r="I346" s="20" t="s">
        <v>815</v>
      </c>
      <c r="J346" s="13"/>
      <c r="K346" s="22" t="s">
        <v>1993</v>
      </c>
      <c r="L346" s="13"/>
      <c r="M346" s="13"/>
      <c r="N346" s="13"/>
      <c r="O346" s="13"/>
      <c r="P346" s="13"/>
      <c r="Q346" s="13"/>
      <c r="R346" s="13"/>
      <c r="S346" s="14" t="s">
        <v>75</v>
      </c>
      <c r="T346" s="10">
        <v>1</v>
      </c>
      <c r="U346" s="21">
        <v>2202795</v>
      </c>
      <c r="V346" s="16">
        <v>0</v>
      </c>
      <c r="W346" s="16">
        <v>0</v>
      </c>
      <c r="X346" s="16">
        <v>0</v>
      </c>
      <c r="Y346" s="16">
        <v>1</v>
      </c>
      <c r="Z346" s="16">
        <v>0</v>
      </c>
      <c r="AA346" s="16">
        <v>0</v>
      </c>
      <c r="AB346" s="16">
        <v>0</v>
      </c>
      <c r="AC346" s="16">
        <v>0</v>
      </c>
      <c r="AD346" s="16">
        <v>0</v>
      </c>
      <c r="AE346" s="16">
        <v>0</v>
      </c>
      <c r="AF346" s="16">
        <v>0</v>
      </c>
      <c r="AG346" s="16">
        <v>0</v>
      </c>
      <c r="AH346" s="16">
        <v>0</v>
      </c>
      <c r="AI346" s="16">
        <v>0</v>
      </c>
      <c r="AJ346" s="16">
        <v>0</v>
      </c>
      <c r="AK346" s="16">
        <v>0</v>
      </c>
      <c r="AL346" s="16">
        <v>0</v>
      </c>
      <c r="AM346" s="16">
        <v>0</v>
      </c>
      <c r="AN346" s="16">
        <v>0</v>
      </c>
      <c r="AO346" s="16">
        <v>0</v>
      </c>
      <c r="AP346" s="16">
        <v>0</v>
      </c>
      <c r="AQ346" s="15">
        <f t="shared" si="34"/>
        <v>1</v>
      </c>
      <c r="AR346" s="16">
        <f t="shared" si="35"/>
        <v>0</v>
      </c>
      <c r="AS346" s="17">
        <f t="shared" si="33"/>
        <v>1</v>
      </c>
      <c r="AT346" s="18">
        <f t="shared" si="32"/>
        <v>2202795</v>
      </c>
      <c r="AU346" s="13"/>
      <c r="AV346" s="13"/>
      <c r="AW346" s="8"/>
      <c r="AX346" s="8"/>
      <c r="AY346" s="8"/>
      <c r="AZ346" s="8"/>
    </row>
    <row r="347" spans="1:52" s="3" customFormat="1" ht="41.25" customHeight="1" x14ac:dyDescent="0.25">
      <c r="A347" s="37" t="s">
        <v>554</v>
      </c>
      <c r="B347" s="10">
        <f>IF(S347=0,"",SUBTOTAL(3,$S$7:S347))</f>
        <v>341</v>
      </c>
      <c r="C347" s="74" t="s">
        <v>3003</v>
      </c>
      <c r="D347" s="10" t="s">
        <v>649</v>
      </c>
      <c r="E347" s="10" t="s">
        <v>816</v>
      </c>
      <c r="F347" s="10" t="s">
        <v>816</v>
      </c>
      <c r="G347" s="10" t="s">
        <v>721</v>
      </c>
      <c r="H347" s="19">
        <v>3822</v>
      </c>
      <c r="I347" s="20" t="s">
        <v>817</v>
      </c>
      <c r="J347" s="13"/>
      <c r="K347" s="22" t="s">
        <v>1994</v>
      </c>
      <c r="L347" s="13"/>
      <c r="M347" s="13"/>
      <c r="N347" s="13"/>
      <c r="O347" s="13"/>
      <c r="P347" s="13"/>
      <c r="Q347" s="13"/>
      <c r="R347" s="13"/>
      <c r="S347" s="14" t="s">
        <v>75</v>
      </c>
      <c r="T347" s="10">
        <v>1</v>
      </c>
      <c r="U347" s="21">
        <v>882000</v>
      </c>
      <c r="V347" s="16">
        <v>0</v>
      </c>
      <c r="W347" s="16">
        <v>0</v>
      </c>
      <c r="X347" s="16">
        <v>0</v>
      </c>
      <c r="Y347" s="16">
        <v>6</v>
      </c>
      <c r="Z347" s="16">
        <v>0</v>
      </c>
      <c r="AA347" s="16">
        <v>0</v>
      </c>
      <c r="AB347" s="16">
        <v>0</v>
      </c>
      <c r="AC347" s="16">
        <v>0</v>
      </c>
      <c r="AD347" s="16">
        <v>0</v>
      </c>
      <c r="AE347" s="16">
        <v>0</v>
      </c>
      <c r="AF347" s="16">
        <v>0</v>
      </c>
      <c r="AG347" s="16">
        <v>0</v>
      </c>
      <c r="AH347" s="16">
        <v>3</v>
      </c>
      <c r="AI347" s="16">
        <v>0</v>
      </c>
      <c r="AJ347" s="16">
        <v>0</v>
      </c>
      <c r="AK347" s="16">
        <v>0</v>
      </c>
      <c r="AL347" s="16">
        <v>0</v>
      </c>
      <c r="AM347" s="16">
        <v>0</v>
      </c>
      <c r="AN347" s="16">
        <v>0</v>
      </c>
      <c r="AO347" s="16">
        <v>0</v>
      </c>
      <c r="AP347" s="16">
        <v>0</v>
      </c>
      <c r="AQ347" s="15">
        <f t="shared" si="34"/>
        <v>9</v>
      </c>
      <c r="AR347" s="16">
        <f t="shared" si="35"/>
        <v>0</v>
      </c>
      <c r="AS347" s="17">
        <f t="shared" si="33"/>
        <v>9</v>
      </c>
      <c r="AT347" s="18">
        <f t="shared" si="32"/>
        <v>7938000</v>
      </c>
      <c r="AU347" s="13"/>
      <c r="AV347" s="13"/>
      <c r="AW347" s="8"/>
      <c r="AX347" s="8"/>
      <c r="AY347" s="8"/>
      <c r="AZ347" s="8"/>
    </row>
    <row r="348" spans="1:52" s="3" customFormat="1" ht="41.25" customHeight="1" x14ac:dyDescent="0.25">
      <c r="A348" s="37" t="s">
        <v>554</v>
      </c>
      <c r="B348" s="10">
        <f>IF(S348=0,"",SUBTOTAL(3,$S$7:S348))</f>
        <v>342</v>
      </c>
      <c r="C348" s="74" t="s">
        <v>3004</v>
      </c>
      <c r="D348" s="10" t="s">
        <v>652</v>
      </c>
      <c r="E348" s="10" t="s">
        <v>818</v>
      </c>
      <c r="F348" s="10" t="s">
        <v>818</v>
      </c>
      <c r="G348" s="10" t="s">
        <v>723</v>
      </c>
      <c r="H348" s="19">
        <v>3822</v>
      </c>
      <c r="I348" s="20" t="s">
        <v>819</v>
      </c>
      <c r="J348" s="13"/>
      <c r="K348" s="22" t="s">
        <v>1995</v>
      </c>
      <c r="L348" s="13"/>
      <c r="M348" s="13"/>
      <c r="N348" s="13"/>
      <c r="O348" s="13"/>
      <c r="P348" s="13"/>
      <c r="Q348" s="13"/>
      <c r="R348" s="13"/>
      <c r="S348" s="14" t="s">
        <v>75</v>
      </c>
      <c r="T348" s="10">
        <v>3</v>
      </c>
      <c r="U348" s="21">
        <v>2692305</v>
      </c>
      <c r="V348" s="16">
        <v>0</v>
      </c>
      <c r="W348" s="16">
        <v>0</v>
      </c>
      <c r="X348" s="16">
        <v>0</v>
      </c>
      <c r="Y348" s="16">
        <v>0</v>
      </c>
      <c r="Z348" s="16">
        <v>0</v>
      </c>
      <c r="AA348" s="16">
        <v>0</v>
      </c>
      <c r="AB348" s="16">
        <v>0</v>
      </c>
      <c r="AC348" s="16">
        <v>0</v>
      </c>
      <c r="AD348" s="16">
        <v>0</v>
      </c>
      <c r="AE348" s="16">
        <v>0</v>
      </c>
      <c r="AF348" s="16">
        <v>0</v>
      </c>
      <c r="AG348" s="16">
        <v>0</v>
      </c>
      <c r="AH348" s="16">
        <v>5</v>
      </c>
      <c r="AI348" s="16">
        <v>0</v>
      </c>
      <c r="AJ348" s="16">
        <v>0</v>
      </c>
      <c r="AK348" s="16">
        <v>0</v>
      </c>
      <c r="AL348" s="16">
        <v>0</v>
      </c>
      <c r="AM348" s="16">
        <v>0</v>
      </c>
      <c r="AN348" s="16">
        <v>0</v>
      </c>
      <c r="AO348" s="16">
        <v>0</v>
      </c>
      <c r="AP348" s="16">
        <v>0</v>
      </c>
      <c r="AQ348" s="15">
        <f t="shared" si="34"/>
        <v>5</v>
      </c>
      <c r="AR348" s="16">
        <f t="shared" si="35"/>
        <v>0</v>
      </c>
      <c r="AS348" s="17">
        <f t="shared" si="33"/>
        <v>5</v>
      </c>
      <c r="AT348" s="18">
        <f t="shared" si="32"/>
        <v>13461525</v>
      </c>
      <c r="AU348" s="13"/>
      <c r="AV348" s="13"/>
      <c r="AW348" s="8"/>
      <c r="AX348" s="8"/>
      <c r="AY348" s="8"/>
      <c r="AZ348" s="8"/>
    </row>
    <row r="349" spans="1:52" s="3" customFormat="1" ht="41.25" customHeight="1" x14ac:dyDescent="0.25">
      <c r="A349" s="37" t="s">
        <v>554</v>
      </c>
      <c r="B349" s="10">
        <f>IF(S349=0,"",SUBTOTAL(3,$S$7:S349))</f>
        <v>343</v>
      </c>
      <c r="C349" s="74" t="s">
        <v>3005</v>
      </c>
      <c r="D349" s="10" t="s">
        <v>655</v>
      </c>
      <c r="E349" s="10" t="s">
        <v>820</v>
      </c>
      <c r="F349" s="10" t="s">
        <v>820</v>
      </c>
      <c r="G349" s="10" t="s">
        <v>725</v>
      </c>
      <c r="H349" s="19">
        <v>3822</v>
      </c>
      <c r="I349" s="20" t="s">
        <v>821</v>
      </c>
      <c r="J349" s="13"/>
      <c r="K349" s="22" t="s">
        <v>1996</v>
      </c>
      <c r="L349" s="13"/>
      <c r="M349" s="13"/>
      <c r="N349" s="13"/>
      <c r="O349" s="13"/>
      <c r="P349" s="13"/>
      <c r="Q349" s="13"/>
      <c r="R349" s="13"/>
      <c r="S349" s="14" t="s">
        <v>75</v>
      </c>
      <c r="T349" s="10">
        <v>1</v>
      </c>
      <c r="U349" s="21">
        <v>1713285</v>
      </c>
      <c r="V349" s="16">
        <v>0</v>
      </c>
      <c r="W349" s="16">
        <v>0</v>
      </c>
      <c r="X349" s="16">
        <v>0</v>
      </c>
      <c r="Y349" s="16">
        <v>0</v>
      </c>
      <c r="Z349" s="16">
        <v>0</v>
      </c>
      <c r="AA349" s="16">
        <v>0</v>
      </c>
      <c r="AB349" s="16">
        <v>0</v>
      </c>
      <c r="AC349" s="16">
        <v>0</v>
      </c>
      <c r="AD349" s="16">
        <v>0</v>
      </c>
      <c r="AE349" s="16">
        <v>0</v>
      </c>
      <c r="AF349" s="16">
        <v>0</v>
      </c>
      <c r="AG349" s="16">
        <v>0</v>
      </c>
      <c r="AH349" s="16">
        <v>2</v>
      </c>
      <c r="AI349" s="16">
        <v>0</v>
      </c>
      <c r="AJ349" s="16">
        <v>0</v>
      </c>
      <c r="AK349" s="16">
        <v>0</v>
      </c>
      <c r="AL349" s="16">
        <v>0</v>
      </c>
      <c r="AM349" s="16">
        <v>0</v>
      </c>
      <c r="AN349" s="16">
        <v>0</v>
      </c>
      <c r="AO349" s="16">
        <v>0</v>
      </c>
      <c r="AP349" s="16">
        <v>0</v>
      </c>
      <c r="AQ349" s="15">
        <f t="shared" si="34"/>
        <v>2</v>
      </c>
      <c r="AR349" s="16">
        <f t="shared" si="35"/>
        <v>0</v>
      </c>
      <c r="AS349" s="17">
        <f t="shared" si="33"/>
        <v>2</v>
      </c>
      <c r="AT349" s="18">
        <f t="shared" si="32"/>
        <v>3426570</v>
      </c>
      <c r="AU349" s="13"/>
      <c r="AV349" s="13"/>
      <c r="AW349" s="8"/>
      <c r="AX349" s="8"/>
      <c r="AY349" s="8"/>
      <c r="AZ349" s="8"/>
    </row>
    <row r="350" spans="1:52" s="3" customFormat="1" ht="41.25" customHeight="1" x14ac:dyDescent="0.25">
      <c r="A350" s="37" t="s">
        <v>554</v>
      </c>
      <c r="B350" s="10">
        <f>IF(S350=0,"",SUBTOTAL(3,$S$7:S350))</f>
        <v>344</v>
      </c>
      <c r="C350" s="74" t="s">
        <v>3006</v>
      </c>
      <c r="D350" s="10" t="s">
        <v>658</v>
      </c>
      <c r="E350" s="10" t="s">
        <v>822</v>
      </c>
      <c r="F350" s="10" t="s">
        <v>822</v>
      </c>
      <c r="G350" s="10" t="s">
        <v>727</v>
      </c>
      <c r="H350" s="19">
        <v>3822</v>
      </c>
      <c r="I350" s="20" t="s">
        <v>823</v>
      </c>
      <c r="J350" s="13"/>
      <c r="K350" s="22" t="s">
        <v>1997</v>
      </c>
      <c r="L350" s="13"/>
      <c r="M350" s="13"/>
      <c r="N350" s="13"/>
      <c r="O350" s="13"/>
      <c r="P350" s="13"/>
      <c r="Q350" s="13"/>
      <c r="R350" s="13"/>
      <c r="S350" s="14" t="s">
        <v>75</v>
      </c>
      <c r="T350" s="10">
        <v>1</v>
      </c>
      <c r="U350" s="21">
        <v>7587405</v>
      </c>
      <c r="V350" s="16">
        <v>0</v>
      </c>
      <c r="W350" s="16">
        <v>0</v>
      </c>
      <c r="X350" s="16">
        <v>0</v>
      </c>
      <c r="Y350" s="16">
        <v>0</v>
      </c>
      <c r="Z350" s="16">
        <v>0</v>
      </c>
      <c r="AA350" s="16">
        <v>0</v>
      </c>
      <c r="AB350" s="16">
        <v>0</v>
      </c>
      <c r="AC350" s="16">
        <v>0</v>
      </c>
      <c r="AD350" s="16">
        <v>0</v>
      </c>
      <c r="AE350" s="16">
        <v>0</v>
      </c>
      <c r="AF350" s="16">
        <v>0</v>
      </c>
      <c r="AG350" s="16">
        <v>0</v>
      </c>
      <c r="AH350" s="16">
        <v>47</v>
      </c>
      <c r="AI350" s="16">
        <v>0</v>
      </c>
      <c r="AJ350" s="16">
        <v>0</v>
      </c>
      <c r="AK350" s="16">
        <v>0</v>
      </c>
      <c r="AL350" s="16">
        <v>0</v>
      </c>
      <c r="AM350" s="16">
        <v>0</v>
      </c>
      <c r="AN350" s="16">
        <v>0</v>
      </c>
      <c r="AO350" s="16">
        <v>0</v>
      </c>
      <c r="AP350" s="16">
        <v>0</v>
      </c>
      <c r="AQ350" s="15">
        <f t="shared" si="34"/>
        <v>47</v>
      </c>
      <c r="AR350" s="16">
        <f t="shared" si="35"/>
        <v>0</v>
      </c>
      <c r="AS350" s="17">
        <f t="shared" si="33"/>
        <v>47</v>
      </c>
      <c r="AT350" s="18">
        <f t="shared" si="32"/>
        <v>356608035</v>
      </c>
      <c r="AU350" s="13"/>
      <c r="AV350" s="13"/>
      <c r="AW350" s="8"/>
      <c r="AX350" s="8"/>
      <c r="AY350" s="8"/>
      <c r="AZ350" s="8"/>
    </row>
    <row r="351" spans="1:52" s="3" customFormat="1" ht="41.25" customHeight="1" x14ac:dyDescent="0.25">
      <c r="A351" s="37" t="s">
        <v>554</v>
      </c>
      <c r="B351" s="10">
        <f>IF(S351=0,"",SUBTOTAL(3,$S$7:S351))</f>
        <v>345</v>
      </c>
      <c r="C351" s="74" t="s">
        <v>3007</v>
      </c>
      <c r="D351" s="10" t="s">
        <v>661</v>
      </c>
      <c r="E351" s="10" t="s">
        <v>824</v>
      </c>
      <c r="F351" s="10" t="s">
        <v>824</v>
      </c>
      <c r="G351" s="10" t="s">
        <v>728</v>
      </c>
      <c r="H351" s="19">
        <v>3822</v>
      </c>
      <c r="I351" s="20" t="s">
        <v>825</v>
      </c>
      <c r="J351" s="13"/>
      <c r="K351" s="22" t="s">
        <v>1998</v>
      </c>
      <c r="L351" s="13"/>
      <c r="M351" s="13"/>
      <c r="N351" s="13"/>
      <c r="O351" s="13"/>
      <c r="P351" s="13"/>
      <c r="Q351" s="13"/>
      <c r="R351" s="13"/>
      <c r="S351" s="14" t="s">
        <v>75</v>
      </c>
      <c r="T351" s="10">
        <v>1</v>
      </c>
      <c r="U351" s="21">
        <v>2325173</v>
      </c>
      <c r="V351" s="16">
        <v>0</v>
      </c>
      <c r="W351" s="16">
        <v>0</v>
      </c>
      <c r="X351" s="16">
        <v>0</v>
      </c>
      <c r="Y351" s="16">
        <v>0</v>
      </c>
      <c r="Z351" s="16">
        <v>0</v>
      </c>
      <c r="AA351" s="16">
        <v>0</v>
      </c>
      <c r="AB351" s="16">
        <v>0</v>
      </c>
      <c r="AC351" s="16">
        <v>0</v>
      </c>
      <c r="AD351" s="16">
        <v>0</v>
      </c>
      <c r="AE351" s="16">
        <v>0</v>
      </c>
      <c r="AF351" s="16">
        <v>0</v>
      </c>
      <c r="AG351" s="16">
        <v>0</v>
      </c>
      <c r="AH351" s="16">
        <v>4</v>
      </c>
      <c r="AI351" s="16">
        <v>0</v>
      </c>
      <c r="AJ351" s="16">
        <v>0</v>
      </c>
      <c r="AK351" s="16">
        <v>0</v>
      </c>
      <c r="AL351" s="16">
        <v>0</v>
      </c>
      <c r="AM351" s="16">
        <v>0</v>
      </c>
      <c r="AN351" s="16">
        <v>0</v>
      </c>
      <c r="AO351" s="16">
        <v>0</v>
      </c>
      <c r="AP351" s="16">
        <v>0</v>
      </c>
      <c r="AQ351" s="15">
        <f t="shared" si="34"/>
        <v>4</v>
      </c>
      <c r="AR351" s="16">
        <f t="shared" si="35"/>
        <v>0</v>
      </c>
      <c r="AS351" s="17">
        <f t="shared" si="33"/>
        <v>4</v>
      </c>
      <c r="AT351" s="18">
        <f t="shared" si="32"/>
        <v>9300692</v>
      </c>
      <c r="AU351" s="13"/>
      <c r="AV351" s="13"/>
      <c r="AW351" s="8"/>
      <c r="AX351" s="8"/>
      <c r="AY351" s="8"/>
      <c r="AZ351" s="8"/>
    </row>
    <row r="352" spans="1:52" s="3" customFormat="1" ht="41.25" customHeight="1" x14ac:dyDescent="0.25">
      <c r="A352" s="37" t="s">
        <v>554</v>
      </c>
      <c r="B352" s="10">
        <f>IF(S352=0,"",SUBTOTAL(3,$S$7:S352))</f>
        <v>346</v>
      </c>
      <c r="C352" s="74" t="s">
        <v>3008</v>
      </c>
      <c r="D352" s="10" t="s">
        <v>664</v>
      </c>
      <c r="E352" s="10" t="s">
        <v>826</v>
      </c>
      <c r="F352" s="10" t="s">
        <v>826</v>
      </c>
      <c r="G352" s="10" t="s">
        <v>730</v>
      </c>
      <c r="H352" s="19">
        <v>3822</v>
      </c>
      <c r="I352" s="20" t="s">
        <v>827</v>
      </c>
      <c r="J352" s="13"/>
      <c r="K352" s="22" t="s">
        <v>1999</v>
      </c>
      <c r="L352" s="13"/>
      <c r="M352" s="13"/>
      <c r="N352" s="13"/>
      <c r="O352" s="13"/>
      <c r="P352" s="13"/>
      <c r="Q352" s="13"/>
      <c r="R352" s="13"/>
      <c r="S352" s="14" t="s">
        <v>75</v>
      </c>
      <c r="T352" s="10">
        <v>3</v>
      </c>
      <c r="U352" s="21">
        <v>7342650</v>
      </c>
      <c r="V352" s="16">
        <v>0</v>
      </c>
      <c r="W352" s="16">
        <v>0</v>
      </c>
      <c r="X352" s="16">
        <v>0</v>
      </c>
      <c r="Y352" s="16">
        <v>0</v>
      </c>
      <c r="Z352" s="16">
        <v>0</v>
      </c>
      <c r="AA352" s="16">
        <v>0</v>
      </c>
      <c r="AB352" s="16">
        <v>0</v>
      </c>
      <c r="AC352" s="16">
        <v>0</v>
      </c>
      <c r="AD352" s="16">
        <v>0</v>
      </c>
      <c r="AE352" s="16">
        <v>0</v>
      </c>
      <c r="AF352" s="16">
        <v>0</v>
      </c>
      <c r="AG352" s="16">
        <v>0</v>
      </c>
      <c r="AH352" s="16">
        <v>3</v>
      </c>
      <c r="AI352" s="16">
        <v>0</v>
      </c>
      <c r="AJ352" s="16">
        <v>0</v>
      </c>
      <c r="AK352" s="16">
        <v>0</v>
      </c>
      <c r="AL352" s="16">
        <v>0</v>
      </c>
      <c r="AM352" s="16">
        <v>0</v>
      </c>
      <c r="AN352" s="16">
        <v>0</v>
      </c>
      <c r="AO352" s="16">
        <v>0</v>
      </c>
      <c r="AP352" s="16">
        <v>0</v>
      </c>
      <c r="AQ352" s="15">
        <f t="shared" si="34"/>
        <v>3</v>
      </c>
      <c r="AR352" s="16">
        <f t="shared" si="35"/>
        <v>0</v>
      </c>
      <c r="AS352" s="17">
        <f t="shared" si="33"/>
        <v>3</v>
      </c>
      <c r="AT352" s="18">
        <f t="shared" si="32"/>
        <v>22027950</v>
      </c>
      <c r="AU352" s="13"/>
      <c r="AV352" s="13"/>
      <c r="AW352" s="8"/>
      <c r="AX352" s="8"/>
      <c r="AY352" s="8"/>
      <c r="AZ352" s="8"/>
    </row>
    <row r="353" spans="1:52" s="3" customFormat="1" ht="41.25" customHeight="1" x14ac:dyDescent="0.25">
      <c r="A353" s="37" t="s">
        <v>554</v>
      </c>
      <c r="B353" s="10">
        <f>IF(S353=0,"",SUBTOTAL(3,$S$7:S353))</f>
        <v>347</v>
      </c>
      <c r="C353" s="74" t="s">
        <v>3009</v>
      </c>
      <c r="D353" s="10" t="s">
        <v>667</v>
      </c>
      <c r="E353" s="10" t="s">
        <v>828</v>
      </c>
      <c r="F353" s="10" t="s">
        <v>828</v>
      </c>
      <c r="G353" s="10" t="s">
        <v>732</v>
      </c>
      <c r="H353" s="19">
        <v>3822</v>
      </c>
      <c r="I353" s="20" t="s">
        <v>829</v>
      </c>
      <c r="J353" s="13"/>
      <c r="K353" s="22" t="s">
        <v>2000</v>
      </c>
      <c r="L353" s="13"/>
      <c r="M353" s="13"/>
      <c r="N353" s="13"/>
      <c r="O353" s="13"/>
      <c r="P353" s="13"/>
      <c r="Q353" s="13"/>
      <c r="R353" s="13"/>
      <c r="S353" s="14" t="s">
        <v>75</v>
      </c>
      <c r="T353" s="10">
        <v>3</v>
      </c>
      <c r="U353" s="21">
        <v>2802445</v>
      </c>
      <c r="V353" s="16">
        <v>0</v>
      </c>
      <c r="W353" s="16">
        <v>0</v>
      </c>
      <c r="X353" s="16">
        <v>0</v>
      </c>
      <c r="Y353" s="16">
        <v>0</v>
      </c>
      <c r="Z353" s="16">
        <v>0</v>
      </c>
      <c r="AA353" s="16">
        <v>0</v>
      </c>
      <c r="AB353" s="16">
        <v>0</v>
      </c>
      <c r="AC353" s="16">
        <v>0</v>
      </c>
      <c r="AD353" s="16">
        <v>0</v>
      </c>
      <c r="AE353" s="16">
        <v>0</v>
      </c>
      <c r="AF353" s="16">
        <v>0</v>
      </c>
      <c r="AG353" s="16">
        <v>0</v>
      </c>
      <c r="AH353" s="16">
        <v>2</v>
      </c>
      <c r="AI353" s="16">
        <v>0</v>
      </c>
      <c r="AJ353" s="16">
        <v>0</v>
      </c>
      <c r="AK353" s="16">
        <v>0</v>
      </c>
      <c r="AL353" s="16">
        <v>0</v>
      </c>
      <c r="AM353" s="16">
        <v>0</v>
      </c>
      <c r="AN353" s="16">
        <v>0</v>
      </c>
      <c r="AO353" s="16">
        <v>0</v>
      </c>
      <c r="AP353" s="16">
        <v>0</v>
      </c>
      <c r="AQ353" s="15">
        <f t="shared" si="34"/>
        <v>2</v>
      </c>
      <c r="AR353" s="16">
        <f t="shared" si="35"/>
        <v>0</v>
      </c>
      <c r="AS353" s="17">
        <f t="shared" si="33"/>
        <v>2</v>
      </c>
      <c r="AT353" s="18">
        <f t="shared" si="32"/>
        <v>5604890</v>
      </c>
      <c r="AU353" s="13"/>
      <c r="AV353" s="13"/>
      <c r="AW353" s="8"/>
      <c r="AX353" s="8"/>
      <c r="AY353" s="8"/>
      <c r="AZ353" s="8"/>
    </row>
    <row r="354" spans="1:52" s="3" customFormat="1" ht="41.25" customHeight="1" x14ac:dyDescent="0.25">
      <c r="A354" s="37" t="s">
        <v>554</v>
      </c>
      <c r="B354" s="10">
        <f>IF(S354=0,"",SUBTOTAL(3,$S$7:S354))</f>
        <v>348</v>
      </c>
      <c r="C354" s="74" t="s">
        <v>3010</v>
      </c>
      <c r="D354" s="10" t="s">
        <v>670</v>
      </c>
      <c r="E354" s="10" t="s">
        <v>830</v>
      </c>
      <c r="F354" s="10" t="s">
        <v>830</v>
      </c>
      <c r="G354" s="10" t="s">
        <v>733</v>
      </c>
      <c r="H354" s="19">
        <v>3822</v>
      </c>
      <c r="I354" s="20" t="s">
        <v>831</v>
      </c>
      <c r="J354" s="13"/>
      <c r="K354" s="22" t="s">
        <v>2001</v>
      </c>
      <c r="L354" s="13"/>
      <c r="M354" s="13"/>
      <c r="N354" s="13"/>
      <c r="O354" s="13"/>
      <c r="P354" s="13"/>
      <c r="Q354" s="13"/>
      <c r="R354" s="13"/>
      <c r="S354" s="14" t="s">
        <v>75</v>
      </c>
      <c r="T354" s="10">
        <v>1</v>
      </c>
      <c r="U354" s="21">
        <v>1223775</v>
      </c>
      <c r="V354" s="16">
        <v>0</v>
      </c>
      <c r="W354" s="16">
        <v>0</v>
      </c>
      <c r="X354" s="16">
        <v>0</v>
      </c>
      <c r="Y354" s="16">
        <v>0</v>
      </c>
      <c r="Z354" s="16">
        <v>0</v>
      </c>
      <c r="AA354" s="16">
        <v>0</v>
      </c>
      <c r="AB354" s="16">
        <v>0</v>
      </c>
      <c r="AC354" s="16">
        <v>0</v>
      </c>
      <c r="AD354" s="16">
        <v>0</v>
      </c>
      <c r="AE354" s="16">
        <v>0</v>
      </c>
      <c r="AF354" s="16">
        <v>0</v>
      </c>
      <c r="AG354" s="16">
        <v>0</v>
      </c>
      <c r="AH354" s="16">
        <v>3</v>
      </c>
      <c r="AI354" s="16">
        <v>0</v>
      </c>
      <c r="AJ354" s="16">
        <v>0</v>
      </c>
      <c r="AK354" s="16">
        <v>0</v>
      </c>
      <c r="AL354" s="16">
        <v>0</v>
      </c>
      <c r="AM354" s="16">
        <v>0</v>
      </c>
      <c r="AN354" s="16">
        <v>0</v>
      </c>
      <c r="AO354" s="16">
        <v>0</v>
      </c>
      <c r="AP354" s="16">
        <v>0</v>
      </c>
      <c r="AQ354" s="15">
        <f t="shared" si="34"/>
        <v>3</v>
      </c>
      <c r="AR354" s="16">
        <f t="shared" si="35"/>
        <v>0</v>
      </c>
      <c r="AS354" s="17">
        <f t="shared" si="33"/>
        <v>3</v>
      </c>
      <c r="AT354" s="18">
        <f t="shared" si="32"/>
        <v>3671325</v>
      </c>
      <c r="AU354" s="13"/>
      <c r="AV354" s="13"/>
      <c r="AW354" s="8"/>
      <c r="AX354" s="8"/>
      <c r="AY354" s="8"/>
      <c r="AZ354" s="8"/>
    </row>
    <row r="355" spans="1:52" s="3" customFormat="1" ht="41.25" customHeight="1" x14ac:dyDescent="0.25">
      <c r="A355" s="37" t="s">
        <v>554</v>
      </c>
      <c r="B355" s="10">
        <f>IF(S355=0,"",SUBTOTAL(3,$S$7:S355))</f>
        <v>349</v>
      </c>
      <c r="C355" s="74" t="s">
        <v>3011</v>
      </c>
      <c r="D355" s="10" t="s">
        <v>673</v>
      </c>
      <c r="E355" s="10" t="s">
        <v>832</v>
      </c>
      <c r="F355" s="10" t="s">
        <v>832</v>
      </c>
      <c r="G355" s="10" t="s">
        <v>734</v>
      </c>
      <c r="H355" s="19">
        <v>3822</v>
      </c>
      <c r="I355" s="20" t="s">
        <v>833</v>
      </c>
      <c r="J355" s="13"/>
      <c r="K355" s="22" t="s">
        <v>2002</v>
      </c>
      <c r="L355" s="13"/>
      <c r="M355" s="13"/>
      <c r="N355" s="13"/>
      <c r="O355" s="13"/>
      <c r="P355" s="13"/>
      <c r="Q355" s="13"/>
      <c r="R355" s="13"/>
      <c r="S355" s="14" t="s">
        <v>75</v>
      </c>
      <c r="T355" s="10">
        <v>1</v>
      </c>
      <c r="U355" s="21">
        <v>3965031</v>
      </c>
      <c r="V355" s="16">
        <v>0</v>
      </c>
      <c r="W355" s="16">
        <v>0</v>
      </c>
      <c r="X355" s="16">
        <v>0</v>
      </c>
      <c r="Y355" s="16">
        <v>0</v>
      </c>
      <c r="Z355" s="16">
        <v>0</v>
      </c>
      <c r="AA355" s="16">
        <v>0</v>
      </c>
      <c r="AB355" s="16">
        <v>0</v>
      </c>
      <c r="AC355" s="16">
        <v>0</v>
      </c>
      <c r="AD355" s="16">
        <v>0</v>
      </c>
      <c r="AE355" s="16">
        <v>0</v>
      </c>
      <c r="AF355" s="16">
        <v>0</v>
      </c>
      <c r="AG355" s="16">
        <v>0</v>
      </c>
      <c r="AH355" s="16">
        <v>6</v>
      </c>
      <c r="AI355" s="16">
        <v>0</v>
      </c>
      <c r="AJ355" s="16">
        <v>0</v>
      </c>
      <c r="AK355" s="16">
        <v>0</v>
      </c>
      <c r="AL355" s="16">
        <v>0</v>
      </c>
      <c r="AM355" s="16">
        <v>0</v>
      </c>
      <c r="AN355" s="16">
        <v>0</v>
      </c>
      <c r="AO355" s="16">
        <v>0</v>
      </c>
      <c r="AP355" s="16">
        <v>0</v>
      </c>
      <c r="AQ355" s="15">
        <f t="shared" si="34"/>
        <v>6</v>
      </c>
      <c r="AR355" s="16">
        <f t="shared" si="35"/>
        <v>0</v>
      </c>
      <c r="AS355" s="17">
        <f t="shared" si="33"/>
        <v>6</v>
      </c>
      <c r="AT355" s="18">
        <f t="shared" si="32"/>
        <v>23790186</v>
      </c>
      <c r="AU355" s="13"/>
      <c r="AV355" s="13"/>
      <c r="AW355" s="8"/>
      <c r="AX355" s="8"/>
      <c r="AY355" s="8"/>
      <c r="AZ355" s="8"/>
    </row>
    <row r="356" spans="1:52" s="3" customFormat="1" ht="41.25" customHeight="1" x14ac:dyDescent="0.25">
      <c r="A356" s="37" t="s">
        <v>554</v>
      </c>
      <c r="B356" s="10">
        <f>IF(S356=0,"",SUBTOTAL(3,$S$7:S356))</f>
        <v>350</v>
      </c>
      <c r="C356" s="74" t="s">
        <v>3012</v>
      </c>
      <c r="D356" s="10" t="s">
        <v>739</v>
      </c>
      <c r="E356" s="10" t="s">
        <v>834</v>
      </c>
      <c r="F356" s="10" t="s">
        <v>834</v>
      </c>
      <c r="G356" s="10" t="s">
        <v>735</v>
      </c>
      <c r="H356" s="19">
        <v>3822</v>
      </c>
      <c r="I356" s="20" t="s">
        <v>835</v>
      </c>
      <c r="J356" s="13"/>
      <c r="K356" s="22" t="s">
        <v>2003</v>
      </c>
      <c r="L356" s="13"/>
      <c r="M356" s="13"/>
      <c r="N356" s="13"/>
      <c r="O356" s="13"/>
      <c r="P356" s="13"/>
      <c r="Q356" s="13"/>
      <c r="R356" s="13"/>
      <c r="S356" s="14" t="s">
        <v>75</v>
      </c>
      <c r="T356" s="10">
        <v>1</v>
      </c>
      <c r="U356" s="21">
        <v>1212750</v>
      </c>
      <c r="V356" s="16">
        <v>0</v>
      </c>
      <c r="W356" s="16">
        <v>0</v>
      </c>
      <c r="X356" s="16">
        <v>0</v>
      </c>
      <c r="Y356" s="16">
        <v>0</v>
      </c>
      <c r="Z356" s="16">
        <v>0</v>
      </c>
      <c r="AA356" s="16">
        <v>0</v>
      </c>
      <c r="AB356" s="16">
        <v>0</v>
      </c>
      <c r="AC356" s="16">
        <v>0</v>
      </c>
      <c r="AD356" s="16">
        <v>0</v>
      </c>
      <c r="AE356" s="16">
        <v>0</v>
      </c>
      <c r="AF356" s="16">
        <v>0</v>
      </c>
      <c r="AG356" s="16">
        <v>0</v>
      </c>
      <c r="AH356" s="16">
        <v>3</v>
      </c>
      <c r="AI356" s="16">
        <v>0</v>
      </c>
      <c r="AJ356" s="16">
        <v>0</v>
      </c>
      <c r="AK356" s="16">
        <v>0</v>
      </c>
      <c r="AL356" s="16">
        <v>0</v>
      </c>
      <c r="AM356" s="16">
        <v>0</v>
      </c>
      <c r="AN356" s="16">
        <v>0</v>
      </c>
      <c r="AO356" s="16">
        <v>0</v>
      </c>
      <c r="AP356" s="16">
        <v>0</v>
      </c>
      <c r="AQ356" s="15">
        <f t="shared" si="34"/>
        <v>3</v>
      </c>
      <c r="AR356" s="16">
        <f t="shared" si="35"/>
        <v>0</v>
      </c>
      <c r="AS356" s="17">
        <f t="shared" si="33"/>
        <v>3</v>
      </c>
      <c r="AT356" s="18">
        <f t="shared" si="32"/>
        <v>3638250</v>
      </c>
      <c r="AU356" s="13"/>
      <c r="AV356" s="13"/>
      <c r="AW356" s="8"/>
      <c r="AX356" s="8"/>
      <c r="AY356" s="8"/>
      <c r="AZ356" s="8"/>
    </row>
    <row r="357" spans="1:52" s="3" customFormat="1" ht="41.25" customHeight="1" x14ac:dyDescent="0.25">
      <c r="A357" s="37" t="s">
        <v>554</v>
      </c>
      <c r="B357" s="10">
        <f>IF(S357=0,"",SUBTOTAL(3,$S$7:S357))</f>
        <v>351</v>
      </c>
      <c r="C357" s="74" t="s">
        <v>3013</v>
      </c>
      <c r="D357" s="10" t="s">
        <v>676</v>
      </c>
      <c r="E357" s="10" t="s">
        <v>836</v>
      </c>
      <c r="F357" s="10" t="s">
        <v>836</v>
      </c>
      <c r="G357" s="10" t="s">
        <v>736</v>
      </c>
      <c r="H357" s="19">
        <v>3822</v>
      </c>
      <c r="I357" s="20" t="s">
        <v>837</v>
      </c>
      <c r="J357" s="13"/>
      <c r="K357" s="22" t="s">
        <v>1952</v>
      </c>
      <c r="L357" s="13"/>
      <c r="M357" s="13"/>
      <c r="N357" s="13"/>
      <c r="O357" s="13"/>
      <c r="P357" s="13"/>
      <c r="Q357" s="13"/>
      <c r="R357" s="13"/>
      <c r="S357" s="14" t="s">
        <v>75</v>
      </c>
      <c r="T357" s="10">
        <v>1</v>
      </c>
      <c r="U357" s="21">
        <v>3965031</v>
      </c>
      <c r="V357" s="16">
        <v>0</v>
      </c>
      <c r="W357" s="16">
        <v>0</v>
      </c>
      <c r="X357" s="16">
        <v>0</v>
      </c>
      <c r="Y357" s="16">
        <v>0</v>
      </c>
      <c r="Z357" s="16">
        <v>0</v>
      </c>
      <c r="AA357" s="16">
        <v>0</v>
      </c>
      <c r="AB357" s="16">
        <v>0</v>
      </c>
      <c r="AC357" s="16">
        <v>0</v>
      </c>
      <c r="AD357" s="16">
        <v>0</v>
      </c>
      <c r="AE357" s="16">
        <v>0</v>
      </c>
      <c r="AF357" s="16">
        <v>0</v>
      </c>
      <c r="AG357" s="16">
        <v>0</v>
      </c>
      <c r="AH357" s="16">
        <v>6</v>
      </c>
      <c r="AI357" s="16">
        <v>0</v>
      </c>
      <c r="AJ357" s="16">
        <v>0</v>
      </c>
      <c r="AK357" s="16">
        <v>0</v>
      </c>
      <c r="AL357" s="16">
        <v>0</v>
      </c>
      <c r="AM357" s="16">
        <v>0</v>
      </c>
      <c r="AN357" s="16">
        <v>0</v>
      </c>
      <c r="AO357" s="16">
        <v>0</v>
      </c>
      <c r="AP357" s="16">
        <v>0</v>
      </c>
      <c r="AQ357" s="15">
        <f t="shared" si="34"/>
        <v>6</v>
      </c>
      <c r="AR357" s="16">
        <f t="shared" si="35"/>
        <v>0</v>
      </c>
      <c r="AS357" s="17">
        <f t="shared" si="33"/>
        <v>6</v>
      </c>
      <c r="AT357" s="18">
        <f t="shared" si="32"/>
        <v>23790186</v>
      </c>
      <c r="AU357" s="13"/>
      <c r="AV357" s="13"/>
      <c r="AW357" s="8"/>
      <c r="AX357" s="8"/>
      <c r="AY357" s="8"/>
      <c r="AZ357" s="8"/>
    </row>
    <row r="358" spans="1:52" s="3" customFormat="1" ht="41.25" customHeight="1" x14ac:dyDescent="0.25">
      <c r="A358" s="37" t="s">
        <v>554</v>
      </c>
      <c r="B358" s="10">
        <f>IF(S358=0,"",SUBTOTAL(3,$S$7:S358))</f>
        <v>352</v>
      </c>
      <c r="C358" s="74" t="s">
        <v>3014</v>
      </c>
      <c r="D358" s="10" t="s">
        <v>679</v>
      </c>
      <c r="E358" s="10" t="s">
        <v>555</v>
      </c>
      <c r="F358" s="10" t="s">
        <v>555</v>
      </c>
      <c r="G358" s="10" t="s">
        <v>738</v>
      </c>
      <c r="H358" s="19">
        <v>3822</v>
      </c>
      <c r="I358" s="20" t="s">
        <v>838</v>
      </c>
      <c r="J358" s="13"/>
      <c r="K358" s="22" t="s">
        <v>2004</v>
      </c>
      <c r="L358" s="13"/>
      <c r="M358" s="13"/>
      <c r="N358" s="13"/>
      <c r="O358" s="13"/>
      <c r="P358" s="13"/>
      <c r="Q358" s="13"/>
      <c r="R358" s="13"/>
      <c r="S358" s="14" t="s">
        <v>75</v>
      </c>
      <c r="T358" s="10">
        <v>1</v>
      </c>
      <c r="U358" s="21">
        <v>5384610</v>
      </c>
      <c r="V358" s="16">
        <v>0</v>
      </c>
      <c r="W358" s="16">
        <v>0</v>
      </c>
      <c r="X358" s="16">
        <v>0</v>
      </c>
      <c r="Y358" s="16">
        <v>15</v>
      </c>
      <c r="Z358" s="16">
        <v>0</v>
      </c>
      <c r="AA358" s="16">
        <v>0</v>
      </c>
      <c r="AB358" s="16">
        <v>0</v>
      </c>
      <c r="AC358" s="16">
        <v>0</v>
      </c>
      <c r="AD358" s="16">
        <v>0</v>
      </c>
      <c r="AE358" s="16">
        <v>0</v>
      </c>
      <c r="AF358" s="16">
        <v>0</v>
      </c>
      <c r="AG358" s="16">
        <v>0</v>
      </c>
      <c r="AH358" s="16">
        <v>1</v>
      </c>
      <c r="AI358" s="16">
        <v>0</v>
      </c>
      <c r="AJ358" s="16">
        <v>0</v>
      </c>
      <c r="AK358" s="16">
        <v>0</v>
      </c>
      <c r="AL358" s="16">
        <v>0</v>
      </c>
      <c r="AM358" s="16">
        <v>0</v>
      </c>
      <c r="AN358" s="16">
        <v>0</v>
      </c>
      <c r="AO358" s="16">
        <v>0</v>
      </c>
      <c r="AP358" s="16">
        <v>0</v>
      </c>
      <c r="AQ358" s="15">
        <f t="shared" si="34"/>
        <v>16</v>
      </c>
      <c r="AR358" s="16">
        <f t="shared" si="35"/>
        <v>0</v>
      </c>
      <c r="AS358" s="17">
        <f t="shared" si="33"/>
        <v>16</v>
      </c>
      <c r="AT358" s="18">
        <f t="shared" si="32"/>
        <v>86153760</v>
      </c>
      <c r="AU358" s="13"/>
      <c r="AV358" s="13"/>
      <c r="AW358" s="8"/>
      <c r="AX358" s="8"/>
      <c r="AY358" s="8"/>
      <c r="AZ358" s="8"/>
    </row>
    <row r="359" spans="1:52" s="3" customFormat="1" ht="41.25" customHeight="1" x14ac:dyDescent="0.25">
      <c r="A359" s="37" t="s">
        <v>554</v>
      </c>
      <c r="B359" s="10">
        <f>IF(S359=0,"",SUBTOTAL(3,$S$7:S359))</f>
        <v>353</v>
      </c>
      <c r="C359" s="74" t="s">
        <v>3015</v>
      </c>
      <c r="D359" s="10" t="s">
        <v>682</v>
      </c>
      <c r="E359" s="10" t="s">
        <v>557</v>
      </c>
      <c r="F359" s="10" t="s">
        <v>557</v>
      </c>
      <c r="G359" s="10" t="s">
        <v>741</v>
      </c>
      <c r="H359" s="19">
        <v>3822</v>
      </c>
      <c r="I359" s="20" t="s">
        <v>839</v>
      </c>
      <c r="J359" s="13"/>
      <c r="K359" s="22" t="s">
        <v>2005</v>
      </c>
      <c r="L359" s="13"/>
      <c r="M359" s="13"/>
      <c r="N359" s="13"/>
      <c r="O359" s="13"/>
      <c r="P359" s="13"/>
      <c r="Q359" s="13"/>
      <c r="R359" s="13"/>
      <c r="S359" s="14" t="s">
        <v>75</v>
      </c>
      <c r="T359" s="10">
        <v>1</v>
      </c>
      <c r="U359" s="21">
        <v>1223775</v>
      </c>
      <c r="V359" s="16">
        <v>0</v>
      </c>
      <c r="W359" s="16">
        <v>0</v>
      </c>
      <c r="X359" s="16">
        <v>0</v>
      </c>
      <c r="Y359" s="16">
        <v>3</v>
      </c>
      <c r="Z359" s="16">
        <v>0</v>
      </c>
      <c r="AA359" s="16">
        <v>0</v>
      </c>
      <c r="AB359" s="16">
        <v>0</v>
      </c>
      <c r="AC359" s="16">
        <v>0</v>
      </c>
      <c r="AD359" s="16">
        <v>0</v>
      </c>
      <c r="AE359" s="16">
        <v>0</v>
      </c>
      <c r="AF359" s="16">
        <v>0</v>
      </c>
      <c r="AG359" s="16">
        <v>0</v>
      </c>
      <c r="AH359" s="16">
        <v>1</v>
      </c>
      <c r="AI359" s="16">
        <v>0</v>
      </c>
      <c r="AJ359" s="16">
        <v>0</v>
      </c>
      <c r="AK359" s="16">
        <v>0</v>
      </c>
      <c r="AL359" s="16">
        <v>0</v>
      </c>
      <c r="AM359" s="16">
        <v>0</v>
      </c>
      <c r="AN359" s="16">
        <v>0</v>
      </c>
      <c r="AO359" s="16">
        <v>0</v>
      </c>
      <c r="AP359" s="16">
        <v>0</v>
      </c>
      <c r="AQ359" s="15">
        <f t="shared" si="34"/>
        <v>4</v>
      </c>
      <c r="AR359" s="16">
        <f t="shared" si="35"/>
        <v>0</v>
      </c>
      <c r="AS359" s="17">
        <f t="shared" si="33"/>
        <v>4</v>
      </c>
      <c r="AT359" s="18">
        <f t="shared" si="32"/>
        <v>4895100</v>
      </c>
      <c r="AU359" s="13"/>
      <c r="AV359" s="13"/>
      <c r="AW359" s="8"/>
      <c r="AX359" s="8"/>
      <c r="AY359" s="8"/>
      <c r="AZ359" s="8"/>
    </row>
    <row r="360" spans="1:52" s="3" customFormat="1" ht="41.25" customHeight="1" x14ac:dyDescent="0.25">
      <c r="A360" s="37" t="s">
        <v>554</v>
      </c>
      <c r="B360" s="10">
        <f>IF(S360=0,"",SUBTOTAL(3,$S$7:S360))</f>
        <v>354</v>
      </c>
      <c r="C360" s="74" t="s">
        <v>3016</v>
      </c>
      <c r="D360" s="10" t="s">
        <v>685</v>
      </c>
      <c r="E360" s="10" t="s">
        <v>559</v>
      </c>
      <c r="F360" s="10" t="s">
        <v>559</v>
      </c>
      <c r="G360" s="10" t="s">
        <v>743</v>
      </c>
      <c r="H360" s="19">
        <v>3822</v>
      </c>
      <c r="I360" s="20" t="s">
        <v>840</v>
      </c>
      <c r="J360" s="13"/>
      <c r="K360" s="22" t="s">
        <v>2006</v>
      </c>
      <c r="L360" s="13"/>
      <c r="M360" s="13"/>
      <c r="N360" s="13"/>
      <c r="O360" s="13"/>
      <c r="P360" s="13"/>
      <c r="Q360" s="13"/>
      <c r="R360" s="13"/>
      <c r="S360" s="14" t="s">
        <v>75</v>
      </c>
      <c r="T360" s="10">
        <v>1</v>
      </c>
      <c r="U360" s="21">
        <v>5139855</v>
      </c>
      <c r="V360" s="16">
        <v>0</v>
      </c>
      <c r="W360" s="16">
        <v>0</v>
      </c>
      <c r="X360" s="16">
        <v>0</v>
      </c>
      <c r="Y360" s="16">
        <v>0</v>
      </c>
      <c r="Z360" s="16">
        <v>0</v>
      </c>
      <c r="AA360" s="16">
        <v>0</v>
      </c>
      <c r="AB360" s="16">
        <v>0</v>
      </c>
      <c r="AC360" s="16">
        <v>0</v>
      </c>
      <c r="AD360" s="16">
        <v>0</v>
      </c>
      <c r="AE360" s="16">
        <v>0</v>
      </c>
      <c r="AF360" s="16">
        <v>0</v>
      </c>
      <c r="AG360" s="16">
        <v>0</v>
      </c>
      <c r="AH360" s="16">
        <v>5</v>
      </c>
      <c r="AI360" s="16">
        <v>0</v>
      </c>
      <c r="AJ360" s="16">
        <v>0</v>
      </c>
      <c r="AK360" s="16">
        <v>0</v>
      </c>
      <c r="AL360" s="16">
        <v>0</v>
      </c>
      <c r="AM360" s="16">
        <v>0</v>
      </c>
      <c r="AN360" s="16">
        <v>0</v>
      </c>
      <c r="AO360" s="16">
        <v>0</v>
      </c>
      <c r="AP360" s="16">
        <v>0</v>
      </c>
      <c r="AQ360" s="15">
        <f t="shared" si="34"/>
        <v>5</v>
      </c>
      <c r="AR360" s="16">
        <f t="shared" si="35"/>
        <v>0</v>
      </c>
      <c r="AS360" s="17">
        <f t="shared" si="33"/>
        <v>5</v>
      </c>
      <c r="AT360" s="18">
        <f t="shared" si="32"/>
        <v>25699275</v>
      </c>
      <c r="AU360" s="13"/>
      <c r="AV360" s="13"/>
      <c r="AW360" s="8"/>
      <c r="AX360" s="8"/>
      <c r="AY360" s="8"/>
      <c r="AZ360" s="8"/>
    </row>
    <row r="361" spans="1:52" s="3" customFormat="1" ht="41.25" customHeight="1" x14ac:dyDescent="0.25">
      <c r="A361" s="37" t="s">
        <v>554</v>
      </c>
      <c r="B361" s="10">
        <f>IF(S361=0,"",SUBTOTAL(3,$S$7:S361))</f>
        <v>355</v>
      </c>
      <c r="C361" s="74" t="s">
        <v>3017</v>
      </c>
      <c r="D361" s="10" t="s">
        <v>688</v>
      </c>
      <c r="E361" s="10" t="s">
        <v>562</v>
      </c>
      <c r="F361" s="10" t="s">
        <v>562</v>
      </c>
      <c r="G361" s="10" t="s">
        <v>745</v>
      </c>
      <c r="H361" s="19">
        <v>3822</v>
      </c>
      <c r="I361" s="20" t="s">
        <v>841</v>
      </c>
      <c r="J361" s="13"/>
      <c r="K361" s="22" t="s">
        <v>2007</v>
      </c>
      <c r="L361" s="13"/>
      <c r="M361" s="13"/>
      <c r="N361" s="13"/>
      <c r="O361" s="13"/>
      <c r="P361" s="13"/>
      <c r="Q361" s="13"/>
      <c r="R361" s="13"/>
      <c r="S361" s="14" t="s">
        <v>75</v>
      </c>
      <c r="T361" s="10">
        <v>3</v>
      </c>
      <c r="U361" s="21">
        <v>1223775</v>
      </c>
      <c r="V361" s="16">
        <v>0</v>
      </c>
      <c r="W361" s="16">
        <v>0</v>
      </c>
      <c r="X361" s="16">
        <v>0</v>
      </c>
      <c r="Y361" s="16">
        <v>0</v>
      </c>
      <c r="Z361" s="16">
        <v>0</v>
      </c>
      <c r="AA361" s="16">
        <v>0</v>
      </c>
      <c r="AB361" s="16">
        <v>0</v>
      </c>
      <c r="AC361" s="16">
        <v>0</v>
      </c>
      <c r="AD361" s="16">
        <v>0</v>
      </c>
      <c r="AE361" s="16">
        <v>0</v>
      </c>
      <c r="AF361" s="16">
        <v>0</v>
      </c>
      <c r="AG361" s="16">
        <v>0</v>
      </c>
      <c r="AH361" s="16">
        <v>2</v>
      </c>
      <c r="AI361" s="16">
        <v>0</v>
      </c>
      <c r="AJ361" s="16">
        <v>0</v>
      </c>
      <c r="AK361" s="16">
        <v>0</v>
      </c>
      <c r="AL361" s="16">
        <v>0</v>
      </c>
      <c r="AM361" s="16">
        <v>0</v>
      </c>
      <c r="AN361" s="16">
        <v>0</v>
      </c>
      <c r="AO361" s="16">
        <v>0</v>
      </c>
      <c r="AP361" s="16">
        <v>0</v>
      </c>
      <c r="AQ361" s="15">
        <f t="shared" si="34"/>
        <v>2</v>
      </c>
      <c r="AR361" s="16">
        <f t="shared" si="35"/>
        <v>0</v>
      </c>
      <c r="AS361" s="17">
        <f t="shared" si="33"/>
        <v>2</v>
      </c>
      <c r="AT361" s="18">
        <f t="shared" si="32"/>
        <v>2447550</v>
      </c>
      <c r="AU361" s="13"/>
      <c r="AV361" s="13"/>
      <c r="AW361" s="8"/>
      <c r="AX361" s="8"/>
      <c r="AY361" s="8"/>
      <c r="AZ361" s="8"/>
    </row>
    <row r="362" spans="1:52" s="3" customFormat="1" ht="58.5" customHeight="1" x14ac:dyDescent="0.25">
      <c r="A362" s="37" t="s">
        <v>554</v>
      </c>
      <c r="B362" s="10">
        <f>IF(S362=0,"",SUBTOTAL(3,$S$7:S362))</f>
        <v>356</v>
      </c>
      <c r="C362" s="74" t="s">
        <v>3018</v>
      </c>
      <c r="D362" s="10" t="s">
        <v>691</v>
      </c>
      <c r="E362" s="10" t="s">
        <v>564</v>
      </c>
      <c r="F362" s="10" t="s">
        <v>564</v>
      </c>
      <c r="G362" s="10" t="s">
        <v>747</v>
      </c>
      <c r="H362" s="19">
        <v>3822</v>
      </c>
      <c r="I362" s="20" t="s">
        <v>842</v>
      </c>
      <c r="J362" s="13"/>
      <c r="K362" s="22" t="s">
        <v>2008</v>
      </c>
      <c r="L362" s="13"/>
      <c r="M362" s="13"/>
      <c r="N362" s="13"/>
      <c r="O362" s="13"/>
      <c r="P362" s="13"/>
      <c r="Q362" s="13"/>
      <c r="R362" s="13"/>
      <c r="S362" s="14" t="s">
        <v>75</v>
      </c>
      <c r="T362" s="10">
        <v>3</v>
      </c>
      <c r="U362" s="21">
        <v>2692305</v>
      </c>
      <c r="V362" s="16">
        <v>0</v>
      </c>
      <c r="W362" s="16">
        <v>0</v>
      </c>
      <c r="X362" s="16">
        <v>0</v>
      </c>
      <c r="Y362" s="16">
        <v>0</v>
      </c>
      <c r="Z362" s="16">
        <v>0</v>
      </c>
      <c r="AA362" s="16">
        <v>0</v>
      </c>
      <c r="AB362" s="16">
        <v>0</v>
      </c>
      <c r="AC362" s="16">
        <v>0</v>
      </c>
      <c r="AD362" s="16">
        <v>0</v>
      </c>
      <c r="AE362" s="16">
        <v>0</v>
      </c>
      <c r="AF362" s="16">
        <v>0</v>
      </c>
      <c r="AG362" s="16">
        <v>0</v>
      </c>
      <c r="AH362" s="16">
        <v>95</v>
      </c>
      <c r="AI362" s="16">
        <v>0</v>
      </c>
      <c r="AJ362" s="16">
        <v>0</v>
      </c>
      <c r="AK362" s="16">
        <v>0</v>
      </c>
      <c r="AL362" s="16">
        <v>0</v>
      </c>
      <c r="AM362" s="16">
        <v>0</v>
      </c>
      <c r="AN362" s="16">
        <v>0</v>
      </c>
      <c r="AO362" s="16">
        <v>0</v>
      </c>
      <c r="AP362" s="16">
        <v>0</v>
      </c>
      <c r="AQ362" s="15">
        <f t="shared" si="34"/>
        <v>95</v>
      </c>
      <c r="AR362" s="16">
        <f t="shared" si="35"/>
        <v>0</v>
      </c>
      <c r="AS362" s="17">
        <f t="shared" si="33"/>
        <v>95</v>
      </c>
      <c r="AT362" s="18">
        <f t="shared" si="32"/>
        <v>255768975</v>
      </c>
      <c r="AU362" s="13"/>
      <c r="AV362" s="13"/>
      <c r="AW362" s="8"/>
      <c r="AX362" s="8"/>
      <c r="AY362" s="8"/>
      <c r="AZ362" s="8"/>
    </row>
    <row r="363" spans="1:52" s="3" customFormat="1" ht="39.75" customHeight="1" x14ac:dyDescent="0.25">
      <c r="A363" s="37" t="s">
        <v>554</v>
      </c>
      <c r="B363" s="10">
        <f>IF(S363=0,"",SUBTOTAL(3,$S$7:S363))</f>
        <v>357</v>
      </c>
      <c r="C363" s="74" t="s">
        <v>3019</v>
      </c>
      <c r="D363" s="10" t="s">
        <v>754</v>
      </c>
      <c r="E363" s="10" t="s">
        <v>566</v>
      </c>
      <c r="F363" s="10" t="s">
        <v>566</v>
      </c>
      <c r="G363" s="10" t="s">
        <v>749</v>
      </c>
      <c r="H363" s="19">
        <v>3822</v>
      </c>
      <c r="I363" s="20" t="s">
        <v>843</v>
      </c>
      <c r="J363" s="13"/>
      <c r="K363" s="22" t="s">
        <v>2009</v>
      </c>
      <c r="L363" s="13"/>
      <c r="M363" s="13"/>
      <c r="N363" s="13"/>
      <c r="O363" s="13"/>
      <c r="P363" s="13"/>
      <c r="Q363" s="13"/>
      <c r="R363" s="13"/>
      <c r="S363" s="14" t="s">
        <v>75</v>
      </c>
      <c r="T363" s="10">
        <v>1</v>
      </c>
      <c r="U363" s="21">
        <v>1713285</v>
      </c>
      <c r="V363" s="16">
        <v>0</v>
      </c>
      <c r="W363" s="16">
        <v>0</v>
      </c>
      <c r="X363" s="16">
        <v>0</v>
      </c>
      <c r="Y363" s="16">
        <v>0</v>
      </c>
      <c r="Z363" s="16">
        <v>0</v>
      </c>
      <c r="AA363" s="16">
        <v>0</v>
      </c>
      <c r="AB363" s="16">
        <v>0</v>
      </c>
      <c r="AC363" s="16">
        <v>0</v>
      </c>
      <c r="AD363" s="16">
        <v>0</v>
      </c>
      <c r="AE363" s="16">
        <v>0</v>
      </c>
      <c r="AF363" s="16">
        <v>0</v>
      </c>
      <c r="AG363" s="16">
        <v>0</v>
      </c>
      <c r="AH363" s="16">
        <v>4</v>
      </c>
      <c r="AI363" s="16">
        <v>0</v>
      </c>
      <c r="AJ363" s="16">
        <v>0</v>
      </c>
      <c r="AK363" s="16">
        <v>0</v>
      </c>
      <c r="AL363" s="16">
        <v>0</v>
      </c>
      <c r="AM363" s="16">
        <v>0</v>
      </c>
      <c r="AN363" s="16">
        <v>0</v>
      </c>
      <c r="AO363" s="16">
        <v>0</v>
      </c>
      <c r="AP363" s="16">
        <v>0</v>
      </c>
      <c r="AQ363" s="15">
        <f t="shared" si="34"/>
        <v>4</v>
      </c>
      <c r="AR363" s="16">
        <f t="shared" si="35"/>
        <v>0</v>
      </c>
      <c r="AS363" s="17">
        <f t="shared" si="33"/>
        <v>4</v>
      </c>
      <c r="AT363" s="18">
        <f t="shared" si="32"/>
        <v>6853140</v>
      </c>
      <c r="AU363" s="13"/>
      <c r="AV363" s="13"/>
      <c r="AW363" s="8"/>
      <c r="AX363" s="8"/>
      <c r="AY363" s="8"/>
      <c r="AZ363" s="8"/>
    </row>
    <row r="364" spans="1:52" s="3" customFormat="1" ht="129" customHeight="1" x14ac:dyDescent="0.25">
      <c r="A364" s="37" t="s">
        <v>554</v>
      </c>
      <c r="B364" s="10">
        <f>IF(S364=0,"",SUBTOTAL(3,$S$7:S364))</f>
        <v>358</v>
      </c>
      <c r="C364" s="74" t="s">
        <v>3020</v>
      </c>
      <c r="D364" s="10" t="s">
        <v>756</v>
      </c>
      <c r="E364" s="10" t="s">
        <v>568</v>
      </c>
      <c r="F364" s="10" t="s">
        <v>568</v>
      </c>
      <c r="G364" s="10" t="s">
        <v>751</v>
      </c>
      <c r="H364" s="19">
        <v>3822</v>
      </c>
      <c r="I364" s="20" t="s">
        <v>844</v>
      </c>
      <c r="J364" s="13"/>
      <c r="K364" s="24" t="s">
        <v>2412</v>
      </c>
      <c r="L364" s="13"/>
      <c r="M364" s="13"/>
      <c r="N364" s="13"/>
      <c r="O364" s="13"/>
      <c r="P364" s="13"/>
      <c r="Q364" s="13"/>
      <c r="R364" s="13"/>
      <c r="S364" s="14" t="s">
        <v>75</v>
      </c>
      <c r="T364" s="10">
        <v>1</v>
      </c>
      <c r="U364" s="21">
        <v>4200000</v>
      </c>
      <c r="V364" s="16">
        <v>0</v>
      </c>
      <c r="W364" s="16">
        <v>0</v>
      </c>
      <c r="X364" s="16">
        <v>0</v>
      </c>
      <c r="Y364" s="16">
        <v>0</v>
      </c>
      <c r="Z364" s="16">
        <v>0</v>
      </c>
      <c r="AA364" s="16">
        <v>0</v>
      </c>
      <c r="AB364" s="16">
        <v>0</v>
      </c>
      <c r="AC364" s="16">
        <v>0</v>
      </c>
      <c r="AD364" s="16">
        <v>0</v>
      </c>
      <c r="AE364" s="16">
        <v>0</v>
      </c>
      <c r="AF364" s="16">
        <v>0</v>
      </c>
      <c r="AG364" s="16">
        <v>0</v>
      </c>
      <c r="AH364" s="16">
        <v>75</v>
      </c>
      <c r="AI364" s="16">
        <v>0</v>
      </c>
      <c r="AJ364" s="16">
        <v>0</v>
      </c>
      <c r="AK364" s="16">
        <v>0</v>
      </c>
      <c r="AL364" s="16">
        <v>0</v>
      </c>
      <c r="AM364" s="16">
        <v>0</v>
      </c>
      <c r="AN364" s="16">
        <v>0</v>
      </c>
      <c r="AO364" s="16">
        <v>0</v>
      </c>
      <c r="AP364" s="16">
        <v>0</v>
      </c>
      <c r="AQ364" s="15">
        <f t="shared" si="34"/>
        <v>75</v>
      </c>
      <c r="AR364" s="16">
        <f t="shared" si="35"/>
        <v>0</v>
      </c>
      <c r="AS364" s="17">
        <f t="shared" si="33"/>
        <v>75</v>
      </c>
      <c r="AT364" s="18">
        <f t="shared" si="32"/>
        <v>315000000</v>
      </c>
      <c r="AU364" s="13"/>
      <c r="AV364" s="13"/>
      <c r="AW364" s="8"/>
      <c r="AX364" s="8"/>
      <c r="AY364" s="8"/>
      <c r="AZ364" s="8"/>
    </row>
    <row r="365" spans="1:52" s="3" customFormat="1" ht="38.25" customHeight="1" x14ac:dyDescent="0.25">
      <c r="A365" s="37" t="s">
        <v>554</v>
      </c>
      <c r="B365" s="10">
        <f>IF(S365=0,"",SUBTOTAL(3,$S$7:S365))</f>
        <v>359</v>
      </c>
      <c r="C365" s="74" t="s">
        <v>3021</v>
      </c>
      <c r="D365" s="10" t="s">
        <v>758</v>
      </c>
      <c r="E365" s="10" t="s">
        <v>570</v>
      </c>
      <c r="F365" s="10" t="s">
        <v>570</v>
      </c>
      <c r="G365" s="10" t="s">
        <v>753</v>
      </c>
      <c r="H365" s="19">
        <v>3822</v>
      </c>
      <c r="I365" s="20" t="s">
        <v>845</v>
      </c>
      <c r="J365" s="13"/>
      <c r="K365" s="22" t="s">
        <v>2010</v>
      </c>
      <c r="L365" s="13"/>
      <c r="M365" s="13"/>
      <c r="N365" s="13"/>
      <c r="O365" s="13"/>
      <c r="P365" s="13"/>
      <c r="Q365" s="13"/>
      <c r="R365" s="13"/>
      <c r="S365" s="14" t="s">
        <v>75</v>
      </c>
      <c r="T365" s="10">
        <v>1</v>
      </c>
      <c r="U365" s="21">
        <v>3732514</v>
      </c>
      <c r="V365" s="16">
        <v>0</v>
      </c>
      <c r="W365" s="16">
        <v>0</v>
      </c>
      <c r="X365" s="16">
        <v>0</v>
      </c>
      <c r="Y365" s="16">
        <v>0</v>
      </c>
      <c r="Z365" s="16">
        <v>0</v>
      </c>
      <c r="AA365" s="16">
        <v>0</v>
      </c>
      <c r="AB365" s="16">
        <v>0</v>
      </c>
      <c r="AC365" s="16">
        <v>0</v>
      </c>
      <c r="AD365" s="16">
        <v>0</v>
      </c>
      <c r="AE365" s="16">
        <v>0</v>
      </c>
      <c r="AF365" s="16">
        <v>0</v>
      </c>
      <c r="AG365" s="16">
        <v>0</v>
      </c>
      <c r="AH365" s="16">
        <v>4</v>
      </c>
      <c r="AI365" s="16">
        <v>0</v>
      </c>
      <c r="AJ365" s="16">
        <v>0</v>
      </c>
      <c r="AK365" s="16">
        <v>0</v>
      </c>
      <c r="AL365" s="16">
        <v>0</v>
      </c>
      <c r="AM365" s="16">
        <v>0</v>
      </c>
      <c r="AN365" s="16">
        <v>0</v>
      </c>
      <c r="AO365" s="16">
        <v>0</v>
      </c>
      <c r="AP365" s="16">
        <v>0</v>
      </c>
      <c r="AQ365" s="15">
        <f t="shared" si="34"/>
        <v>4</v>
      </c>
      <c r="AR365" s="16">
        <f t="shared" si="35"/>
        <v>0</v>
      </c>
      <c r="AS365" s="17">
        <f t="shared" si="33"/>
        <v>4</v>
      </c>
      <c r="AT365" s="18">
        <f t="shared" si="32"/>
        <v>14930056</v>
      </c>
      <c r="AU365" s="13"/>
      <c r="AV365" s="13"/>
      <c r="AW365" s="8"/>
      <c r="AX365" s="8"/>
      <c r="AY365" s="8"/>
      <c r="AZ365" s="8"/>
    </row>
    <row r="366" spans="1:52" s="3" customFormat="1" ht="44.25" customHeight="1" x14ac:dyDescent="0.25">
      <c r="A366" s="37" t="s">
        <v>554</v>
      </c>
      <c r="B366" s="10">
        <f>IF(S366=0,"",SUBTOTAL(3,$S$7:S366))</f>
        <v>360</v>
      </c>
      <c r="C366" s="74" t="s">
        <v>3022</v>
      </c>
      <c r="D366" s="10" t="s">
        <v>762</v>
      </c>
      <c r="E366" s="10" t="s">
        <v>572</v>
      </c>
      <c r="F366" s="10" t="s">
        <v>572</v>
      </c>
      <c r="G366" s="10" t="s">
        <v>755</v>
      </c>
      <c r="H366" s="19">
        <v>3822</v>
      </c>
      <c r="I366" s="20" t="s">
        <v>846</v>
      </c>
      <c r="J366" s="13"/>
      <c r="K366" s="22" t="s">
        <v>2011</v>
      </c>
      <c r="L366" s="13"/>
      <c r="M366" s="13"/>
      <c r="N366" s="13"/>
      <c r="O366" s="13"/>
      <c r="P366" s="13"/>
      <c r="Q366" s="13"/>
      <c r="R366" s="13"/>
      <c r="S366" s="14" t="s">
        <v>75</v>
      </c>
      <c r="T366" s="10">
        <v>1</v>
      </c>
      <c r="U366" s="21">
        <v>3965031</v>
      </c>
      <c r="V366" s="16">
        <v>0</v>
      </c>
      <c r="W366" s="16">
        <v>0</v>
      </c>
      <c r="X366" s="16">
        <v>0</v>
      </c>
      <c r="Y366" s="16">
        <v>0</v>
      </c>
      <c r="Z366" s="16">
        <v>0</v>
      </c>
      <c r="AA366" s="16">
        <v>0</v>
      </c>
      <c r="AB366" s="16">
        <v>0</v>
      </c>
      <c r="AC366" s="16">
        <v>0</v>
      </c>
      <c r="AD366" s="16">
        <v>0</v>
      </c>
      <c r="AE366" s="16">
        <v>0</v>
      </c>
      <c r="AF366" s="16">
        <v>0</v>
      </c>
      <c r="AG366" s="16">
        <v>0</v>
      </c>
      <c r="AH366" s="16">
        <v>6</v>
      </c>
      <c r="AI366" s="16">
        <v>0</v>
      </c>
      <c r="AJ366" s="16">
        <v>0</v>
      </c>
      <c r="AK366" s="16">
        <v>0</v>
      </c>
      <c r="AL366" s="16">
        <v>0</v>
      </c>
      <c r="AM366" s="16">
        <v>0</v>
      </c>
      <c r="AN366" s="16">
        <v>0</v>
      </c>
      <c r="AO366" s="16">
        <v>0</v>
      </c>
      <c r="AP366" s="16">
        <v>0</v>
      </c>
      <c r="AQ366" s="15">
        <f t="shared" si="34"/>
        <v>6</v>
      </c>
      <c r="AR366" s="16">
        <f t="shared" si="35"/>
        <v>0</v>
      </c>
      <c r="AS366" s="17">
        <f t="shared" si="33"/>
        <v>6</v>
      </c>
      <c r="AT366" s="18">
        <f t="shared" si="32"/>
        <v>23790186</v>
      </c>
      <c r="AU366" s="13"/>
      <c r="AV366" s="13"/>
      <c r="AW366" s="8"/>
      <c r="AX366" s="8"/>
      <c r="AY366" s="8"/>
      <c r="AZ366" s="8"/>
    </row>
    <row r="367" spans="1:52" s="3" customFormat="1" ht="39.75" customHeight="1" x14ac:dyDescent="0.25">
      <c r="A367" s="37" t="s">
        <v>554</v>
      </c>
      <c r="B367" s="10">
        <f>IF(S367=0,"",SUBTOTAL(3,$S$7:S367))</f>
        <v>361</v>
      </c>
      <c r="C367" s="74" t="s">
        <v>3023</v>
      </c>
      <c r="D367" s="10" t="s">
        <v>765</v>
      </c>
      <c r="E367" s="10" t="s">
        <v>574</v>
      </c>
      <c r="F367" s="10" t="s">
        <v>574</v>
      </c>
      <c r="G367" s="10" t="s">
        <v>757</v>
      </c>
      <c r="H367" s="19">
        <v>3822</v>
      </c>
      <c r="I367" s="20" t="s">
        <v>847</v>
      </c>
      <c r="J367" s="13"/>
      <c r="K367" s="22" t="s">
        <v>2012</v>
      </c>
      <c r="L367" s="13"/>
      <c r="M367" s="13"/>
      <c r="N367" s="13"/>
      <c r="O367" s="13"/>
      <c r="P367" s="13"/>
      <c r="Q367" s="13"/>
      <c r="R367" s="13"/>
      <c r="S367" s="14" t="s">
        <v>75</v>
      </c>
      <c r="T367" s="10">
        <v>1</v>
      </c>
      <c r="U367" s="21">
        <v>1223775</v>
      </c>
      <c r="V367" s="16">
        <v>0</v>
      </c>
      <c r="W367" s="16">
        <v>0</v>
      </c>
      <c r="X367" s="16">
        <v>0</v>
      </c>
      <c r="Y367" s="16">
        <v>0</v>
      </c>
      <c r="Z367" s="16">
        <v>0</v>
      </c>
      <c r="AA367" s="16">
        <v>0</v>
      </c>
      <c r="AB367" s="16">
        <v>0</v>
      </c>
      <c r="AC367" s="16">
        <v>0</v>
      </c>
      <c r="AD367" s="16">
        <v>0</v>
      </c>
      <c r="AE367" s="16">
        <v>0</v>
      </c>
      <c r="AF367" s="16">
        <v>0</v>
      </c>
      <c r="AG367" s="16">
        <v>0</v>
      </c>
      <c r="AH367" s="16">
        <v>3</v>
      </c>
      <c r="AI367" s="16">
        <v>0</v>
      </c>
      <c r="AJ367" s="16">
        <v>0</v>
      </c>
      <c r="AK367" s="16">
        <v>0</v>
      </c>
      <c r="AL367" s="16">
        <v>0</v>
      </c>
      <c r="AM367" s="16">
        <v>0</v>
      </c>
      <c r="AN367" s="16">
        <v>0</v>
      </c>
      <c r="AO367" s="16">
        <v>0</v>
      </c>
      <c r="AP367" s="16">
        <v>0</v>
      </c>
      <c r="AQ367" s="15">
        <f t="shared" si="34"/>
        <v>3</v>
      </c>
      <c r="AR367" s="16">
        <f t="shared" si="35"/>
        <v>0</v>
      </c>
      <c r="AS367" s="17">
        <f t="shared" si="33"/>
        <v>3</v>
      </c>
      <c r="AT367" s="18">
        <f t="shared" si="32"/>
        <v>3671325</v>
      </c>
      <c r="AU367" s="13"/>
      <c r="AV367" s="13"/>
      <c r="AW367" s="8"/>
      <c r="AX367" s="8"/>
      <c r="AY367" s="8"/>
      <c r="AZ367" s="8"/>
    </row>
    <row r="368" spans="1:52" s="3" customFormat="1" ht="39.75" customHeight="1" x14ac:dyDescent="0.25">
      <c r="A368" s="37" t="s">
        <v>554</v>
      </c>
      <c r="B368" s="10">
        <f>IF(S368=0,"",SUBTOTAL(3,$S$7:S368))</f>
        <v>362</v>
      </c>
      <c r="C368" s="74" t="s">
        <v>3024</v>
      </c>
      <c r="D368" s="10" t="s">
        <v>768</v>
      </c>
      <c r="E368" s="10" t="s">
        <v>576</v>
      </c>
      <c r="F368" s="10" t="s">
        <v>576</v>
      </c>
      <c r="G368" s="10" t="s">
        <v>761</v>
      </c>
      <c r="H368" s="19">
        <v>3822</v>
      </c>
      <c r="I368" s="20" t="s">
        <v>848</v>
      </c>
      <c r="J368" s="13"/>
      <c r="K368" s="22" t="s">
        <v>2013</v>
      </c>
      <c r="L368" s="13"/>
      <c r="M368" s="13"/>
      <c r="N368" s="13"/>
      <c r="O368" s="13"/>
      <c r="P368" s="13"/>
      <c r="Q368" s="13"/>
      <c r="R368" s="13"/>
      <c r="S368" s="14" t="s">
        <v>75</v>
      </c>
      <c r="T368" s="10">
        <v>1</v>
      </c>
      <c r="U368" s="21">
        <v>3965031</v>
      </c>
      <c r="V368" s="16">
        <v>0</v>
      </c>
      <c r="W368" s="16">
        <v>0</v>
      </c>
      <c r="X368" s="16">
        <v>0</v>
      </c>
      <c r="Y368" s="16">
        <v>0</v>
      </c>
      <c r="Z368" s="16">
        <v>0</v>
      </c>
      <c r="AA368" s="16">
        <v>0</v>
      </c>
      <c r="AB368" s="16">
        <v>0</v>
      </c>
      <c r="AC368" s="16">
        <v>0</v>
      </c>
      <c r="AD368" s="16">
        <v>0</v>
      </c>
      <c r="AE368" s="16">
        <v>0</v>
      </c>
      <c r="AF368" s="16">
        <v>0</v>
      </c>
      <c r="AG368" s="16">
        <v>0</v>
      </c>
      <c r="AH368" s="16">
        <v>6</v>
      </c>
      <c r="AI368" s="16">
        <v>0</v>
      </c>
      <c r="AJ368" s="16">
        <v>0</v>
      </c>
      <c r="AK368" s="16">
        <v>0</v>
      </c>
      <c r="AL368" s="16">
        <v>0</v>
      </c>
      <c r="AM368" s="16">
        <v>0</v>
      </c>
      <c r="AN368" s="16">
        <v>0</v>
      </c>
      <c r="AO368" s="16">
        <v>0</v>
      </c>
      <c r="AP368" s="16">
        <v>0</v>
      </c>
      <c r="AQ368" s="15">
        <f t="shared" si="34"/>
        <v>6</v>
      </c>
      <c r="AR368" s="16">
        <f t="shared" si="35"/>
        <v>0</v>
      </c>
      <c r="AS368" s="17">
        <f t="shared" si="33"/>
        <v>6</v>
      </c>
      <c r="AT368" s="18">
        <f t="shared" si="32"/>
        <v>23790186</v>
      </c>
      <c r="AU368" s="13"/>
      <c r="AV368" s="13"/>
      <c r="AW368" s="8"/>
      <c r="AX368" s="8"/>
      <c r="AY368" s="8"/>
      <c r="AZ368" s="8"/>
    </row>
    <row r="369" spans="1:52" s="3" customFormat="1" ht="39.75" customHeight="1" x14ac:dyDescent="0.25">
      <c r="A369" s="37" t="s">
        <v>554</v>
      </c>
      <c r="B369" s="10">
        <f>IF(S369=0,"",SUBTOTAL(3,$S$7:S369))</f>
        <v>363</v>
      </c>
      <c r="C369" s="74" t="s">
        <v>3025</v>
      </c>
      <c r="D369" s="10" t="s">
        <v>2477</v>
      </c>
      <c r="E369" s="10" t="s">
        <v>578</v>
      </c>
      <c r="F369" s="10" t="s">
        <v>578</v>
      </c>
      <c r="G369" s="10" t="s">
        <v>764</v>
      </c>
      <c r="H369" s="19">
        <v>3822</v>
      </c>
      <c r="I369" s="20" t="s">
        <v>849</v>
      </c>
      <c r="J369" s="13"/>
      <c r="K369" s="22" t="s">
        <v>2014</v>
      </c>
      <c r="L369" s="13"/>
      <c r="M369" s="13"/>
      <c r="N369" s="13"/>
      <c r="O369" s="13"/>
      <c r="P369" s="13"/>
      <c r="Q369" s="13"/>
      <c r="R369" s="13"/>
      <c r="S369" s="14" t="s">
        <v>75</v>
      </c>
      <c r="T369" s="10">
        <v>3</v>
      </c>
      <c r="U369" s="21">
        <v>1223775</v>
      </c>
      <c r="V369" s="16">
        <v>0</v>
      </c>
      <c r="W369" s="16">
        <v>0</v>
      </c>
      <c r="X369" s="16">
        <v>0</v>
      </c>
      <c r="Y369" s="16">
        <v>0</v>
      </c>
      <c r="Z369" s="16">
        <v>0</v>
      </c>
      <c r="AA369" s="16">
        <v>0</v>
      </c>
      <c r="AB369" s="16">
        <v>0</v>
      </c>
      <c r="AC369" s="16">
        <v>0</v>
      </c>
      <c r="AD369" s="16">
        <v>0</v>
      </c>
      <c r="AE369" s="16">
        <v>0</v>
      </c>
      <c r="AF369" s="16">
        <v>0</v>
      </c>
      <c r="AG369" s="16">
        <v>0</v>
      </c>
      <c r="AH369" s="16">
        <v>2</v>
      </c>
      <c r="AI369" s="16">
        <v>0</v>
      </c>
      <c r="AJ369" s="16">
        <v>0</v>
      </c>
      <c r="AK369" s="16">
        <v>0</v>
      </c>
      <c r="AL369" s="16">
        <v>0</v>
      </c>
      <c r="AM369" s="16">
        <v>0</v>
      </c>
      <c r="AN369" s="16">
        <v>0</v>
      </c>
      <c r="AO369" s="16">
        <v>0</v>
      </c>
      <c r="AP369" s="16">
        <v>0</v>
      </c>
      <c r="AQ369" s="15">
        <f t="shared" si="34"/>
        <v>2</v>
      </c>
      <c r="AR369" s="16">
        <f t="shared" si="35"/>
        <v>0</v>
      </c>
      <c r="AS369" s="17">
        <f t="shared" si="33"/>
        <v>2</v>
      </c>
      <c r="AT369" s="18">
        <f t="shared" si="32"/>
        <v>2447550</v>
      </c>
      <c r="AU369" s="13"/>
      <c r="AV369" s="13"/>
      <c r="AW369" s="8"/>
      <c r="AX369" s="8"/>
      <c r="AY369" s="8"/>
      <c r="AZ369" s="8"/>
    </row>
    <row r="370" spans="1:52" s="3" customFormat="1" ht="39.75" customHeight="1" x14ac:dyDescent="0.25">
      <c r="A370" s="37" t="s">
        <v>554</v>
      </c>
      <c r="B370" s="10">
        <f>IF(S370=0,"",SUBTOTAL(3,$S$7:S370))</f>
        <v>364</v>
      </c>
      <c r="C370" s="74" t="s">
        <v>3026</v>
      </c>
      <c r="D370" s="10" t="s">
        <v>771</v>
      </c>
      <c r="E370" s="10" t="s">
        <v>580</v>
      </c>
      <c r="F370" s="10" t="s">
        <v>580</v>
      </c>
      <c r="G370" s="10" t="s">
        <v>767</v>
      </c>
      <c r="H370" s="19">
        <v>3822</v>
      </c>
      <c r="I370" s="20" t="s">
        <v>850</v>
      </c>
      <c r="J370" s="13"/>
      <c r="K370" s="22" t="s">
        <v>1952</v>
      </c>
      <c r="L370" s="13"/>
      <c r="M370" s="13"/>
      <c r="N370" s="13"/>
      <c r="O370" s="13"/>
      <c r="P370" s="13"/>
      <c r="Q370" s="13"/>
      <c r="R370" s="13"/>
      <c r="S370" s="14" t="s">
        <v>75</v>
      </c>
      <c r="T370" s="10">
        <v>3</v>
      </c>
      <c r="U370" s="21">
        <v>3965031</v>
      </c>
      <c r="V370" s="16">
        <v>0</v>
      </c>
      <c r="W370" s="16">
        <v>0</v>
      </c>
      <c r="X370" s="16">
        <v>0</v>
      </c>
      <c r="Y370" s="16">
        <v>0</v>
      </c>
      <c r="Z370" s="16">
        <v>0</v>
      </c>
      <c r="AA370" s="16">
        <v>0</v>
      </c>
      <c r="AB370" s="16">
        <v>0</v>
      </c>
      <c r="AC370" s="16">
        <v>0</v>
      </c>
      <c r="AD370" s="16">
        <v>0</v>
      </c>
      <c r="AE370" s="16">
        <v>0</v>
      </c>
      <c r="AF370" s="16">
        <v>0</v>
      </c>
      <c r="AG370" s="16">
        <v>0</v>
      </c>
      <c r="AH370" s="16">
        <v>3</v>
      </c>
      <c r="AI370" s="16">
        <v>0</v>
      </c>
      <c r="AJ370" s="16">
        <v>0</v>
      </c>
      <c r="AK370" s="16">
        <v>0</v>
      </c>
      <c r="AL370" s="16">
        <v>0</v>
      </c>
      <c r="AM370" s="16">
        <v>0</v>
      </c>
      <c r="AN370" s="16">
        <v>0</v>
      </c>
      <c r="AO370" s="16">
        <v>0</v>
      </c>
      <c r="AP370" s="16">
        <v>0</v>
      </c>
      <c r="AQ370" s="15">
        <f t="shared" si="34"/>
        <v>3</v>
      </c>
      <c r="AR370" s="16">
        <f t="shared" si="35"/>
        <v>0</v>
      </c>
      <c r="AS370" s="17">
        <f t="shared" si="33"/>
        <v>3</v>
      </c>
      <c r="AT370" s="18">
        <f t="shared" si="32"/>
        <v>11895093</v>
      </c>
      <c r="AU370" s="13"/>
      <c r="AV370" s="13"/>
      <c r="AW370" s="8"/>
      <c r="AX370" s="8"/>
      <c r="AY370" s="8"/>
      <c r="AZ370" s="8"/>
    </row>
    <row r="371" spans="1:52" s="3" customFormat="1" ht="39.75" customHeight="1" x14ac:dyDescent="0.25">
      <c r="A371" s="37" t="s">
        <v>554</v>
      </c>
      <c r="B371" s="10">
        <f>IF(S371=0,"",SUBTOTAL(3,$S$7:S371))</f>
        <v>365</v>
      </c>
      <c r="C371" s="74" t="s">
        <v>3027</v>
      </c>
      <c r="D371" s="10" t="s">
        <v>774</v>
      </c>
      <c r="E371" s="10" t="s">
        <v>584</v>
      </c>
      <c r="F371" s="10" t="s">
        <v>584</v>
      </c>
      <c r="G371" s="10" t="s">
        <v>851</v>
      </c>
      <c r="H371" s="19">
        <v>3822</v>
      </c>
      <c r="I371" s="20" t="s">
        <v>852</v>
      </c>
      <c r="J371" s="13"/>
      <c r="K371" s="22" t="s">
        <v>2015</v>
      </c>
      <c r="L371" s="13"/>
      <c r="M371" s="13"/>
      <c r="N371" s="13"/>
      <c r="O371" s="13"/>
      <c r="P371" s="13"/>
      <c r="Q371" s="13"/>
      <c r="R371" s="13"/>
      <c r="S371" s="14" t="s">
        <v>75</v>
      </c>
      <c r="T371" s="10">
        <v>3</v>
      </c>
      <c r="U371" s="21">
        <v>7709783</v>
      </c>
      <c r="V371" s="16">
        <v>0</v>
      </c>
      <c r="W371" s="16">
        <v>0</v>
      </c>
      <c r="X371" s="16">
        <v>0</v>
      </c>
      <c r="Y371" s="16">
        <v>0</v>
      </c>
      <c r="Z371" s="16">
        <v>0</v>
      </c>
      <c r="AA371" s="16">
        <v>0</v>
      </c>
      <c r="AB371" s="16">
        <v>0</v>
      </c>
      <c r="AC371" s="16">
        <v>0</v>
      </c>
      <c r="AD371" s="16">
        <v>0</v>
      </c>
      <c r="AE371" s="16">
        <v>0</v>
      </c>
      <c r="AF371" s="16">
        <v>0</v>
      </c>
      <c r="AG371" s="16">
        <v>0</v>
      </c>
      <c r="AH371" s="16">
        <v>3</v>
      </c>
      <c r="AI371" s="16">
        <v>0</v>
      </c>
      <c r="AJ371" s="16">
        <v>0</v>
      </c>
      <c r="AK371" s="16">
        <v>0</v>
      </c>
      <c r="AL371" s="16">
        <v>0</v>
      </c>
      <c r="AM371" s="16">
        <v>0</v>
      </c>
      <c r="AN371" s="16">
        <v>0</v>
      </c>
      <c r="AO371" s="16">
        <v>0</v>
      </c>
      <c r="AP371" s="16">
        <v>0</v>
      </c>
      <c r="AQ371" s="15">
        <f t="shared" si="34"/>
        <v>3</v>
      </c>
      <c r="AR371" s="16">
        <f t="shared" si="35"/>
        <v>0</v>
      </c>
      <c r="AS371" s="17">
        <f t="shared" si="33"/>
        <v>3</v>
      </c>
      <c r="AT371" s="18">
        <f t="shared" si="32"/>
        <v>23129349</v>
      </c>
      <c r="AU371" s="13"/>
      <c r="AV371" s="13"/>
      <c r="AW371" s="8"/>
      <c r="AX371" s="8"/>
      <c r="AY371" s="8"/>
      <c r="AZ371" s="8"/>
    </row>
    <row r="372" spans="1:52" s="3" customFormat="1" ht="39.75" customHeight="1" x14ac:dyDescent="0.25">
      <c r="A372" s="37" t="s">
        <v>554</v>
      </c>
      <c r="B372" s="10">
        <f>IF(S372=0,"",SUBTOTAL(3,$S$7:S372))</f>
        <v>366</v>
      </c>
      <c r="C372" s="74" t="s">
        <v>3028</v>
      </c>
      <c r="D372" s="10" t="s">
        <v>777</v>
      </c>
      <c r="E372" s="10" t="s">
        <v>586</v>
      </c>
      <c r="F372" s="10" t="s">
        <v>586</v>
      </c>
      <c r="G372" s="10" t="s">
        <v>770</v>
      </c>
      <c r="H372" s="19">
        <v>3822</v>
      </c>
      <c r="I372" s="20" t="s">
        <v>853</v>
      </c>
      <c r="J372" s="13"/>
      <c r="K372" s="22" t="s">
        <v>1981</v>
      </c>
      <c r="L372" s="13"/>
      <c r="M372" s="13"/>
      <c r="N372" s="13"/>
      <c r="O372" s="13"/>
      <c r="P372" s="13"/>
      <c r="Q372" s="13"/>
      <c r="R372" s="13"/>
      <c r="S372" s="14" t="s">
        <v>75</v>
      </c>
      <c r="T372" s="10">
        <v>1</v>
      </c>
      <c r="U372" s="21">
        <v>4147495</v>
      </c>
      <c r="V372" s="16">
        <v>0</v>
      </c>
      <c r="W372" s="16">
        <v>0</v>
      </c>
      <c r="X372" s="16">
        <v>0</v>
      </c>
      <c r="Y372" s="16">
        <v>0</v>
      </c>
      <c r="Z372" s="16">
        <v>0</v>
      </c>
      <c r="AA372" s="16">
        <v>0</v>
      </c>
      <c r="AB372" s="16">
        <v>0</v>
      </c>
      <c r="AC372" s="16">
        <v>0</v>
      </c>
      <c r="AD372" s="16">
        <v>0</v>
      </c>
      <c r="AE372" s="16">
        <v>0</v>
      </c>
      <c r="AF372" s="16">
        <v>0</v>
      </c>
      <c r="AG372" s="16">
        <v>0</v>
      </c>
      <c r="AH372" s="16">
        <v>76</v>
      </c>
      <c r="AI372" s="16">
        <v>0</v>
      </c>
      <c r="AJ372" s="16">
        <v>0</v>
      </c>
      <c r="AK372" s="16">
        <v>0</v>
      </c>
      <c r="AL372" s="16">
        <v>0</v>
      </c>
      <c r="AM372" s="16">
        <v>0</v>
      </c>
      <c r="AN372" s="16">
        <v>0</v>
      </c>
      <c r="AO372" s="16">
        <v>0</v>
      </c>
      <c r="AP372" s="16">
        <v>0</v>
      </c>
      <c r="AQ372" s="15">
        <f t="shared" si="34"/>
        <v>76</v>
      </c>
      <c r="AR372" s="16">
        <f t="shared" si="35"/>
        <v>0</v>
      </c>
      <c r="AS372" s="17">
        <f t="shared" si="33"/>
        <v>76</v>
      </c>
      <c r="AT372" s="18">
        <f t="shared" ref="AT372:AT434" si="36">AS372*U372</f>
        <v>315209620</v>
      </c>
      <c r="AU372" s="13"/>
      <c r="AV372" s="13"/>
      <c r="AW372" s="8"/>
      <c r="AX372" s="8"/>
      <c r="AY372" s="8"/>
      <c r="AZ372" s="8"/>
    </row>
    <row r="373" spans="1:52" s="3" customFormat="1" ht="41.25" customHeight="1" x14ac:dyDescent="0.25">
      <c r="A373" s="37" t="s">
        <v>554</v>
      </c>
      <c r="B373" s="10">
        <f>IF(S373=0,"",SUBTOTAL(3,$S$7:S373))</f>
        <v>367</v>
      </c>
      <c r="C373" s="74" t="s">
        <v>3029</v>
      </c>
      <c r="D373" s="10" t="s">
        <v>780</v>
      </c>
      <c r="E373" s="10" t="s">
        <v>589</v>
      </c>
      <c r="F373" s="10" t="s">
        <v>589</v>
      </c>
      <c r="G373" s="10" t="s">
        <v>773</v>
      </c>
      <c r="H373" s="19">
        <v>3822</v>
      </c>
      <c r="I373" s="20" t="s">
        <v>854</v>
      </c>
      <c r="J373" s="13"/>
      <c r="K373" s="22" t="s">
        <v>2016</v>
      </c>
      <c r="L373" s="13"/>
      <c r="M373" s="13"/>
      <c r="N373" s="13"/>
      <c r="O373" s="13"/>
      <c r="P373" s="13"/>
      <c r="Q373" s="13"/>
      <c r="R373" s="13"/>
      <c r="S373" s="14" t="s">
        <v>75</v>
      </c>
      <c r="T373" s="10">
        <v>1</v>
      </c>
      <c r="U373" s="21">
        <v>1315349</v>
      </c>
      <c r="V373" s="16">
        <v>0</v>
      </c>
      <c r="W373" s="16">
        <v>0</v>
      </c>
      <c r="X373" s="16">
        <v>0</v>
      </c>
      <c r="Y373" s="16">
        <v>0</v>
      </c>
      <c r="Z373" s="16">
        <v>0</v>
      </c>
      <c r="AA373" s="16">
        <v>0</v>
      </c>
      <c r="AB373" s="16">
        <v>0</v>
      </c>
      <c r="AC373" s="16">
        <v>0</v>
      </c>
      <c r="AD373" s="16">
        <v>0</v>
      </c>
      <c r="AE373" s="16">
        <v>0</v>
      </c>
      <c r="AF373" s="16">
        <v>0</v>
      </c>
      <c r="AG373" s="16">
        <v>0</v>
      </c>
      <c r="AH373" s="16">
        <v>3</v>
      </c>
      <c r="AI373" s="16">
        <v>0</v>
      </c>
      <c r="AJ373" s="16">
        <v>0</v>
      </c>
      <c r="AK373" s="16">
        <v>0</v>
      </c>
      <c r="AL373" s="16">
        <v>0</v>
      </c>
      <c r="AM373" s="16">
        <v>0</v>
      </c>
      <c r="AN373" s="16">
        <v>0</v>
      </c>
      <c r="AO373" s="16">
        <v>0</v>
      </c>
      <c r="AP373" s="16">
        <v>0</v>
      </c>
      <c r="AQ373" s="15">
        <f t="shared" si="34"/>
        <v>3</v>
      </c>
      <c r="AR373" s="16">
        <f t="shared" si="35"/>
        <v>0</v>
      </c>
      <c r="AS373" s="17">
        <f t="shared" si="33"/>
        <v>3</v>
      </c>
      <c r="AT373" s="18">
        <f t="shared" si="36"/>
        <v>3946047</v>
      </c>
      <c r="AU373" s="13"/>
      <c r="AV373" s="13"/>
      <c r="AW373" s="8"/>
      <c r="AX373" s="8"/>
      <c r="AY373" s="8"/>
      <c r="AZ373" s="8"/>
    </row>
    <row r="374" spans="1:52" s="3" customFormat="1" ht="42" customHeight="1" x14ac:dyDescent="0.25">
      <c r="A374" s="37" t="s">
        <v>554</v>
      </c>
      <c r="B374" s="10">
        <f>IF(S374=0,"",SUBTOTAL(3,$S$7:S374))</f>
        <v>368</v>
      </c>
      <c r="C374" s="74" t="s">
        <v>3030</v>
      </c>
      <c r="D374" s="10" t="s">
        <v>783</v>
      </c>
      <c r="E374" s="10" t="s">
        <v>591</v>
      </c>
      <c r="F374" s="10" t="s">
        <v>591</v>
      </c>
      <c r="G374" s="10" t="s">
        <v>776</v>
      </c>
      <c r="H374" s="19">
        <v>3822</v>
      </c>
      <c r="I374" s="20" t="s">
        <v>855</v>
      </c>
      <c r="J374" s="13"/>
      <c r="K374" s="22" t="s">
        <v>2017</v>
      </c>
      <c r="L374" s="13"/>
      <c r="M374" s="13"/>
      <c r="N374" s="13"/>
      <c r="O374" s="13"/>
      <c r="P374" s="13"/>
      <c r="Q374" s="13"/>
      <c r="R374" s="13"/>
      <c r="S374" s="14" t="s">
        <v>75</v>
      </c>
      <c r="T374" s="10">
        <v>1</v>
      </c>
      <c r="U374" s="21">
        <v>1223775</v>
      </c>
      <c r="V374" s="16">
        <v>0</v>
      </c>
      <c r="W374" s="16">
        <v>0</v>
      </c>
      <c r="X374" s="16">
        <v>0</v>
      </c>
      <c r="Y374" s="16">
        <v>0</v>
      </c>
      <c r="Z374" s="16">
        <v>0</v>
      </c>
      <c r="AA374" s="16">
        <v>0</v>
      </c>
      <c r="AB374" s="16">
        <v>0</v>
      </c>
      <c r="AC374" s="16">
        <v>0</v>
      </c>
      <c r="AD374" s="16">
        <v>0</v>
      </c>
      <c r="AE374" s="16">
        <v>0</v>
      </c>
      <c r="AF374" s="16">
        <v>0</v>
      </c>
      <c r="AG374" s="16">
        <v>0</v>
      </c>
      <c r="AH374" s="16">
        <v>3</v>
      </c>
      <c r="AI374" s="16">
        <v>0</v>
      </c>
      <c r="AJ374" s="16">
        <v>0</v>
      </c>
      <c r="AK374" s="16">
        <v>0</v>
      </c>
      <c r="AL374" s="16">
        <v>0</v>
      </c>
      <c r="AM374" s="16">
        <v>0</v>
      </c>
      <c r="AN374" s="16">
        <v>0</v>
      </c>
      <c r="AO374" s="16">
        <v>0</v>
      </c>
      <c r="AP374" s="16">
        <v>0</v>
      </c>
      <c r="AQ374" s="15">
        <f t="shared" si="34"/>
        <v>3</v>
      </c>
      <c r="AR374" s="16">
        <f t="shared" si="35"/>
        <v>0</v>
      </c>
      <c r="AS374" s="17">
        <f t="shared" si="33"/>
        <v>3</v>
      </c>
      <c r="AT374" s="18">
        <f t="shared" si="36"/>
        <v>3671325</v>
      </c>
      <c r="AU374" s="13"/>
      <c r="AV374" s="13"/>
      <c r="AW374" s="8"/>
      <c r="AX374" s="8"/>
      <c r="AY374" s="8"/>
      <c r="AZ374" s="8"/>
    </row>
    <row r="375" spans="1:52" s="3" customFormat="1" ht="48" customHeight="1" x14ac:dyDescent="0.25">
      <c r="A375" s="37" t="s">
        <v>554</v>
      </c>
      <c r="B375" s="10">
        <f>IF(S375=0,"",SUBTOTAL(3,$S$7:S375))</f>
        <v>369</v>
      </c>
      <c r="C375" s="74" t="s">
        <v>3031</v>
      </c>
      <c r="D375" s="10" t="s">
        <v>786</v>
      </c>
      <c r="E375" s="10" t="s">
        <v>593</v>
      </c>
      <c r="F375" s="10" t="s">
        <v>593</v>
      </c>
      <c r="G375" s="10" t="s">
        <v>779</v>
      </c>
      <c r="H375" s="19">
        <v>3822</v>
      </c>
      <c r="I375" s="20" t="s">
        <v>856</v>
      </c>
      <c r="J375" s="13"/>
      <c r="K375" s="22" t="s">
        <v>2018</v>
      </c>
      <c r="L375" s="13"/>
      <c r="M375" s="13"/>
      <c r="N375" s="13"/>
      <c r="O375" s="13"/>
      <c r="P375" s="13"/>
      <c r="Q375" s="13"/>
      <c r="R375" s="13"/>
      <c r="S375" s="14" t="s">
        <v>75</v>
      </c>
      <c r="T375" s="10">
        <v>1</v>
      </c>
      <c r="U375" s="21">
        <v>3965031</v>
      </c>
      <c r="V375" s="16">
        <v>0</v>
      </c>
      <c r="W375" s="16">
        <v>0</v>
      </c>
      <c r="X375" s="16">
        <v>0</v>
      </c>
      <c r="Y375" s="16">
        <v>0</v>
      </c>
      <c r="Z375" s="16">
        <v>0</v>
      </c>
      <c r="AA375" s="16">
        <v>0</v>
      </c>
      <c r="AB375" s="16">
        <v>0</v>
      </c>
      <c r="AC375" s="16">
        <v>0</v>
      </c>
      <c r="AD375" s="16">
        <v>0</v>
      </c>
      <c r="AE375" s="16">
        <v>0</v>
      </c>
      <c r="AF375" s="16">
        <v>0</v>
      </c>
      <c r="AG375" s="16">
        <v>0</v>
      </c>
      <c r="AH375" s="16">
        <v>6</v>
      </c>
      <c r="AI375" s="16">
        <v>0</v>
      </c>
      <c r="AJ375" s="16">
        <v>0</v>
      </c>
      <c r="AK375" s="16">
        <v>0</v>
      </c>
      <c r="AL375" s="16">
        <v>0</v>
      </c>
      <c r="AM375" s="16">
        <v>0</v>
      </c>
      <c r="AN375" s="16">
        <v>0</v>
      </c>
      <c r="AO375" s="16">
        <v>0</v>
      </c>
      <c r="AP375" s="16">
        <v>0</v>
      </c>
      <c r="AQ375" s="15">
        <f t="shared" si="34"/>
        <v>6</v>
      </c>
      <c r="AR375" s="16">
        <f t="shared" si="35"/>
        <v>0</v>
      </c>
      <c r="AS375" s="17">
        <f t="shared" si="33"/>
        <v>6</v>
      </c>
      <c r="AT375" s="18">
        <f t="shared" si="36"/>
        <v>23790186</v>
      </c>
      <c r="AU375" s="13"/>
      <c r="AV375" s="13"/>
      <c r="AW375" s="8"/>
      <c r="AX375" s="8"/>
      <c r="AY375" s="8"/>
      <c r="AZ375" s="8"/>
    </row>
    <row r="376" spans="1:52" s="3" customFormat="1" ht="63.75" x14ac:dyDescent="0.25">
      <c r="A376" s="37" t="s">
        <v>554</v>
      </c>
      <c r="B376" s="10">
        <f>IF(S376=0,"",SUBTOTAL(3,$S$7:S376))</f>
        <v>370</v>
      </c>
      <c r="C376" s="74" t="s">
        <v>3032</v>
      </c>
      <c r="D376" s="10" t="s">
        <v>789</v>
      </c>
      <c r="E376" s="10" t="s">
        <v>595</v>
      </c>
      <c r="F376" s="10" t="s">
        <v>595</v>
      </c>
      <c r="G376" s="10" t="s">
        <v>782</v>
      </c>
      <c r="H376" s="19">
        <v>3822</v>
      </c>
      <c r="I376" s="20" t="s">
        <v>857</v>
      </c>
      <c r="J376" s="13"/>
      <c r="K376" s="22" t="s">
        <v>2019</v>
      </c>
      <c r="L376" s="13"/>
      <c r="M376" s="13"/>
      <c r="N376" s="13"/>
      <c r="O376" s="13"/>
      <c r="P376" s="13"/>
      <c r="Q376" s="13"/>
      <c r="R376" s="13"/>
      <c r="S376" s="14" t="s">
        <v>75</v>
      </c>
      <c r="T376" s="10">
        <v>3</v>
      </c>
      <c r="U376" s="21">
        <v>7709783</v>
      </c>
      <c r="V376" s="16">
        <v>0</v>
      </c>
      <c r="W376" s="16">
        <v>0</v>
      </c>
      <c r="X376" s="16">
        <v>0</v>
      </c>
      <c r="Y376" s="16">
        <v>0</v>
      </c>
      <c r="Z376" s="16">
        <v>0</v>
      </c>
      <c r="AA376" s="16">
        <v>0</v>
      </c>
      <c r="AB376" s="16">
        <v>0</v>
      </c>
      <c r="AC376" s="16">
        <v>0</v>
      </c>
      <c r="AD376" s="16">
        <v>0</v>
      </c>
      <c r="AE376" s="16">
        <v>0</v>
      </c>
      <c r="AF376" s="16">
        <v>0</v>
      </c>
      <c r="AG376" s="16">
        <v>0</v>
      </c>
      <c r="AH376" s="16">
        <v>3</v>
      </c>
      <c r="AI376" s="16">
        <v>0</v>
      </c>
      <c r="AJ376" s="16">
        <v>0</v>
      </c>
      <c r="AK376" s="16">
        <v>0</v>
      </c>
      <c r="AL376" s="16">
        <v>0</v>
      </c>
      <c r="AM376" s="16">
        <v>0</v>
      </c>
      <c r="AN376" s="16">
        <v>0</v>
      </c>
      <c r="AO376" s="16">
        <v>0</v>
      </c>
      <c r="AP376" s="16">
        <v>0</v>
      </c>
      <c r="AQ376" s="15">
        <f t="shared" si="34"/>
        <v>3</v>
      </c>
      <c r="AR376" s="16">
        <f t="shared" si="35"/>
        <v>0</v>
      </c>
      <c r="AS376" s="17">
        <f t="shared" si="33"/>
        <v>3</v>
      </c>
      <c r="AT376" s="18">
        <f t="shared" si="36"/>
        <v>23129349</v>
      </c>
      <c r="AU376" s="13"/>
      <c r="AV376" s="13"/>
      <c r="AW376" s="8"/>
      <c r="AX376" s="8"/>
      <c r="AY376" s="8"/>
      <c r="AZ376" s="8"/>
    </row>
    <row r="377" spans="1:52" s="3" customFormat="1" ht="41.25" customHeight="1" x14ac:dyDescent="0.25">
      <c r="A377" s="37" t="s">
        <v>554</v>
      </c>
      <c r="B377" s="10">
        <f>IF(S377=0,"",SUBTOTAL(3,$S$7:S377))</f>
        <v>371</v>
      </c>
      <c r="C377" s="74" t="s">
        <v>3033</v>
      </c>
      <c r="D377" s="10" t="s">
        <v>792</v>
      </c>
      <c r="E377" s="10" t="s">
        <v>597</v>
      </c>
      <c r="F377" s="10" t="s">
        <v>597</v>
      </c>
      <c r="G377" s="10" t="s">
        <v>785</v>
      </c>
      <c r="H377" s="19">
        <v>3822</v>
      </c>
      <c r="I377" s="20" t="s">
        <v>858</v>
      </c>
      <c r="J377" s="13"/>
      <c r="K377" s="22" t="s">
        <v>2020</v>
      </c>
      <c r="L377" s="13"/>
      <c r="M377" s="13"/>
      <c r="N377" s="13"/>
      <c r="O377" s="13"/>
      <c r="P377" s="13"/>
      <c r="Q377" s="13"/>
      <c r="R377" s="13"/>
      <c r="S377" s="14" t="s">
        <v>75</v>
      </c>
      <c r="T377" s="10">
        <v>3</v>
      </c>
      <c r="U377" s="21">
        <v>1713285</v>
      </c>
      <c r="V377" s="16">
        <v>0</v>
      </c>
      <c r="W377" s="16">
        <v>0</v>
      </c>
      <c r="X377" s="16">
        <v>0</v>
      </c>
      <c r="Y377" s="16">
        <v>0</v>
      </c>
      <c r="Z377" s="16">
        <v>0</v>
      </c>
      <c r="AA377" s="16">
        <v>0</v>
      </c>
      <c r="AB377" s="16">
        <v>0</v>
      </c>
      <c r="AC377" s="16">
        <v>0</v>
      </c>
      <c r="AD377" s="16">
        <v>0</v>
      </c>
      <c r="AE377" s="16">
        <v>0</v>
      </c>
      <c r="AF377" s="16">
        <v>0</v>
      </c>
      <c r="AG377" s="16">
        <v>0</v>
      </c>
      <c r="AH377" s="16">
        <v>2</v>
      </c>
      <c r="AI377" s="16">
        <v>0</v>
      </c>
      <c r="AJ377" s="16">
        <v>0</v>
      </c>
      <c r="AK377" s="16">
        <v>0</v>
      </c>
      <c r="AL377" s="16">
        <v>0</v>
      </c>
      <c r="AM377" s="16">
        <v>0</v>
      </c>
      <c r="AN377" s="16">
        <v>0</v>
      </c>
      <c r="AO377" s="16">
        <v>0</v>
      </c>
      <c r="AP377" s="16">
        <v>0</v>
      </c>
      <c r="AQ377" s="15">
        <f t="shared" si="34"/>
        <v>2</v>
      </c>
      <c r="AR377" s="16">
        <f t="shared" si="35"/>
        <v>0</v>
      </c>
      <c r="AS377" s="17">
        <f t="shared" si="33"/>
        <v>2</v>
      </c>
      <c r="AT377" s="18">
        <f t="shared" si="36"/>
        <v>3426570</v>
      </c>
      <c r="AU377" s="13"/>
      <c r="AV377" s="13"/>
      <c r="AW377" s="8"/>
      <c r="AX377" s="8"/>
      <c r="AY377" s="8"/>
      <c r="AZ377" s="8"/>
    </row>
    <row r="378" spans="1:52" s="3" customFormat="1" ht="37.5" customHeight="1" x14ac:dyDescent="0.25">
      <c r="A378" s="37" t="s">
        <v>554</v>
      </c>
      <c r="B378" s="10">
        <f>IF(S378=0,"",SUBTOTAL(3,$S$7:S378))</f>
        <v>372</v>
      </c>
      <c r="C378" s="74" t="s">
        <v>3034</v>
      </c>
      <c r="D378" s="10" t="s">
        <v>795</v>
      </c>
      <c r="E378" s="10" t="s">
        <v>599</v>
      </c>
      <c r="F378" s="10" t="s">
        <v>599</v>
      </c>
      <c r="G378" s="10" t="s">
        <v>788</v>
      </c>
      <c r="H378" s="19">
        <v>3822</v>
      </c>
      <c r="I378" s="20" t="s">
        <v>859</v>
      </c>
      <c r="J378" s="13"/>
      <c r="K378" s="22" t="s">
        <v>2021</v>
      </c>
      <c r="L378" s="13"/>
      <c r="M378" s="13"/>
      <c r="N378" s="13"/>
      <c r="O378" s="13"/>
      <c r="P378" s="13"/>
      <c r="Q378" s="13"/>
      <c r="R378" s="13"/>
      <c r="S378" s="14" t="s">
        <v>75</v>
      </c>
      <c r="T378" s="10">
        <v>3</v>
      </c>
      <c r="U378" s="21">
        <v>37516742</v>
      </c>
      <c r="V378" s="16">
        <v>0</v>
      </c>
      <c r="W378" s="16">
        <v>0</v>
      </c>
      <c r="X378" s="16">
        <v>0</v>
      </c>
      <c r="Y378" s="16">
        <v>0</v>
      </c>
      <c r="Z378" s="16">
        <v>0</v>
      </c>
      <c r="AA378" s="16">
        <v>0</v>
      </c>
      <c r="AB378" s="16">
        <v>0</v>
      </c>
      <c r="AC378" s="16">
        <v>0</v>
      </c>
      <c r="AD378" s="16">
        <v>0</v>
      </c>
      <c r="AE378" s="16">
        <v>0</v>
      </c>
      <c r="AF378" s="16">
        <v>0</v>
      </c>
      <c r="AG378" s="16">
        <v>0</v>
      </c>
      <c r="AH378" s="16">
        <v>1</v>
      </c>
      <c r="AI378" s="16">
        <v>0</v>
      </c>
      <c r="AJ378" s="16">
        <v>0</v>
      </c>
      <c r="AK378" s="16">
        <v>0</v>
      </c>
      <c r="AL378" s="16">
        <v>0</v>
      </c>
      <c r="AM378" s="16">
        <v>0</v>
      </c>
      <c r="AN378" s="16">
        <v>0</v>
      </c>
      <c r="AO378" s="16">
        <v>0</v>
      </c>
      <c r="AP378" s="16">
        <v>0</v>
      </c>
      <c r="AQ378" s="15">
        <f t="shared" si="34"/>
        <v>1</v>
      </c>
      <c r="AR378" s="16">
        <f t="shared" si="35"/>
        <v>0</v>
      </c>
      <c r="AS378" s="17">
        <f t="shared" si="33"/>
        <v>1</v>
      </c>
      <c r="AT378" s="18">
        <f t="shared" si="36"/>
        <v>37516742</v>
      </c>
      <c r="AU378" s="13"/>
      <c r="AV378" s="13"/>
      <c r="AW378" s="8"/>
      <c r="AX378" s="8"/>
      <c r="AY378" s="8"/>
      <c r="AZ378" s="8"/>
    </row>
    <row r="379" spans="1:52" s="3" customFormat="1" ht="43.5" customHeight="1" x14ac:dyDescent="0.25">
      <c r="A379" s="37" t="s">
        <v>554</v>
      </c>
      <c r="B379" s="10">
        <f>IF(S379=0,"",SUBTOTAL(3,$S$7:S379))</f>
        <v>373</v>
      </c>
      <c r="C379" s="74" t="s">
        <v>3035</v>
      </c>
      <c r="D379" s="10" t="s">
        <v>798</v>
      </c>
      <c r="E379" s="10" t="s">
        <v>601</v>
      </c>
      <c r="F379" s="10" t="s">
        <v>601</v>
      </c>
      <c r="G379" s="10" t="s">
        <v>791</v>
      </c>
      <c r="H379" s="19">
        <v>3822</v>
      </c>
      <c r="I379" s="20" t="s">
        <v>860</v>
      </c>
      <c r="J379" s="13"/>
      <c r="K379" s="22" t="s">
        <v>2022</v>
      </c>
      <c r="L379" s="13"/>
      <c r="M379" s="13"/>
      <c r="N379" s="13"/>
      <c r="O379" s="13"/>
      <c r="P379" s="13"/>
      <c r="Q379" s="13"/>
      <c r="R379" s="13"/>
      <c r="S379" s="14" t="s">
        <v>75</v>
      </c>
      <c r="T379" s="10">
        <v>3</v>
      </c>
      <c r="U379" s="21">
        <v>6252790</v>
      </c>
      <c r="V379" s="16">
        <v>0</v>
      </c>
      <c r="W379" s="16">
        <v>0</v>
      </c>
      <c r="X379" s="16">
        <v>0</v>
      </c>
      <c r="Y379" s="16">
        <v>0</v>
      </c>
      <c r="Z379" s="16">
        <v>0</v>
      </c>
      <c r="AA379" s="16">
        <v>0</v>
      </c>
      <c r="AB379" s="16">
        <v>0</v>
      </c>
      <c r="AC379" s="16">
        <v>0</v>
      </c>
      <c r="AD379" s="16">
        <v>0</v>
      </c>
      <c r="AE379" s="16">
        <v>0</v>
      </c>
      <c r="AF379" s="16">
        <v>0</v>
      </c>
      <c r="AG379" s="16">
        <v>0</v>
      </c>
      <c r="AH379" s="16">
        <v>1</v>
      </c>
      <c r="AI379" s="16">
        <v>0</v>
      </c>
      <c r="AJ379" s="16">
        <v>0</v>
      </c>
      <c r="AK379" s="16">
        <v>0</v>
      </c>
      <c r="AL379" s="16">
        <v>0</v>
      </c>
      <c r="AM379" s="16">
        <v>0</v>
      </c>
      <c r="AN379" s="16">
        <v>0</v>
      </c>
      <c r="AO379" s="16">
        <v>0</v>
      </c>
      <c r="AP379" s="16">
        <v>0</v>
      </c>
      <c r="AQ379" s="15">
        <f t="shared" si="34"/>
        <v>1</v>
      </c>
      <c r="AR379" s="16">
        <f t="shared" si="35"/>
        <v>0</v>
      </c>
      <c r="AS379" s="17">
        <f t="shared" si="33"/>
        <v>1</v>
      </c>
      <c r="AT379" s="18">
        <f t="shared" si="36"/>
        <v>6252790</v>
      </c>
      <c r="AU379" s="13"/>
      <c r="AV379" s="13"/>
      <c r="AW379" s="8"/>
      <c r="AX379" s="8"/>
      <c r="AY379" s="8"/>
      <c r="AZ379" s="8"/>
    </row>
    <row r="380" spans="1:52" s="3" customFormat="1" ht="39" customHeight="1" x14ac:dyDescent="0.25">
      <c r="A380" s="37" t="s">
        <v>554</v>
      </c>
      <c r="B380" s="10">
        <f>IF(S380=0,"",SUBTOTAL(3,$S$7:S380))</f>
        <v>374</v>
      </c>
      <c r="C380" s="74" t="s">
        <v>3036</v>
      </c>
      <c r="D380" s="10" t="s">
        <v>703</v>
      </c>
      <c r="E380" s="10" t="s">
        <v>603</v>
      </c>
      <c r="F380" s="10" t="s">
        <v>603</v>
      </c>
      <c r="G380" s="10" t="s">
        <v>794</v>
      </c>
      <c r="H380" s="19">
        <v>3822</v>
      </c>
      <c r="I380" s="20" t="s">
        <v>861</v>
      </c>
      <c r="J380" s="13"/>
      <c r="K380" s="22" t="s">
        <v>2023</v>
      </c>
      <c r="L380" s="13"/>
      <c r="M380" s="13"/>
      <c r="N380" s="13"/>
      <c r="O380" s="13"/>
      <c r="P380" s="13"/>
      <c r="Q380" s="13"/>
      <c r="R380" s="13"/>
      <c r="S380" s="14" t="s">
        <v>75</v>
      </c>
      <c r="T380" s="10">
        <v>3</v>
      </c>
      <c r="U380" s="21">
        <v>6252790</v>
      </c>
      <c r="V380" s="16">
        <v>0</v>
      </c>
      <c r="W380" s="16">
        <v>0</v>
      </c>
      <c r="X380" s="16">
        <v>0</v>
      </c>
      <c r="Y380" s="16">
        <v>0</v>
      </c>
      <c r="Z380" s="16">
        <v>0</v>
      </c>
      <c r="AA380" s="16">
        <v>0</v>
      </c>
      <c r="AB380" s="16">
        <v>0</v>
      </c>
      <c r="AC380" s="16">
        <v>0</v>
      </c>
      <c r="AD380" s="16">
        <v>0</v>
      </c>
      <c r="AE380" s="16">
        <v>0</v>
      </c>
      <c r="AF380" s="16">
        <v>0</v>
      </c>
      <c r="AG380" s="16">
        <v>0</v>
      </c>
      <c r="AH380" s="16">
        <v>1</v>
      </c>
      <c r="AI380" s="16">
        <v>0</v>
      </c>
      <c r="AJ380" s="16">
        <v>0</v>
      </c>
      <c r="AK380" s="16">
        <v>0</v>
      </c>
      <c r="AL380" s="16">
        <v>0</v>
      </c>
      <c r="AM380" s="16">
        <v>0</v>
      </c>
      <c r="AN380" s="16">
        <v>0</v>
      </c>
      <c r="AO380" s="16">
        <v>0</v>
      </c>
      <c r="AP380" s="16">
        <v>0</v>
      </c>
      <c r="AQ380" s="15">
        <f t="shared" si="34"/>
        <v>1</v>
      </c>
      <c r="AR380" s="16">
        <f t="shared" si="35"/>
        <v>0</v>
      </c>
      <c r="AS380" s="17">
        <f t="shared" ref="AS380:AS381" si="37">SUM(V380:AP380)</f>
        <v>1</v>
      </c>
      <c r="AT380" s="18">
        <f t="shared" si="36"/>
        <v>6252790</v>
      </c>
      <c r="AU380" s="13"/>
      <c r="AV380" s="13"/>
      <c r="AW380" s="8"/>
      <c r="AX380" s="8"/>
      <c r="AY380" s="8"/>
      <c r="AZ380" s="8"/>
    </row>
    <row r="381" spans="1:52" s="3" customFormat="1" ht="42" customHeight="1" x14ac:dyDescent="0.25">
      <c r="A381" s="37" t="s">
        <v>554</v>
      </c>
      <c r="B381" s="10">
        <f>IF(S381=0,"",SUBTOTAL(3,$S$7:S381))</f>
        <v>375</v>
      </c>
      <c r="C381" s="74" t="s">
        <v>3037</v>
      </c>
      <c r="D381" s="10" t="s">
        <v>705</v>
      </c>
      <c r="E381" s="10" t="s">
        <v>605</v>
      </c>
      <c r="F381" s="10" t="s">
        <v>605</v>
      </c>
      <c r="G381" s="10" t="s">
        <v>797</v>
      </c>
      <c r="H381" s="19">
        <v>3822</v>
      </c>
      <c r="I381" s="20" t="s">
        <v>862</v>
      </c>
      <c r="J381" s="13"/>
      <c r="K381" s="22" t="s">
        <v>2024</v>
      </c>
      <c r="L381" s="13"/>
      <c r="M381" s="13"/>
      <c r="N381" s="13"/>
      <c r="O381" s="13"/>
      <c r="P381" s="13"/>
      <c r="Q381" s="13"/>
      <c r="R381" s="13"/>
      <c r="S381" s="14" t="s">
        <v>75</v>
      </c>
      <c r="T381" s="10">
        <v>1</v>
      </c>
      <c r="U381" s="21">
        <v>42446250</v>
      </c>
      <c r="V381" s="16">
        <v>0</v>
      </c>
      <c r="W381" s="16">
        <v>0</v>
      </c>
      <c r="X381" s="16">
        <v>0</v>
      </c>
      <c r="Y381" s="16">
        <v>0</v>
      </c>
      <c r="Z381" s="16">
        <v>0</v>
      </c>
      <c r="AA381" s="16">
        <v>0</v>
      </c>
      <c r="AB381" s="16">
        <v>0</v>
      </c>
      <c r="AC381" s="16">
        <v>0</v>
      </c>
      <c r="AD381" s="16">
        <v>0</v>
      </c>
      <c r="AE381" s="16">
        <v>0</v>
      </c>
      <c r="AF381" s="16">
        <v>0</v>
      </c>
      <c r="AG381" s="16">
        <v>0</v>
      </c>
      <c r="AH381" s="16">
        <v>1</v>
      </c>
      <c r="AI381" s="16">
        <v>0</v>
      </c>
      <c r="AJ381" s="16">
        <v>0</v>
      </c>
      <c r="AK381" s="16">
        <v>0</v>
      </c>
      <c r="AL381" s="16">
        <v>0</v>
      </c>
      <c r="AM381" s="16">
        <v>0</v>
      </c>
      <c r="AN381" s="16">
        <v>0</v>
      </c>
      <c r="AO381" s="16">
        <v>0</v>
      </c>
      <c r="AP381" s="16">
        <v>0</v>
      </c>
      <c r="AQ381" s="15">
        <f t="shared" si="34"/>
        <v>1</v>
      </c>
      <c r="AR381" s="16">
        <f t="shared" si="35"/>
        <v>0</v>
      </c>
      <c r="AS381" s="17">
        <f t="shared" si="37"/>
        <v>1</v>
      </c>
      <c r="AT381" s="18">
        <f t="shared" si="36"/>
        <v>42446250</v>
      </c>
      <c r="AU381" s="13"/>
      <c r="AV381" s="13"/>
      <c r="AW381" s="8"/>
      <c r="AX381" s="8"/>
      <c r="AY381" s="8"/>
      <c r="AZ381" s="8"/>
    </row>
    <row r="382" spans="1:52" s="3" customFormat="1" ht="40.5" customHeight="1" x14ac:dyDescent="0.25">
      <c r="A382" s="37" t="s">
        <v>554</v>
      </c>
      <c r="B382" s="10">
        <f>IF(S382=0,"",SUBTOTAL(3,$S$7:S382))</f>
        <v>376</v>
      </c>
      <c r="C382" s="74" t="s">
        <v>3038</v>
      </c>
      <c r="D382" s="10" t="s">
        <v>707</v>
      </c>
      <c r="E382" s="10" t="s">
        <v>607</v>
      </c>
      <c r="F382" s="10" t="s">
        <v>607</v>
      </c>
      <c r="G382" s="10" t="s">
        <v>800</v>
      </c>
      <c r="H382" s="19">
        <v>3822</v>
      </c>
      <c r="I382" s="20" t="s">
        <v>863</v>
      </c>
      <c r="J382" s="13"/>
      <c r="K382" s="22" t="s">
        <v>2025</v>
      </c>
      <c r="L382" s="13"/>
      <c r="M382" s="13"/>
      <c r="N382" s="13"/>
      <c r="O382" s="13"/>
      <c r="P382" s="13"/>
      <c r="Q382" s="13"/>
      <c r="R382" s="13"/>
      <c r="S382" s="14" t="s">
        <v>75</v>
      </c>
      <c r="T382" s="10">
        <v>1</v>
      </c>
      <c r="U382" s="21">
        <v>6063750</v>
      </c>
      <c r="V382" s="16">
        <v>0</v>
      </c>
      <c r="W382" s="16">
        <v>0</v>
      </c>
      <c r="X382" s="16">
        <v>0</v>
      </c>
      <c r="Y382" s="16">
        <v>0</v>
      </c>
      <c r="Z382" s="16">
        <v>0</v>
      </c>
      <c r="AA382" s="16">
        <v>0</v>
      </c>
      <c r="AB382" s="16">
        <v>0</v>
      </c>
      <c r="AC382" s="16">
        <v>0</v>
      </c>
      <c r="AD382" s="16">
        <v>0</v>
      </c>
      <c r="AE382" s="16">
        <v>0</v>
      </c>
      <c r="AF382" s="16">
        <v>0</v>
      </c>
      <c r="AG382" s="16">
        <v>0</v>
      </c>
      <c r="AH382" s="16">
        <v>1</v>
      </c>
      <c r="AI382" s="16">
        <v>0</v>
      </c>
      <c r="AJ382" s="16">
        <v>0</v>
      </c>
      <c r="AK382" s="16">
        <v>0</v>
      </c>
      <c r="AL382" s="16">
        <v>0</v>
      </c>
      <c r="AM382" s="16">
        <v>0</v>
      </c>
      <c r="AN382" s="16">
        <v>0</v>
      </c>
      <c r="AO382" s="16">
        <v>0</v>
      </c>
      <c r="AP382" s="16">
        <v>0</v>
      </c>
      <c r="AQ382" s="15">
        <f t="shared" si="34"/>
        <v>1</v>
      </c>
      <c r="AR382" s="16">
        <f t="shared" si="35"/>
        <v>0</v>
      </c>
      <c r="AS382" s="17">
        <f>SUM(V382:AP382)</f>
        <v>1</v>
      </c>
      <c r="AT382" s="18">
        <f t="shared" si="36"/>
        <v>6063750</v>
      </c>
      <c r="AU382" s="13"/>
      <c r="AV382" s="13"/>
      <c r="AW382" s="8"/>
      <c r="AX382" s="8"/>
      <c r="AY382" s="8"/>
      <c r="AZ382" s="8"/>
    </row>
    <row r="383" spans="1:52" s="3" customFormat="1" ht="39.75" customHeight="1" x14ac:dyDescent="0.25">
      <c r="A383" s="37" t="s">
        <v>554</v>
      </c>
      <c r="B383" s="10">
        <f>IF(S383=0,"",SUBTOTAL(3,$S$7:S383))</f>
        <v>377</v>
      </c>
      <c r="C383" s="74" t="s">
        <v>3039</v>
      </c>
      <c r="D383" s="10" t="s">
        <v>709</v>
      </c>
      <c r="E383" s="10" t="s">
        <v>610</v>
      </c>
      <c r="F383" s="10" t="s">
        <v>610</v>
      </c>
      <c r="G383" s="10" t="s">
        <v>801</v>
      </c>
      <c r="H383" s="19">
        <v>3822</v>
      </c>
      <c r="I383" s="20" t="s">
        <v>864</v>
      </c>
      <c r="J383" s="13"/>
      <c r="K383" s="22" t="s">
        <v>2026</v>
      </c>
      <c r="L383" s="13"/>
      <c r="M383" s="13"/>
      <c r="N383" s="13"/>
      <c r="O383" s="13"/>
      <c r="P383" s="13"/>
      <c r="Q383" s="13"/>
      <c r="R383" s="13"/>
      <c r="S383" s="14" t="s">
        <v>75</v>
      </c>
      <c r="T383" s="10">
        <v>1</v>
      </c>
      <c r="U383" s="21">
        <v>42446250</v>
      </c>
      <c r="V383" s="16">
        <v>0</v>
      </c>
      <c r="W383" s="16">
        <v>0</v>
      </c>
      <c r="X383" s="16">
        <v>0</v>
      </c>
      <c r="Y383" s="16">
        <v>0</v>
      </c>
      <c r="Z383" s="16">
        <v>0</v>
      </c>
      <c r="AA383" s="16">
        <v>0</v>
      </c>
      <c r="AB383" s="16">
        <v>0</v>
      </c>
      <c r="AC383" s="16">
        <v>0</v>
      </c>
      <c r="AD383" s="16">
        <v>0</v>
      </c>
      <c r="AE383" s="16">
        <v>0</v>
      </c>
      <c r="AF383" s="16">
        <v>0</v>
      </c>
      <c r="AG383" s="16">
        <v>0</v>
      </c>
      <c r="AH383" s="16">
        <v>1</v>
      </c>
      <c r="AI383" s="16">
        <v>0</v>
      </c>
      <c r="AJ383" s="16">
        <v>0</v>
      </c>
      <c r="AK383" s="16">
        <v>0</v>
      </c>
      <c r="AL383" s="16">
        <v>0</v>
      </c>
      <c r="AM383" s="16">
        <v>0</v>
      </c>
      <c r="AN383" s="16">
        <v>0</v>
      </c>
      <c r="AO383" s="16">
        <v>0</v>
      </c>
      <c r="AP383" s="16">
        <v>0</v>
      </c>
      <c r="AQ383" s="15">
        <f t="shared" si="34"/>
        <v>1</v>
      </c>
      <c r="AR383" s="16">
        <f t="shared" si="35"/>
        <v>0</v>
      </c>
      <c r="AS383" s="17">
        <f>SUM(V383:AP383)</f>
        <v>1</v>
      </c>
      <c r="AT383" s="18">
        <f t="shared" si="36"/>
        <v>42446250</v>
      </c>
      <c r="AU383" s="13"/>
      <c r="AV383" s="13"/>
      <c r="AW383" s="8"/>
      <c r="AX383" s="8"/>
      <c r="AY383" s="8"/>
      <c r="AZ383" s="8"/>
    </row>
    <row r="384" spans="1:52" s="3" customFormat="1" ht="39.75" customHeight="1" x14ac:dyDescent="0.25">
      <c r="A384" s="37" t="s">
        <v>554</v>
      </c>
      <c r="B384" s="10">
        <f>IF(S384=0,"",SUBTOTAL(3,$S$7:S384))</f>
        <v>378</v>
      </c>
      <c r="C384" s="74" t="s">
        <v>3040</v>
      </c>
      <c r="D384" s="10" t="s">
        <v>711</v>
      </c>
      <c r="E384" s="10" t="s">
        <v>612</v>
      </c>
      <c r="F384" s="10" t="s">
        <v>612</v>
      </c>
      <c r="G384" s="10" t="s">
        <v>803</v>
      </c>
      <c r="H384" s="19">
        <v>3822</v>
      </c>
      <c r="I384" s="20" t="s">
        <v>865</v>
      </c>
      <c r="J384" s="13"/>
      <c r="K384" s="22" t="s">
        <v>2027</v>
      </c>
      <c r="L384" s="13"/>
      <c r="M384" s="13"/>
      <c r="N384" s="13"/>
      <c r="O384" s="13"/>
      <c r="P384" s="13"/>
      <c r="Q384" s="13"/>
      <c r="R384" s="13"/>
      <c r="S384" s="14" t="s">
        <v>75</v>
      </c>
      <c r="T384" s="10">
        <v>1</v>
      </c>
      <c r="U384" s="21">
        <v>6063750</v>
      </c>
      <c r="V384" s="16">
        <v>0</v>
      </c>
      <c r="W384" s="16">
        <v>0</v>
      </c>
      <c r="X384" s="16">
        <v>0</v>
      </c>
      <c r="Y384" s="16">
        <v>0</v>
      </c>
      <c r="Z384" s="16">
        <v>0</v>
      </c>
      <c r="AA384" s="16">
        <v>0</v>
      </c>
      <c r="AB384" s="16">
        <v>0</v>
      </c>
      <c r="AC384" s="16">
        <v>0</v>
      </c>
      <c r="AD384" s="16">
        <v>0</v>
      </c>
      <c r="AE384" s="16">
        <v>0</v>
      </c>
      <c r="AF384" s="16">
        <v>0</v>
      </c>
      <c r="AG384" s="16">
        <v>0</v>
      </c>
      <c r="AH384" s="16">
        <v>1</v>
      </c>
      <c r="AI384" s="16">
        <v>0</v>
      </c>
      <c r="AJ384" s="16">
        <v>0</v>
      </c>
      <c r="AK384" s="16">
        <v>0</v>
      </c>
      <c r="AL384" s="16">
        <v>0</v>
      </c>
      <c r="AM384" s="16">
        <v>0</v>
      </c>
      <c r="AN384" s="16">
        <v>0</v>
      </c>
      <c r="AO384" s="16">
        <v>0</v>
      </c>
      <c r="AP384" s="16">
        <v>0</v>
      </c>
      <c r="AQ384" s="15">
        <f t="shared" si="34"/>
        <v>1</v>
      </c>
      <c r="AR384" s="16">
        <f t="shared" si="35"/>
        <v>0</v>
      </c>
      <c r="AS384" s="17">
        <f>SUM(V384:AP384)</f>
        <v>1</v>
      </c>
      <c r="AT384" s="18">
        <f t="shared" si="36"/>
        <v>6063750</v>
      </c>
      <c r="AU384" s="13"/>
      <c r="AV384" s="13"/>
      <c r="AW384" s="8"/>
      <c r="AX384" s="8"/>
      <c r="AY384" s="8"/>
      <c r="AZ384" s="8"/>
    </row>
    <row r="385" spans="1:52" s="3" customFormat="1" ht="81" customHeight="1" x14ac:dyDescent="0.25">
      <c r="A385" s="37" t="s">
        <v>554</v>
      </c>
      <c r="B385" s="10">
        <f>IF(S385=0,"",SUBTOTAL(3,$S$7:S385))</f>
        <v>379</v>
      </c>
      <c r="C385" s="74" t="s">
        <v>3041</v>
      </c>
      <c r="D385" s="10" t="s">
        <v>713</v>
      </c>
      <c r="E385" s="10" t="s">
        <v>615</v>
      </c>
      <c r="F385" s="10" t="s">
        <v>615</v>
      </c>
      <c r="G385" s="10" t="s">
        <v>805</v>
      </c>
      <c r="H385" s="19">
        <v>3822</v>
      </c>
      <c r="I385" s="20" t="s">
        <v>866</v>
      </c>
      <c r="J385" s="13"/>
      <c r="K385" s="22" t="s">
        <v>2028</v>
      </c>
      <c r="L385" s="13"/>
      <c r="M385" s="13"/>
      <c r="N385" s="13"/>
      <c r="O385" s="13"/>
      <c r="P385" s="13"/>
      <c r="Q385" s="13"/>
      <c r="R385" s="13"/>
      <c r="S385" s="14" t="s">
        <v>75</v>
      </c>
      <c r="T385" s="10">
        <v>1</v>
      </c>
      <c r="U385" s="21">
        <v>8820000</v>
      </c>
      <c r="V385" s="16">
        <v>0</v>
      </c>
      <c r="W385" s="16">
        <v>0</v>
      </c>
      <c r="X385" s="16">
        <v>0</v>
      </c>
      <c r="Y385" s="16">
        <v>2</v>
      </c>
      <c r="Z385" s="16">
        <v>0</v>
      </c>
      <c r="AA385" s="16">
        <v>0</v>
      </c>
      <c r="AB385" s="16">
        <v>0</v>
      </c>
      <c r="AC385" s="16">
        <v>0</v>
      </c>
      <c r="AD385" s="16">
        <v>0</v>
      </c>
      <c r="AE385" s="16">
        <v>0</v>
      </c>
      <c r="AF385" s="16">
        <v>0</v>
      </c>
      <c r="AG385" s="16">
        <v>0</v>
      </c>
      <c r="AH385" s="16">
        <v>1</v>
      </c>
      <c r="AI385" s="16">
        <v>0</v>
      </c>
      <c r="AJ385" s="16">
        <v>0</v>
      </c>
      <c r="AK385" s="16">
        <v>0</v>
      </c>
      <c r="AL385" s="16">
        <v>0</v>
      </c>
      <c r="AM385" s="16">
        <v>0</v>
      </c>
      <c r="AN385" s="16">
        <v>0</v>
      </c>
      <c r="AO385" s="16">
        <v>0</v>
      </c>
      <c r="AP385" s="16">
        <v>0</v>
      </c>
      <c r="AQ385" s="15">
        <f t="shared" si="34"/>
        <v>3</v>
      </c>
      <c r="AR385" s="16">
        <f t="shared" si="35"/>
        <v>0</v>
      </c>
      <c r="AS385" s="17">
        <f>SUM(V385:AP385)</f>
        <v>3</v>
      </c>
      <c r="AT385" s="18">
        <f t="shared" si="36"/>
        <v>26460000</v>
      </c>
      <c r="AU385" s="13"/>
      <c r="AV385" s="13"/>
      <c r="AW385" s="8"/>
      <c r="AX385" s="8"/>
      <c r="AY385" s="8"/>
      <c r="AZ385" s="8"/>
    </row>
    <row r="386" spans="1:52" s="3" customFormat="1" ht="68.25" customHeight="1" x14ac:dyDescent="0.25">
      <c r="A386" s="37" t="s">
        <v>554</v>
      </c>
      <c r="B386" s="10">
        <f>IF(S386=0,"",SUBTOTAL(3,$S$7:S386))</f>
        <v>380</v>
      </c>
      <c r="C386" s="74" t="s">
        <v>3042</v>
      </c>
      <c r="D386" s="10" t="s">
        <v>715</v>
      </c>
      <c r="E386" s="10" t="s">
        <v>618</v>
      </c>
      <c r="F386" s="10" t="s">
        <v>618</v>
      </c>
      <c r="G386" s="10" t="s">
        <v>807</v>
      </c>
      <c r="H386" s="19">
        <v>3822</v>
      </c>
      <c r="I386" s="20" t="s">
        <v>867</v>
      </c>
      <c r="J386" s="13"/>
      <c r="K386" s="22" t="s">
        <v>2029</v>
      </c>
      <c r="L386" s="13"/>
      <c r="M386" s="13"/>
      <c r="N386" s="13"/>
      <c r="O386" s="13"/>
      <c r="P386" s="13"/>
      <c r="Q386" s="13"/>
      <c r="R386" s="13"/>
      <c r="S386" s="14" t="s">
        <v>75</v>
      </c>
      <c r="T386" s="10">
        <v>1</v>
      </c>
      <c r="U386" s="21">
        <v>555660</v>
      </c>
      <c r="V386" s="16">
        <v>0</v>
      </c>
      <c r="W386" s="16">
        <v>0</v>
      </c>
      <c r="X386" s="16">
        <v>0</v>
      </c>
      <c r="Y386" s="16">
        <v>1</v>
      </c>
      <c r="Z386" s="16">
        <v>0</v>
      </c>
      <c r="AA386" s="16">
        <v>0</v>
      </c>
      <c r="AB386" s="16">
        <v>0</v>
      </c>
      <c r="AC386" s="16">
        <v>0</v>
      </c>
      <c r="AD386" s="16">
        <v>0</v>
      </c>
      <c r="AE386" s="16">
        <v>0</v>
      </c>
      <c r="AF386" s="16">
        <v>0</v>
      </c>
      <c r="AG386" s="16">
        <v>0</v>
      </c>
      <c r="AH386" s="16">
        <v>0</v>
      </c>
      <c r="AI386" s="16">
        <v>0</v>
      </c>
      <c r="AJ386" s="16">
        <v>0</v>
      </c>
      <c r="AK386" s="16">
        <v>0</v>
      </c>
      <c r="AL386" s="16">
        <v>0</v>
      </c>
      <c r="AM386" s="16">
        <v>0</v>
      </c>
      <c r="AN386" s="16">
        <v>0</v>
      </c>
      <c r="AO386" s="16">
        <v>0</v>
      </c>
      <c r="AP386" s="16">
        <v>0</v>
      </c>
      <c r="AQ386" s="15">
        <f t="shared" si="34"/>
        <v>1</v>
      </c>
      <c r="AR386" s="16">
        <f t="shared" si="35"/>
        <v>0</v>
      </c>
      <c r="AS386" s="17">
        <f>SUM(V386:AP386)</f>
        <v>1</v>
      </c>
      <c r="AT386" s="18">
        <f t="shared" si="36"/>
        <v>555660</v>
      </c>
      <c r="AU386" s="13"/>
      <c r="AV386" s="13"/>
      <c r="AW386" s="8"/>
      <c r="AX386" s="8"/>
      <c r="AY386" s="8"/>
      <c r="AZ386" s="8"/>
    </row>
    <row r="387" spans="1:52" s="3" customFormat="1" ht="43.5" customHeight="1" x14ac:dyDescent="0.25">
      <c r="A387" s="37" t="s">
        <v>554</v>
      </c>
      <c r="B387" s="10">
        <f>IF(S387=0,"",SUBTOTAL(3,$S$7:S387))</f>
        <v>381</v>
      </c>
      <c r="C387" s="74" t="s">
        <v>3043</v>
      </c>
      <c r="D387" s="10" t="s">
        <v>717</v>
      </c>
      <c r="E387" s="10" t="s">
        <v>622</v>
      </c>
      <c r="F387" s="10" t="s">
        <v>622</v>
      </c>
      <c r="G387" s="10" t="s">
        <v>808</v>
      </c>
      <c r="H387" s="19">
        <v>3822</v>
      </c>
      <c r="I387" s="20" t="s">
        <v>868</v>
      </c>
      <c r="J387" s="13"/>
      <c r="K387" s="22" t="s">
        <v>2030</v>
      </c>
      <c r="L387" s="13"/>
      <c r="M387" s="13"/>
      <c r="N387" s="13"/>
      <c r="O387" s="13"/>
      <c r="P387" s="13"/>
      <c r="Q387" s="13"/>
      <c r="R387" s="13"/>
      <c r="S387" s="14" t="s">
        <v>75</v>
      </c>
      <c r="T387" s="10">
        <v>1</v>
      </c>
      <c r="U387" s="21">
        <v>5384610</v>
      </c>
      <c r="V387" s="16">
        <v>0</v>
      </c>
      <c r="W387" s="16">
        <v>0</v>
      </c>
      <c r="X387" s="16">
        <v>0</v>
      </c>
      <c r="Y387" s="16">
        <v>5</v>
      </c>
      <c r="Z387" s="16">
        <v>0</v>
      </c>
      <c r="AA387" s="16">
        <v>0</v>
      </c>
      <c r="AB387" s="16">
        <v>0</v>
      </c>
      <c r="AC387" s="16">
        <v>0</v>
      </c>
      <c r="AD387" s="16">
        <v>0</v>
      </c>
      <c r="AE387" s="16">
        <v>0</v>
      </c>
      <c r="AF387" s="16">
        <v>0</v>
      </c>
      <c r="AG387" s="16">
        <v>0</v>
      </c>
      <c r="AH387" s="16">
        <v>0</v>
      </c>
      <c r="AI387" s="16">
        <v>0</v>
      </c>
      <c r="AJ387" s="16">
        <v>0</v>
      </c>
      <c r="AK387" s="16">
        <v>0</v>
      </c>
      <c r="AL387" s="16">
        <v>0</v>
      </c>
      <c r="AM387" s="16">
        <v>0</v>
      </c>
      <c r="AN387" s="16">
        <v>0</v>
      </c>
      <c r="AO387" s="16">
        <v>0</v>
      </c>
      <c r="AP387" s="16">
        <v>0</v>
      </c>
      <c r="AQ387" s="15">
        <f t="shared" si="34"/>
        <v>5</v>
      </c>
      <c r="AR387" s="16">
        <f t="shared" si="35"/>
        <v>0</v>
      </c>
      <c r="AS387" s="17">
        <f t="shared" ref="AS387:AS448" si="38">SUM(V387:AP387)</f>
        <v>5</v>
      </c>
      <c r="AT387" s="18">
        <f t="shared" si="36"/>
        <v>26923050</v>
      </c>
      <c r="AU387" s="13"/>
      <c r="AV387" s="13"/>
      <c r="AW387" s="8"/>
      <c r="AX387" s="8"/>
      <c r="AY387" s="8"/>
      <c r="AZ387" s="8"/>
    </row>
    <row r="388" spans="1:52" s="3" customFormat="1" ht="44.25" customHeight="1" x14ac:dyDescent="0.25">
      <c r="A388" s="37" t="s">
        <v>554</v>
      </c>
      <c r="B388" s="10">
        <f>IF(S388=0,"",SUBTOTAL(3,$S$7:S388))</f>
        <v>382</v>
      </c>
      <c r="C388" s="74" t="s">
        <v>3044</v>
      </c>
      <c r="D388" s="10" t="s">
        <v>719</v>
      </c>
      <c r="E388" s="10" t="s">
        <v>626</v>
      </c>
      <c r="F388" s="10" t="s">
        <v>626</v>
      </c>
      <c r="G388" s="10" t="s">
        <v>810</v>
      </c>
      <c r="H388" s="19">
        <v>3822</v>
      </c>
      <c r="I388" s="20" t="s">
        <v>869</v>
      </c>
      <c r="J388" s="13"/>
      <c r="K388" s="22" t="s">
        <v>2031</v>
      </c>
      <c r="L388" s="13"/>
      <c r="M388" s="13"/>
      <c r="N388" s="13"/>
      <c r="O388" s="13"/>
      <c r="P388" s="13"/>
      <c r="Q388" s="13"/>
      <c r="R388" s="13"/>
      <c r="S388" s="14" t="s">
        <v>75</v>
      </c>
      <c r="T388" s="10">
        <v>1</v>
      </c>
      <c r="U388" s="21">
        <v>2205000</v>
      </c>
      <c r="V388" s="16">
        <v>0</v>
      </c>
      <c r="W388" s="16">
        <v>0</v>
      </c>
      <c r="X388" s="16">
        <v>0</v>
      </c>
      <c r="Y388" s="16">
        <v>2</v>
      </c>
      <c r="Z388" s="16">
        <v>0</v>
      </c>
      <c r="AA388" s="16">
        <v>0</v>
      </c>
      <c r="AB388" s="16">
        <v>0</v>
      </c>
      <c r="AC388" s="16">
        <v>0</v>
      </c>
      <c r="AD388" s="16">
        <v>0</v>
      </c>
      <c r="AE388" s="16">
        <v>0</v>
      </c>
      <c r="AF388" s="16">
        <v>0</v>
      </c>
      <c r="AG388" s="16">
        <v>0</v>
      </c>
      <c r="AH388" s="16">
        <v>0</v>
      </c>
      <c r="AI388" s="16">
        <v>0</v>
      </c>
      <c r="AJ388" s="16">
        <v>0</v>
      </c>
      <c r="AK388" s="16">
        <v>0</v>
      </c>
      <c r="AL388" s="16">
        <v>0</v>
      </c>
      <c r="AM388" s="16">
        <v>0</v>
      </c>
      <c r="AN388" s="16">
        <v>0</v>
      </c>
      <c r="AO388" s="16">
        <v>0</v>
      </c>
      <c r="AP388" s="16">
        <v>0</v>
      </c>
      <c r="AQ388" s="15">
        <f t="shared" si="34"/>
        <v>2</v>
      </c>
      <c r="AR388" s="16">
        <f t="shared" si="35"/>
        <v>0</v>
      </c>
      <c r="AS388" s="17">
        <f t="shared" si="38"/>
        <v>2</v>
      </c>
      <c r="AT388" s="18">
        <f t="shared" si="36"/>
        <v>4410000</v>
      </c>
      <c r="AU388" s="13"/>
      <c r="AV388" s="13"/>
      <c r="AW388" s="8"/>
      <c r="AX388" s="8"/>
      <c r="AY388" s="8"/>
      <c r="AZ388" s="8"/>
    </row>
    <row r="389" spans="1:52" s="3" customFormat="1" ht="52.5" customHeight="1" x14ac:dyDescent="0.25">
      <c r="A389" s="37" t="s">
        <v>554</v>
      </c>
      <c r="B389" s="10">
        <f>IF(S389=0,"",SUBTOTAL(3,$S$7:S389))</f>
        <v>383</v>
      </c>
      <c r="C389" s="74" t="s">
        <v>3045</v>
      </c>
      <c r="D389" s="10" t="s">
        <v>721</v>
      </c>
      <c r="E389" s="10" t="s">
        <v>630</v>
      </c>
      <c r="F389" s="10" t="s">
        <v>630</v>
      </c>
      <c r="G389" s="10" t="s">
        <v>812</v>
      </c>
      <c r="H389" s="19">
        <v>3822</v>
      </c>
      <c r="I389" s="20" t="s">
        <v>870</v>
      </c>
      <c r="J389" s="13"/>
      <c r="K389" s="14" t="s">
        <v>2032</v>
      </c>
      <c r="L389" s="13"/>
      <c r="M389" s="13"/>
      <c r="N389" s="13"/>
      <c r="O389" s="13"/>
      <c r="P389" s="13"/>
      <c r="Q389" s="13"/>
      <c r="R389" s="13"/>
      <c r="S389" s="14" t="s">
        <v>75</v>
      </c>
      <c r="T389" s="10">
        <v>1</v>
      </c>
      <c r="U389" s="21">
        <v>7709783</v>
      </c>
      <c r="V389" s="16">
        <v>0</v>
      </c>
      <c r="W389" s="16">
        <v>0</v>
      </c>
      <c r="X389" s="16">
        <v>0</v>
      </c>
      <c r="Y389" s="16">
        <v>2</v>
      </c>
      <c r="Z389" s="16">
        <v>0</v>
      </c>
      <c r="AA389" s="16">
        <v>0</v>
      </c>
      <c r="AB389" s="16">
        <v>0</v>
      </c>
      <c r="AC389" s="16">
        <v>0</v>
      </c>
      <c r="AD389" s="16">
        <v>0</v>
      </c>
      <c r="AE389" s="16">
        <v>0</v>
      </c>
      <c r="AF389" s="16">
        <v>0</v>
      </c>
      <c r="AG389" s="16">
        <v>0</v>
      </c>
      <c r="AH389" s="16">
        <v>0</v>
      </c>
      <c r="AI389" s="16">
        <v>0</v>
      </c>
      <c r="AJ389" s="16">
        <v>0</v>
      </c>
      <c r="AK389" s="16">
        <v>0</v>
      </c>
      <c r="AL389" s="16">
        <v>0</v>
      </c>
      <c r="AM389" s="16">
        <v>0</v>
      </c>
      <c r="AN389" s="16">
        <v>0</v>
      </c>
      <c r="AO389" s="16">
        <v>0</v>
      </c>
      <c r="AP389" s="16">
        <v>0</v>
      </c>
      <c r="AQ389" s="15">
        <f t="shared" si="34"/>
        <v>2</v>
      </c>
      <c r="AR389" s="16">
        <f t="shared" si="35"/>
        <v>0</v>
      </c>
      <c r="AS389" s="17">
        <f t="shared" si="38"/>
        <v>2</v>
      </c>
      <c r="AT389" s="18">
        <f t="shared" si="36"/>
        <v>15419566</v>
      </c>
      <c r="AU389" s="13"/>
      <c r="AV389" s="13"/>
      <c r="AW389" s="8"/>
      <c r="AX389" s="8"/>
      <c r="AY389" s="8"/>
      <c r="AZ389" s="8"/>
    </row>
    <row r="390" spans="1:52" s="3" customFormat="1" ht="43.5" customHeight="1" x14ac:dyDescent="0.25">
      <c r="A390" s="37" t="s">
        <v>554</v>
      </c>
      <c r="B390" s="10">
        <f>IF(S390=0,"",SUBTOTAL(3,$S$7:S390))</f>
        <v>384</v>
      </c>
      <c r="C390" s="74" t="s">
        <v>3046</v>
      </c>
      <c r="D390" s="10" t="s">
        <v>723</v>
      </c>
      <c r="E390" s="10" t="s">
        <v>633</v>
      </c>
      <c r="F390" s="10" t="s">
        <v>633</v>
      </c>
      <c r="G390" s="10" t="s">
        <v>814</v>
      </c>
      <c r="H390" s="19">
        <v>3822</v>
      </c>
      <c r="I390" s="20" t="s">
        <v>871</v>
      </c>
      <c r="J390" s="13"/>
      <c r="K390" s="14" t="s">
        <v>2033</v>
      </c>
      <c r="L390" s="13"/>
      <c r="M390" s="13"/>
      <c r="N390" s="13"/>
      <c r="O390" s="13"/>
      <c r="P390" s="13"/>
      <c r="Q390" s="13"/>
      <c r="R390" s="13"/>
      <c r="S390" s="14" t="s">
        <v>75</v>
      </c>
      <c r="T390" s="10">
        <v>1</v>
      </c>
      <c r="U390" s="21">
        <v>5384610</v>
      </c>
      <c r="V390" s="16">
        <v>0</v>
      </c>
      <c r="W390" s="16">
        <v>0</v>
      </c>
      <c r="X390" s="16">
        <v>0</v>
      </c>
      <c r="Y390" s="16">
        <v>3</v>
      </c>
      <c r="Z390" s="16">
        <v>0</v>
      </c>
      <c r="AA390" s="16">
        <v>0</v>
      </c>
      <c r="AB390" s="16">
        <v>0</v>
      </c>
      <c r="AC390" s="16">
        <v>0</v>
      </c>
      <c r="AD390" s="16">
        <v>0</v>
      </c>
      <c r="AE390" s="16">
        <v>0</v>
      </c>
      <c r="AF390" s="16">
        <v>0</v>
      </c>
      <c r="AG390" s="16">
        <v>0</v>
      </c>
      <c r="AH390" s="16">
        <v>0</v>
      </c>
      <c r="AI390" s="16">
        <v>0</v>
      </c>
      <c r="AJ390" s="16">
        <v>0</v>
      </c>
      <c r="AK390" s="16">
        <v>0</v>
      </c>
      <c r="AL390" s="16">
        <v>0</v>
      </c>
      <c r="AM390" s="16">
        <v>0</v>
      </c>
      <c r="AN390" s="16">
        <v>0</v>
      </c>
      <c r="AO390" s="16">
        <v>0</v>
      </c>
      <c r="AP390" s="16">
        <v>0</v>
      </c>
      <c r="AQ390" s="15">
        <f t="shared" si="34"/>
        <v>3</v>
      </c>
      <c r="AR390" s="16">
        <f t="shared" si="35"/>
        <v>0</v>
      </c>
      <c r="AS390" s="17">
        <f t="shared" si="38"/>
        <v>3</v>
      </c>
      <c r="AT390" s="18">
        <f t="shared" si="36"/>
        <v>16153830</v>
      </c>
      <c r="AU390" s="13"/>
      <c r="AV390" s="13"/>
      <c r="AW390" s="8"/>
      <c r="AX390" s="8"/>
      <c r="AY390" s="8"/>
      <c r="AZ390" s="8"/>
    </row>
    <row r="391" spans="1:52" s="3" customFormat="1" ht="36.75" customHeight="1" x14ac:dyDescent="0.25">
      <c r="A391" s="37" t="s">
        <v>554</v>
      </c>
      <c r="B391" s="10">
        <f>IF(S391=0,"",SUBTOTAL(3,$S$7:S391))</f>
        <v>385</v>
      </c>
      <c r="C391" s="74" t="s">
        <v>3047</v>
      </c>
      <c r="D391" s="10" t="s">
        <v>725</v>
      </c>
      <c r="E391" s="10" t="s">
        <v>636</v>
      </c>
      <c r="F391" s="10" t="s">
        <v>636</v>
      </c>
      <c r="G391" s="10" t="s">
        <v>816</v>
      </c>
      <c r="H391" s="19">
        <v>3822</v>
      </c>
      <c r="I391" s="20" t="s">
        <v>872</v>
      </c>
      <c r="J391" s="13"/>
      <c r="K391" s="14" t="s">
        <v>2034</v>
      </c>
      <c r="L391" s="13"/>
      <c r="M391" s="13"/>
      <c r="N391" s="13"/>
      <c r="O391" s="13"/>
      <c r="P391" s="13"/>
      <c r="Q391" s="13"/>
      <c r="R391" s="13"/>
      <c r="S391" s="14" t="s">
        <v>75</v>
      </c>
      <c r="T391" s="10">
        <v>1</v>
      </c>
      <c r="U391" s="21">
        <v>2205000</v>
      </c>
      <c r="V391" s="16">
        <v>0</v>
      </c>
      <c r="W391" s="16">
        <v>0</v>
      </c>
      <c r="X391" s="16">
        <v>0</v>
      </c>
      <c r="Y391" s="16">
        <v>2</v>
      </c>
      <c r="Z391" s="16">
        <v>0</v>
      </c>
      <c r="AA391" s="16">
        <v>0</v>
      </c>
      <c r="AB391" s="16">
        <v>0</v>
      </c>
      <c r="AC391" s="16">
        <v>0</v>
      </c>
      <c r="AD391" s="16">
        <v>0</v>
      </c>
      <c r="AE391" s="16">
        <v>0</v>
      </c>
      <c r="AF391" s="16">
        <v>0</v>
      </c>
      <c r="AG391" s="16">
        <v>0</v>
      </c>
      <c r="AH391" s="16">
        <v>0</v>
      </c>
      <c r="AI391" s="16">
        <v>0</v>
      </c>
      <c r="AJ391" s="16">
        <v>0</v>
      </c>
      <c r="AK391" s="16">
        <v>0</v>
      </c>
      <c r="AL391" s="16">
        <v>0</v>
      </c>
      <c r="AM391" s="16">
        <v>0</v>
      </c>
      <c r="AN391" s="16">
        <v>0</v>
      </c>
      <c r="AO391" s="16">
        <v>0</v>
      </c>
      <c r="AP391" s="16">
        <v>0</v>
      </c>
      <c r="AQ391" s="15">
        <f t="shared" si="34"/>
        <v>2</v>
      </c>
      <c r="AR391" s="16">
        <f t="shared" si="35"/>
        <v>0</v>
      </c>
      <c r="AS391" s="17">
        <f t="shared" si="38"/>
        <v>2</v>
      </c>
      <c r="AT391" s="18">
        <f t="shared" si="36"/>
        <v>4410000</v>
      </c>
      <c r="AU391" s="13"/>
      <c r="AV391" s="13"/>
      <c r="AW391" s="8"/>
      <c r="AX391" s="8"/>
      <c r="AY391" s="8"/>
      <c r="AZ391" s="8"/>
    </row>
    <row r="392" spans="1:52" s="3" customFormat="1" ht="36.75" customHeight="1" x14ac:dyDescent="0.25">
      <c r="A392" s="37" t="s">
        <v>554</v>
      </c>
      <c r="B392" s="10">
        <f>IF(S392=0,"",SUBTOTAL(3,$S$7:S392))</f>
        <v>386</v>
      </c>
      <c r="C392" s="74" t="s">
        <v>3048</v>
      </c>
      <c r="D392" s="10" t="s">
        <v>727</v>
      </c>
      <c r="E392" s="10" t="s">
        <v>638</v>
      </c>
      <c r="F392" s="10" t="s">
        <v>638</v>
      </c>
      <c r="G392" s="10" t="s">
        <v>818</v>
      </c>
      <c r="H392" s="19">
        <v>3822</v>
      </c>
      <c r="I392" s="20" t="s">
        <v>694</v>
      </c>
      <c r="J392" s="13"/>
      <c r="K392" s="14" t="s">
        <v>2035</v>
      </c>
      <c r="L392" s="13"/>
      <c r="M392" s="13"/>
      <c r="N392" s="13"/>
      <c r="O392" s="13"/>
      <c r="P392" s="13"/>
      <c r="Q392" s="13"/>
      <c r="R392" s="13"/>
      <c r="S392" s="14" t="s">
        <v>75</v>
      </c>
      <c r="T392" s="10">
        <v>3</v>
      </c>
      <c r="U392" s="21">
        <v>9517298</v>
      </c>
      <c r="V392" s="16">
        <v>0</v>
      </c>
      <c r="W392" s="16">
        <v>0</v>
      </c>
      <c r="X392" s="16">
        <v>0</v>
      </c>
      <c r="Y392" s="16">
        <v>20</v>
      </c>
      <c r="Z392" s="16">
        <v>0</v>
      </c>
      <c r="AA392" s="16">
        <v>0</v>
      </c>
      <c r="AB392" s="16">
        <v>0</v>
      </c>
      <c r="AC392" s="16">
        <v>0</v>
      </c>
      <c r="AD392" s="16">
        <v>0</v>
      </c>
      <c r="AE392" s="16">
        <v>0</v>
      </c>
      <c r="AF392" s="16">
        <v>0</v>
      </c>
      <c r="AG392" s="16">
        <v>0</v>
      </c>
      <c r="AH392" s="16">
        <v>0</v>
      </c>
      <c r="AI392" s="16">
        <v>0</v>
      </c>
      <c r="AJ392" s="16">
        <v>0</v>
      </c>
      <c r="AK392" s="16">
        <v>0</v>
      </c>
      <c r="AL392" s="16">
        <v>0</v>
      </c>
      <c r="AM392" s="16">
        <v>0</v>
      </c>
      <c r="AN392" s="16">
        <v>0</v>
      </c>
      <c r="AO392" s="16">
        <v>0</v>
      </c>
      <c r="AP392" s="16">
        <v>0</v>
      </c>
      <c r="AQ392" s="15">
        <f t="shared" si="34"/>
        <v>20</v>
      </c>
      <c r="AR392" s="16">
        <f t="shared" si="35"/>
        <v>0</v>
      </c>
      <c r="AS392" s="17">
        <f t="shared" si="38"/>
        <v>20</v>
      </c>
      <c r="AT392" s="18">
        <f t="shared" si="36"/>
        <v>190345960</v>
      </c>
      <c r="AU392" s="13"/>
      <c r="AV392" s="13"/>
      <c r="AW392" s="8"/>
      <c r="AX392" s="8"/>
      <c r="AY392" s="8"/>
      <c r="AZ392" s="8"/>
    </row>
    <row r="393" spans="1:52" s="3" customFormat="1" ht="36.75" customHeight="1" x14ac:dyDescent="0.25">
      <c r="A393" s="37" t="s">
        <v>554</v>
      </c>
      <c r="B393" s="10">
        <f>IF(S393=0,"",SUBTOTAL(3,$S$7:S393))</f>
        <v>387</v>
      </c>
      <c r="C393" s="74" t="s">
        <v>3049</v>
      </c>
      <c r="D393" s="10" t="s">
        <v>728</v>
      </c>
      <c r="E393" s="10" t="s">
        <v>641</v>
      </c>
      <c r="F393" s="10" t="s">
        <v>641</v>
      </c>
      <c r="G393" s="10" t="s">
        <v>820</v>
      </c>
      <c r="H393" s="19">
        <v>3822</v>
      </c>
      <c r="I393" s="20" t="s">
        <v>873</v>
      </c>
      <c r="J393" s="13"/>
      <c r="K393" s="14" t="s">
        <v>2036</v>
      </c>
      <c r="L393" s="13"/>
      <c r="M393" s="13"/>
      <c r="N393" s="13"/>
      <c r="O393" s="13"/>
      <c r="P393" s="13"/>
      <c r="Q393" s="13"/>
      <c r="R393" s="13"/>
      <c r="S393" s="14" t="s">
        <v>75</v>
      </c>
      <c r="T393" s="10">
        <v>3</v>
      </c>
      <c r="U393" s="21">
        <v>1282050</v>
      </c>
      <c r="V393" s="16">
        <v>0</v>
      </c>
      <c r="W393" s="16">
        <v>0</v>
      </c>
      <c r="X393" s="16">
        <v>0</v>
      </c>
      <c r="Y393" s="16">
        <v>3</v>
      </c>
      <c r="Z393" s="16">
        <v>0</v>
      </c>
      <c r="AA393" s="16">
        <v>0</v>
      </c>
      <c r="AB393" s="16">
        <v>0</v>
      </c>
      <c r="AC393" s="16">
        <v>0</v>
      </c>
      <c r="AD393" s="16">
        <v>0</v>
      </c>
      <c r="AE393" s="16">
        <v>0</v>
      </c>
      <c r="AF393" s="16">
        <v>0</v>
      </c>
      <c r="AG393" s="16">
        <v>0</v>
      </c>
      <c r="AH393" s="16">
        <v>0</v>
      </c>
      <c r="AI393" s="16">
        <v>0</v>
      </c>
      <c r="AJ393" s="16">
        <v>0</v>
      </c>
      <c r="AK393" s="16">
        <v>0</v>
      </c>
      <c r="AL393" s="16">
        <v>0</v>
      </c>
      <c r="AM393" s="16">
        <v>0</v>
      </c>
      <c r="AN393" s="16">
        <v>0</v>
      </c>
      <c r="AO393" s="16">
        <v>0</v>
      </c>
      <c r="AP393" s="16">
        <v>0</v>
      </c>
      <c r="AQ393" s="15">
        <f t="shared" ref="AQ393:AQ456" si="39">SUM(V393:AP393)</f>
        <v>3</v>
      </c>
      <c r="AR393" s="16">
        <f t="shared" ref="AR393:AR456" si="40">AQ393-AS393</f>
        <v>0</v>
      </c>
      <c r="AS393" s="17">
        <f t="shared" si="38"/>
        <v>3</v>
      </c>
      <c r="AT393" s="18">
        <f t="shared" si="36"/>
        <v>3846150</v>
      </c>
      <c r="AU393" s="13"/>
      <c r="AV393" s="13"/>
      <c r="AW393" s="8"/>
      <c r="AX393" s="8"/>
      <c r="AY393" s="8"/>
      <c r="AZ393" s="8"/>
    </row>
    <row r="394" spans="1:52" s="3" customFormat="1" ht="36.75" customHeight="1" x14ac:dyDescent="0.25">
      <c r="A394" s="37" t="s">
        <v>554</v>
      </c>
      <c r="B394" s="10">
        <f>IF(S394=0,"",SUBTOTAL(3,$S$7:S394))</f>
        <v>388</v>
      </c>
      <c r="C394" s="74" t="s">
        <v>3050</v>
      </c>
      <c r="D394" s="10" t="s">
        <v>730</v>
      </c>
      <c r="E394" s="10" t="s">
        <v>647</v>
      </c>
      <c r="F394" s="10" t="s">
        <v>647</v>
      </c>
      <c r="G394" s="10" t="s">
        <v>824</v>
      </c>
      <c r="H394" s="19">
        <v>3822</v>
      </c>
      <c r="I394" s="20" t="s">
        <v>874</v>
      </c>
      <c r="J394" s="13"/>
      <c r="K394" s="14" t="s">
        <v>2037</v>
      </c>
      <c r="L394" s="13"/>
      <c r="M394" s="13"/>
      <c r="N394" s="13"/>
      <c r="O394" s="13"/>
      <c r="P394" s="13"/>
      <c r="Q394" s="13"/>
      <c r="R394" s="13"/>
      <c r="S394" s="14" t="s">
        <v>75</v>
      </c>
      <c r="T394" s="10">
        <v>3</v>
      </c>
      <c r="U394" s="21">
        <v>1578670</v>
      </c>
      <c r="V394" s="16">
        <v>0</v>
      </c>
      <c r="W394" s="16">
        <v>0</v>
      </c>
      <c r="X394" s="16">
        <v>0</v>
      </c>
      <c r="Y394" s="16">
        <v>3</v>
      </c>
      <c r="Z394" s="16">
        <v>0</v>
      </c>
      <c r="AA394" s="16">
        <v>0</v>
      </c>
      <c r="AB394" s="16">
        <v>0</v>
      </c>
      <c r="AC394" s="16">
        <v>0</v>
      </c>
      <c r="AD394" s="16">
        <v>0</v>
      </c>
      <c r="AE394" s="16">
        <v>0</v>
      </c>
      <c r="AF394" s="16">
        <v>0</v>
      </c>
      <c r="AG394" s="16">
        <v>0</v>
      </c>
      <c r="AH394" s="16">
        <v>0</v>
      </c>
      <c r="AI394" s="16">
        <v>0</v>
      </c>
      <c r="AJ394" s="16">
        <v>0</v>
      </c>
      <c r="AK394" s="16">
        <v>0</v>
      </c>
      <c r="AL394" s="16">
        <v>0</v>
      </c>
      <c r="AM394" s="16">
        <v>0</v>
      </c>
      <c r="AN394" s="16">
        <v>0</v>
      </c>
      <c r="AO394" s="16">
        <v>0</v>
      </c>
      <c r="AP394" s="16">
        <v>0</v>
      </c>
      <c r="AQ394" s="15">
        <f t="shared" si="39"/>
        <v>3</v>
      </c>
      <c r="AR394" s="16">
        <f t="shared" si="40"/>
        <v>0</v>
      </c>
      <c r="AS394" s="17">
        <f t="shared" si="38"/>
        <v>3</v>
      </c>
      <c r="AT394" s="18">
        <f t="shared" si="36"/>
        <v>4736010</v>
      </c>
      <c r="AU394" s="13"/>
      <c r="AV394" s="13"/>
      <c r="AW394" s="8"/>
      <c r="AX394" s="8"/>
      <c r="AY394" s="8"/>
      <c r="AZ394" s="8"/>
    </row>
    <row r="395" spans="1:52" s="3" customFormat="1" ht="36.75" customHeight="1" x14ac:dyDescent="0.25">
      <c r="A395" s="37" t="s">
        <v>554</v>
      </c>
      <c r="B395" s="10">
        <f>IF(S395=0,"",SUBTOTAL(3,$S$7:S395))</f>
        <v>389</v>
      </c>
      <c r="C395" s="74" t="s">
        <v>3051</v>
      </c>
      <c r="D395" s="10" t="s">
        <v>732</v>
      </c>
      <c r="E395" s="10" t="s">
        <v>650</v>
      </c>
      <c r="F395" s="10" t="s">
        <v>650</v>
      </c>
      <c r="G395" s="10" t="s">
        <v>826</v>
      </c>
      <c r="H395" s="19">
        <v>3822</v>
      </c>
      <c r="I395" s="20" t="s">
        <v>875</v>
      </c>
      <c r="J395" s="13"/>
      <c r="K395" s="14" t="s">
        <v>2038</v>
      </c>
      <c r="L395" s="13"/>
      <c r="M395" s="13"/>
      <c r="N395" s="13"/>
      <c r="O395" s="13"/>
      <c r="P395" s="13"/>
      <c r="Q395" s="13"/>
      <c r="R395" s="13"/>
      <c r="S395" s="14" t="s">
        <v>75</v>
      </c>
      <c r="T395" s="10">
        <v>1</v>
      </c>
      <c r="U395" s="21">
        <v>1223775</v>
      </c>
      <c r="V395" s="16">
        <v>0</v>
      </c>
      <c r="W395" s="16">
        <v>0</v>
      </c>
      <c r="X395" s="16">
        <v>0</v>
      </c>
      <c r="Y395" s="16">
        <v>0</v>
      </c>
      <c r="Z395" s="16">
        <v>0</v>
      </c>
      <c r="AA395" s="16">
        <v>0</v>
      </c>
      <c r="AB395" s="16">
        <v>0</v>
      </c>
      <c r="AC395" s="16">
        <v>0</v>
      </c>
      <c r="AD395" s="16">
        <v>0</v>
      </c>
      <c r="AE395" s="16">
        <v>0</v>
      </c>
      <c r="AF395" s="16">
        <v>0</v>
      </c>
      <c r="AG395" s="16">
        <v>0</v>
      </c>
      <c r="AH395" s="16">
        <v>3</v>
      </c>
      <c r="AI395" s="16">
        <v>0</v>
      </c>
      <c r="AJ395" s="16">
        <v>0</v>
      </c>
      <c r="AK395" s="16">
        <v>0</v>
      </c>
      <c r="AL395" s="16">
        <v>0</v>
      </c>
      <c r="AM395" s="16">
        <v>0</v>
      </c>
      <c r="AN395" s="16">
        <v>0</v>
      </c>
      <c r="AO395" s="16">
        <v>0</v>
      </c>
      <c r="AP395" s="16">
        <v>0</v>
      </c>
      <c r="AQ395" s="15">
        <f t="shared" si="39"/>
        <v>3</v>
      </c>
      <c r="AR395" s="16">
        <f t="shared" si="40"/>
        <v>0</v>
      </c>
      <c r="AS395" s="17">
        <f t="shared" si="38"/>
        <v>3</v>
      </c>
      <c r="AT395" s="18">
        <f t="shared" si="36"/>
        <v>3671325</v>
      </c>
      <c r="AU395" s="13"/>
      <c r="AV395" s="13"/>
      <c r="AW395" s="8"/>
      <c r="AX395" s="8"/>
      <c r="AY395" s="8"/>
      <c r="AZ395" s="8"/>
    </row>
    <row r="396" spans="1:52" s="3" customFormat="1" ht="36.75" customHeight="1" x14ac:dyDescent="0.25">
      <c r="A396" s="37" t="s">
        <v>554</v>
      </c>
      <c r="B396" s="10">
        <f>IF(S396=0,"",SUBTOTAL(3,$S$7:S396))</f>
        <v>390</v>
      </c>
      <c r="C396" s="74" t="s">
        <v>3052</v>
      </c>
      <c r="D396" s="10" t="s">
        <v>733</v>
      </c>
      <c r="E396" s="10" t="s">
        <v>653</v>
      </c>
      <c r="F396" s="10" t="s">
        <v>653</v>
      </c>
      <c r="G396" s="10" t="s">
        <v>828</v>
      </c>
      <c r="H396" s="19">
        <v>3822</v>
      </c>
      <c r="I396" s="20" t="s">
        <v>876</v>
      </c>
      <c r="J396" s="13"/>
      <c r="K396" s="14" t="s">
        <v>2039</v>
      </c>
      <c r="L396" s="13"/>
      <c r="M396" s="13"/>
      <c r="N396" s="13"/>
      <c r="O396" s="13"/>
      <c r="P396" s="13"/>
      <c r="Q396" s="13"/>
      <c r="R396" s="13"/>
      <c r="S396" s="14" t="s">
        <v>75</v>
      </c>
      <c r="T396" s="10">
        <v>3</v>
      </c>
      <c r="U396" s="21">
        <v>1794870</v>
      </c>
      <c r="V396" s="16">
        <v>0</v>
      </c>
      <c r="W396" s="16">
        <v>0</v>
      </c>
      <c r="X396" s="16">
        <v>0</v>
      </c>
      <c r="Y396" s="16">
        <v>0</v>
      </c>
      <c r="Z396" s="16">
        <v>0</v>
      </c>
      <c r="AA396" s="16">
        <v>0</v>
      </c>
      <c r="AB396" s="16">
        <v>0</v>
      </c>
      <c r="AC396" s="16">
        <v>0</v>
      </c>
      <c r="AD396" s="16">
        <v>0</v>
      </c>
      <c r="AE396" s="16">
        <v>0</v>
      </c>
      <c r="AF396" s="16">
        <v>0</v>
      </c>
      <c r="AG396" s="16">
        <v>0</v>
      </c>
      <c r="AH396" s="16">
        <v>2</v>
      </c>
      <c r="AI396" s="16">
        <v>0</v>
      </c>
      <c r="AJ396" s="16">
        <v>0</v>
      </c>
      <c r="AK396" s="16">
        <v>0</v>
      </c>
      <c r="AL396" s="16">
        <v>0</v>
      </c>
      <c r="AM396" s="16">
        <v>0</v>
      </c>
      <c r="AN396" s="16">
        <v>0</v>
      </c>
      <c r="AO396" s="16">
        <v>0</v>
      </c>
      <c r="AP396" s="16">
        <v>0</v>
      </c>
      <c r="AQ396" s="15">
        <f t="shared" si="39"/>
        <v>2</v>
      </c>
      <c r="AR396" s="16">
        <f t="shared" si="40"/>
        <v>0</v>
      </c>
      <c r="AS396" s="17">
        <f t="shared" si="38"/>
        <v>2</v>
      </c>
      <c r="AT396" s="18">
        <f t="shared" si="36"/>
        <v>3589740</v>
      </c>
      <c r="AU396" s="13"/>
      <c r="AV396" s="13"/>
      <c r="AW396" s="8"/>
      <c r="AX396" s="8"/>
      <c r="AY396" s="8"/>
      <c r="AZ396" s="8"/>
    </row>
    <row r="397" spans="1:52" s="3" customFormat="1" ht="57" customHeight="1" x14ac:dyDescent="0.25">
      <c r="A397" s="37" t="s">
        <v>554</v>
      </c>
      <c r="B397" s="10">
        <f>IF(S397=0,"",SUBTOTAL(3,$S$7:S397))</f>
        <v>391</v>
      </c>
      <c r="C397" s="74" t="s">
        <v>3053</v>
      </c>
      <c r="D397" s="10" t="s">
        <v>734</v>
      </c>
      <c r="E397" s="10" t="s">
        <v>656</v>
      </c>
      <c r="F397" s="10" t="s">
        <v>656</v>
      </c>
      <c r="G397" s="10" t="s">
        <v>830</v>
      </c>
      <c r="H397" s="19">
        <v>3822</v>
      </c>
      <c r="I397" s="20" t="s">
        <v>877</v>
      </c>
      <c r="J397" s="13"/>
      <c r="K397" s="14" t="s">
        <v>2040</v>
      </c>
      <c r="L397" s="13"/>
      <c r="M397" s="13"/>
      <c r="N397" s="13"/>
      <c r="O397" s="13"/>
      <c r="P397" s="13"/>
      <c r="Q397" s="13"/>
      <c r="R397" s="13"/>
      <c r="S397" s="14" t="s">
        <v>75</v>
      </c>
      <c r="T397" s="10">
        <v>1</v>
      </c>
      <c r="U397" s="21">
        <v>27562500</v>
      </c>
      <c r="V397" s="16">
        <v>0</v>
      </c>
      <c r="W397" s="16">
        <v>0</v>
      </c>
      <c r="X397" s="16">
        <v>0</v>
      </c>
      <c r="Y397" s="16">
        <v>3</v>
      </c>
      <c r="Z397" s="16">
        <v>0</v>
      </c>
      <c r="AA397" s="16">
        <v>0</v>
      </c>
      <c r="AB397" s="16">
        <v>0</v>
      </c>
      <c r="AC397" s="16">
        <v>0</v>
      </c>
      <c r="AD397" s="16">
        <v>0</v>
      </c>
      <c r="AE397" s="16">
        <v>0</v>
      </c>
      <c r="AF397" s="16">
        <v>0</v>
      </c>
      <c r="AG397" s="16">
        <v>0</v>
      </c>
      <c r="AH397" s="16">
        <v>0</v>
      </c>
      <c r="AI397" s="16">
        <v>0</v>
      </c>
      <c r="AJ397" s="16">
        <v>0</v>
      </c>
      <c r="AK397" s="16">
        <v>0</v>
      </c>
      <c r="AL397" s="16">
        <v>0</v>
      </c>
      <c r="AM397" s="16">
        <v>0</v>
      </c>
      <c r="AN397" s="16">
        <v>0</v>
      </c>
      <c r="AO397" s="16">
        <v>0</v>
      </c>
      <c r="AP397" s="16">
        <v>0</v>
      </c>
      <c r="AQ397" s="15">
        <f t="shared" si="39"/>
        <v>3</v>
      </c>
      <c r="AR397" s="16">
        <f t="shared" si="40"/>
        <v>0</v>
      </c>
      <c r="AS397" s="17">
        <f t="shared" si="38"/>
        <v>3</v>
      </c>
      <c r="AT397" s="18">
        <f t="shared" si="36"/>
        <v>82687500</v>
      </c>
      <c r="AU397" s="13"/>
      <c r="AV397" s="13"/>
      <c r="AW397" s="8"/>
      <c r="AX397" s="8"/>
      <c r="AY397" s="8"/>
      <c r="AZ397" s="8"/>
    </row>
    <row r="398" spans="1:52" s="3" customFormat="1" ht="42.75" customHeight="1" x14ac:dyDescent="0.25">
      <c r="A398" s="37" t="s">
        <v>554</v>
      </c>
      <c r="B398" s="10">
        <f>IF(S398=0,"",SUBTOTAL(3,$S$7:S398))</f>
        <v>392</v>
      </c>
      <c r="C398" s="74" t="s">
        <v>3054</v>
      </c>
      <c r="D398" s="10" t="s">
        <v>735</v>
      </c>
      <c r="E398" s="10" t="s">
        <v>659</v>
      </c>
      <c r="F398" s="10" t="s">
        <v>659</v>
      </c>
      <c r="G398" s="10" t="s">
        <v>832</v>
      </c>
      <c r="H398" s="19">
        <v>3822</v>
      </c>
      <c r="I398" s="20" t="s">
        <v>878</v>
      </c>
      <c r="J398" s="13"/>
      <c r="K398" s="14" t="s">
        <v>2041</v>
      </c>
      <c r="L398" s="13"/>
      <c r="M398" s="13"/>
      <c r="N398" s="13"/>
      <c r="O398" s="13"/>
      <c r="P398" s="13"/>
      <c r="Q398" s="13"/>
      <c r="R398" s="13"/>
      <c r="S398" s="14" t="s">
        <v>75</v>
      </c>
      <c r="T398" s="10">
        <v>1</v>
      </c>
      <c r="U398" s="21">
        <v>3059438</v>
      </c>
      <c r="V398" s="16">
        <v>0</v>
      </c>
      <c r="W398" s="16">
        <v>0</v>
      </c>
      <c r="X398" s="16">
        <v>0</v>
      </c>
      <c r="Y398" s="16">
        <v>1</v>
      </c>
      <c r="Z398" s="16">
        <v>0</v>
      </c>
      <c r="AA398" s="16">
        <v>0</v>
      </c>
      <c r="AB398" s="16">
        <v>0</v>
      </c>
      <c r="AC398" s="16">
        <v>0</v>
      </c>
      <c r="AD398" s="16">
        <v>0</v>
      </c>
      <c r="AE398" s="16">
        <v>0</v>
      </c>
      <c r="AF398" s="16">
        <v>0</v>
      </c>
      <c r="AG398" s="16">
        <v>0</v>
      </c>
      <c r="AH398" s="16">
        <v>0</v>
      </c>
      <c r="AI398" s="16">
        <v>0</v>
      </c>
      <c r="AJ398" s="16">
        <v>0</v>
      </c>
      <c r="AK398" s="16">
        <v>0</v>
      </c>
      <c r="AL398" s="16">
        <v>0</v>
      </c>
      <c r="AM398" s="16">
        <v>0</v>
      </c>
      <c r="AN398" s="16">
        <v>0</v>
      </c>
      <c r="AO398" s="16">
        <v>0</v>
      </c>
      <c r="AP398" s="16">
        <v>0</v>
      </c>
      <c r="AQ398" s="15">
        <f t="shared" si="39"/>
        <v>1</v>
      </c>
      <c r="AR398" s="16">
        <f t="shared" si="40"/>
        <v>0</v>
      </c>
      <c r="AS398" s="17">
        <f t="shared" si="38"/>
        <v>1</v>
      </c>
      <c r="AT398" s="18">
        <f t="shared" si="36"/>
        <v>3059438</v>
      </c>
      <c r="AU398" s="13"/>
      <c r="AV398" s="13"/>
      <c r="AW398" s="8"/>
      <c r="AX398" s="8"/>
      <c r="AY398" s="8"/>
      <c r="AZ398" s="8"/>
    </row>
    <row r="399" spans="1:52" s="3" customFormat="1" ht="40.5" customHeight="1" x14ac:dyDescent="0.25">
      <c r="A399" s="37" t="s">
        <v>554</v>
      </c>
      <c r="B399" s="10">
        <f>IF(S399=0,"",SUBTOTAL(3,$S$7:S399))</f>
        <v>393</v>
      </c>
      <c r="C399" s="74" t="s">
        <v>3055</v>
      </c>
      <c r="D399" s="10" t="s">
        <v>736</v>
      </c>
      <c r="E399" s="10" t="s">
        <v>668</v>
      </c>
      <c r="F399" s="10" t="s">
        <v>668</v>
      </c>
      <c r="G399" s="10"/>
      <c r="H399" s="19">
        <v>3822</v>
      </c>
      <c r="I399" s="40" t="s">
        <v>879</v>
      </c>
      <c r="J399" s="13"/>
      <c r="K399" s="22" t="s">
        <v>2042</v>
      </c>
      <c r="L399" s="13"/>
      <c r="M399" s="13"/>
      <c r="N399" s="13"/>
      <c r="O399" s="13"/>
      <c r="P399" s="13"/>
      <c r="Q399" s="13"/>
      <c r="R399" s="13"/>
      <c r="S399" s="14" t="s">
        <v>75</v>
      </c>
      <c r="T399" s="10">
        <v>1</v>
      </c>
      <c r="U399" s="15">
        <v>8400000</v>
      </c>
      <c r="V399" s="16">
        <v>0</v>
      </c>
      <c r="W399" s="16">
        <v>0</v>
      </c>
      <c r="X399" s="16">
        <v>0</v>
      </c>
      <c r="Y399" s="16">
        <v>0</v>
      </c>
      <c r="Z399" s="16">
        <v>0</v>
      </c>
      <c r="AA399" s="16">
        <v>0</v>
      </c>
      <c r="AB399" s="16">
        <v>0</v>
      </c>
      <c r="AC399" s="16">
        <v>0</v>
      </c>
      <c r="AD399" s="16">
        <v>0</v>
      </c>
      <c r="AE399" s="16">
        <v>0</v>
      </c>
      <c r="AF399" s="16">
        <v>0</v>
      </c>
      <c r="AG399" s="16">
        <v>0</v>
      </c>
      <c r="AH399" s="16">
        <v>1</v>
      </c>
      <c r="AI399" s="16">
        <v>0</v>
      </c>
      <c r="AJ399" s="16">
        <v>0</v>
      </c>
      <c r="AK399" s="16">
        <v>0</v>
      </c>
      <c r="AL399" s="16">
        <v>0</v>
      </c>
      <c r="AM399" s="16">
        <v>0</v>
      </c>
      <c r="AN399" s="16">
        <v>0</v>
      </c>
      <c r="AO399" s="16">
        <v>0</v>
      </c>
      <c r="AP399" s="16">
        <v>0</v>
      </c>
      <c r="AQ399" s="15">
        <f t="shared" si="39"/>
        <v>1</v>
      </c>
      <c r="AR399" s="16">
        <f t="shared" si="40"/>
        <v>0</v>
      </c>
      <c r="AS399" s="17">
        <f t="shared" si="38"/>
        <v>1</v>
      </c>
      <c r="AT399" s="18">
        <f t="shared" si="36"/>
        <v>8400000</v>
      </c>
      <c r="AU399" s="13"/>
      <c r="AV399" s="13"/>
      <c r="AW399" s="8"/>
      <c r="AX399" s="8"/>
      <c r="AY399" s="8"/>
      <c r="AZ399" s="8"/>
    </row>
    <row r="400" spans="1:52" s="3" customFormat="1" ht="40.5" customHeight="1" x14ac:dyDescent="0.25">
      <c r="A400" s="37" t="s">
        <v>554</v>
      </c>
      <c r="B400" s="10">
        <f>IF(S400=0,"",SUBTOTAL(3,$S$7:S400))</f>
        <v>394</v>
      </c>
      <c r="C400" s="74" t="s">
        <v>3056</v>
      </c>
      <c r="D400" s="10" t="s">
        <v>738</v>
      </c>
      <c r="E400" s="10" t="s">
        <v>671</v>
      </c>
      <c r="F400" s="10" t="s">
        <v>671</v>
      </c>
      <c r="G400" s="10"/>
      <c r="H400" s="19">
        <v>3822</v>
      </c>
      <c r="I400" s="40" t="s">
        <v>880</v>
      </c>
      <c r="J400" s="13"/>
      <c r="K400" s="33" t="s">
        <v>2043</v>
      </c>
      <c r="L400" s="13"/>
      <c r="M400" s="13"/>
      <c r="N400" s="13"/>
      <c r="O400" s="13"/>
      <c r="P400" s="13"/>
      <c r="Q400" s="13"/>
      <c r="R400" s="13"/>
      <c r="S400" s="14" t="s">
        <v>75</v>
      </c>
      <c r="T400" s="10">
        <v>1</v>
      </c>
      <c r="U400" s="15">
        <v>6300000</v>
      </c>
      <c r="V400" s="16">
        <v>0</v>
      </c>
      <c r="W400" s="16">
        <v>0</v>
      </c>
      <c r="X400" s="16">
        <v>0</v>
      </c>
      <c r="Y400" s="16">
        <v>0</v>
      </c>
      <c r="Z400" s="16">
        <v>0</v>
      </c>
      <c r="AA400" s="16">
        <v>0</v>
      </c>
      <c r="AB400" s="16">
        <v>0</v>
      </c>
      <c r="AC400" s="16">
        <v>0</v>
      </c>
      <c r="AD400" s="16">
        <v>0</v>
      </c>
      <c r="AE400" s="16">
        <v>0</v>
      </c>
      <c r="AF400" s="16">
        <v>0</v>
      </c>
      <c r="AG400" s="16">
        <v>0</v>
      </c>
      <c r="AH400" s="16">
        <v>1</v>
      </c>
      <c r="AI400" s="16">
        <v>0</v>
      </c>
      <c r="AJ400" s="16">
        <v>0</v>
      </c>
      <c r="AK400" s="16">
        <v>0</v>
      </c>
      <c r="AL400" s="16">
        <v>0</v>
      </c>
      <c r="AM400" s="16">
        <v>0</v>
      </c>
      <c r="AN400" s="16">
        <v>0</v>
      </c>
      <c r="AO400" s="16">
        <v>0</v>
      </c>
      <c r="AP400" s="16">
        <v>0</v>
      </c>
      <c r="AQ400" s="15">
        <f t="shared" si="39"/>
        <v>1</v>
      </c>
      <c r="AR400" s="16">
        <f t="shared" si="40"/>
        <v>0</v>
      </c>
      <c r="AS400" s="17">
        <f t="shared" si="38"/>
        <v>1</v>
      </c>
      <c r="AT400" s="18">
        <f t="shared" si="36"/>
        <v>6300000</v>
      </c>
      <c r="AU400" s="13"/>
      <c r="AV400" s="13"/>
      <c r="AW400" s="8"/>
      <c r="AX400" s="8"/>
      <c r="AY400" s="8"/>
      <c r="AZ400" s="8"/>
    </row>
    <row r="401" spans="1:52" s="3" customFormat="1" ht="40.5" customHeight="1" x14ac:dyDescent="0.25">
      <c r="A401" s="37" t="s">
        <v>554</v>
      </c>
      <c r="B401" s="10">
        <f>IF(S401=0,"",SUBTOTAL(3,$S$7:S401))</f>
        <v>395</v>
      </c>
      <c r="C401" s="74" t="s">
        <v>3057</v>
      </c>
      <c r="D401" s="10" t="s">
        <v>741</v>
      </c>
      <c r="E401" s="10" t="s">
        <v>674</v>
      </c>
      <c r="F401" s="10" t="s">
        <v>674</v>
      </c>
      <c r="G401" s="10"/>
      <c r="H401" s="19">
        <v>3822</v>
      </c>
      <c r="I401" s="40" t="s">
        <v>881</v>
      </c>
      <c r="J401" s="13"/>
      <c r="K401" s="22" t="s">
        <v>2044</v>
      </c>
      <c r="L401" s="13"/>
      <c r="M401" s="13"/>
      <c r="N401" s="13"/>
      <c r="O401" s="13"/>
      <c r="P401" s="13"/>
      <c r="Q401" s="13"/>
      <c r="R401" s="13"/>
      <c r="S401" s="14" t="s">
        <v>75</v>
      </c>
      <c r="T401" s="10">
        <v>1</v>
      </c>
      <c r="U401" s="15">
        <v>8400000</v>
      </c>
      <c r="V401" s="16">
        <v>0</v>
      </c>
      <c r="W401" s="16">
        <v>0</v>
      </c>
      <c r="X401" s="16">
        <v>0</v>
      </c>
      <c r="Y401" s="16">
        <v>0</v>
      </c>
      <c r="Z401" s="16">
        <v>0</v>
      </c>
      <c r="AA401" s="16">
        <v>0</v>
      </c>
      <c r="AB401" s="16">
        <v>0</v>
      </c>
      <c r="AC401" s="16">
        <v>0</v>
      </c>
      <c r="AD401" s="16">
        <v>0</v>
      </c>
      <c r="AE401" s="16">
        <v>0</v>
      </c>
      <c r="AF401" s="16">
        <v>0</v>
      </c>
      <c r="AG401" s="16">
        <v>0</v>
      </c>
      <c r="AH401" s="16">
        <v>1</v>
      </c>
      <c r="AI401" s="16">
        <v>0</v>
      </c>
      <c r="AJ401" s="16">
        <v>0</v>
      </c>
      <c r="AK401" s="16">
        <v>0</v>
      </c>
      <c r="AL401" s="16">
        <v>0</v>
      </c>
      <c r="AM401" s="16">
        <v>0</v>
      </c>
      <c r="AN401" s="16">
        <v>0</v>
      </c>
      <c r="AO401" s="16">
        <v>0</v>
      </c>
      <c r="AP401" s="16">
        <v>0</v>
      </c>
      <c r="AQ401" s="15">
        <f t="shared" si="39"/>
        <v>1</v>
      </c>
      <c r="AR401" s="16">
        <f t="shared" si="40"/>
        <v>0</v>
      </c>
      <c r="AS401" s="17">
        <f t="shared" si="38"/>
        <v>1</v>
      </c>
      <c r="AT401" s="18">
        <f t="shared" si="36"/>
        <v>8400000</v>
      </c>
      <c r="AU401" s="13"/>
      <c r="AV401" s="13"/>
      <c r="AW401" s="8"/>
      <c r="AX401" s="8"/>
      <c r="AY401" s="8"/>
      <c r="AZ401" s="8"/>
    </row>
    <row r="402" spans="1:52" s="3" customFormat="1" ht="40.5" customHeight="1" x14ac:dyDescent="0.25">
      <c r="A402" s="37" t="s">
        <v>554</v>
      </c>
      <c r="B402" s="10">
        <f>IF(S402=0,"",SUBTOTAL(3,$S$7:S402))</f>
        <v>396</v>
      </c>
      <c r="C402" s="74" t="s">
        <v>3058</v>
      </c>
      <c r="D402" s="10" t="s">
        <v>743</v>
      </c>
      <c r="E402" s="10" t="s">
        <v>882</v>
      </c>
      <c r="F402" s="10" t="s">
        <v>882</v>
      </c>
      <c r="G402" s="10"/>
      <c r="H402" s="19">
        <v>3822</v>
      </c>
      <c r="I402" s="40" t="s">
        <v>883</v>
      </c>
      <c r="J402" s="13"/>
      <c r="K402" s="33" t="s">
        <v>2045</v>
      </c>
      <c r="L402" s="13"/>
      <c r="M402" s="13"/>
      <c r="N402" s="13"/>
      <c r="O402" s="13"/>
      <c r="P402" s="13"/>
      <c r="Q402" s="13"/>
      <c r="R402" s="13"/>
      <c r="S402" s="14" t="s">
        <v>75</v>
      </c>
      <c r="T402" s="10">
        <v>1</v>
      </c>
      <c r="U402" s="15">
        <v>6300000</v>
      </c>
      <c r="V402" s="16">
        <v>0</v>
      </c>
      <c r="W402" s="16">
        <v>0</v>
      </c>
      <c r="X402" s="16">
        <v>0</v>
      </c>
      <c r="Y402" s="16">
        <v>0</v>
      </c>
      <c r="Z402" s="16">
        <v>0</v>
      </c>
      <c r="AA402" s="16">
        <v>0</v>
      </c>
      <c r="AB402" s="16">
        <v>0</v>
      </c>
      <c r="AC402" s="16">
        <v>0</v>
      </c>
      <c r="AD402" s="16">
        <v>0</v>
      </c>
      <c r="AE402" s="16">
        <v>0</v>
      </c>
      <c r="AF402" s="16">
        <v>0</v>
      </c>
      <c r="AG402" s="16">
        <v>0</v>
      </c>
      <c r="AH402" s="16">
        <v>1</v>
      </c>
      <c r="AI402" s="16">
        <v>0</v>
      </c>
      <c r="AJ402" s="16">
        <v>0</v>
      </c>
      <c r="AK402" s="16">
        <v>0</v>
      </c>
      <c r="AL402" s="16">
        <v>0</v>
      </c>
      <c r="AM402" s="16">
        <v>0</v>
      </c>
      <c r="AN402" s="16">
        <v>0</v>
      </c>
      <c r="AO402" s="16">
        <v>0</v>
      </c>
      <c r="AP402" s="16">
        <v>0</v>
      </c>
      <c r="AQ402" s="15">
        <f t="shared" si="39"/>
        <v>1</v>
      </c>
      <c r="AR402" s="16">
        <f t="shared" si="40"/>
        <v>0</v>
      </c>
      <c r="AS402" s="17">
        <f t="shared" si="38"/>
        <v>1</v>
      </c>
      <c r="AT402" s="18">
        <f t="shared" si="36"/>
        <v>6300000</v>
      </c>
      <c r="AU402" s="13"/>
      <c r="AV402" s="13"/>
      <c r="AW402" s="8"/>
      <c r="AX402" s="8"/>
      <c r="AY402" s="8"/>
      <c r="AZ402" s="8"/>
    </row>
    <row r="403" spans="1:52" s="3" customFormat="1" ht="40.5" customHeight="1" x14ac:dyDescent="0.25">
      <c r="A403" s="37" t="s">
        <v>554</v>
      </c>
      <c r="B403" s="10">
        <f>IF(S403=0,"",SUBTOTAL(3,$S$7:S403))</f>
        <v>397</v>
      </c>
      <c r="C403" s="74" t="s">
        <v>3059</v>
      </c>
      <c r="D403" s="10" t="s">
        <v>745</v>
      </c>
      <c r="E403" s="10" t="s">
        <v>677</v>
      </c>
      <c r="F403" s="10" t="s">
        <v>677</v>
      </c>
      <c r="G403" s="10"/>
      <c r="H403" s="19">
        <v>3822</v>
      </c>
      <c r="I403" s="38" t="s">
        <v>884</v>
      </c>
      <c r="J403" s="13"/>
      <c r="K403" s="33" t="s">
        <v>2046</v>
      </c>
      <c r="L403" s="13"/>
      <c r="M403" s="13"/>
      <c r="N403" s="13"/>
      <c r="O403" s="13"/>
      <c r="P403" s="13"/>
      <c r="Q403" s="13"/>
      <c r="R403" s="13"/>
      <c r="S403" s="14" t="s">
        <v>75</v>
      </c>
      <c r="T403" s="10">
        <v>1</v>
      </c>
      <c r="U403" s="21">
        <v>9545445</v>
      </c>
      <c r="V403" s="16">
        <v>0</v>
      </c>
      <c r="W403" s="16">
        <v>0</v>
      </c>
      <c r="X403" s="16">
        <v>0</v>
      </c>
      <c r="Y403" s="16">
        <v>0</v>
      </c>
      <c r="Z403" s="16">
        <v>0</v>
      </c>
      <c r="AA403" s="16">
        <v>0</v>
      </c>
      <c r="AB403" s="16">
        <v>0</v>
      </c>
      <c r="AC403" s="16">
        <v>0</v>
      </c>
      <c r="AD403" s="16">
        <v>0</v>
      </c>
      <c r="AE403" s="16">
        <v>0</v>
      </c>
      <c r="AF403" s="16">
        <v>0</v>
      </c>
      <c r="AG403" s="16">
        <v>0</v>
      </c>
      <c r="AH403" s="16">
        <v>1</v>
      </c>
      <c r="AI403" s="16">
        <v>0</v>
      </c>
      <c r="AJ403" s="16">
        <v>0</v>
      </c>
      <c r="AK403" s="16">
        <v>0</v>
      </c>
      <c r="AL403" s="16">
        <v>0</v>
      </c>
      <c r="AM403" s="16">
        <v>0</v>
      </c>
      <c r="AN403" s="16">
        <v>0</v>
      </c>
      <c r="AO403" s="16">
        <v>0</v>
      </c>
      <c r="AP403" s="16">
        <v>0</v>
      </c>
      <c r="AQ403" s="15">
        <f t="shared" si="39"/>
        <v>1</v>
      </c>
      <c r="AR403" s="16">
        <f t="shared" si="40"/>
        <v>0</v>
      </c>
      <c r="AS403" s="17">
        <f t="shared" si="38"/>
        <v>1</v>
      </c>
      <c r="AT403" s="18">
        <f t="shared" si="36"/>
        <v>9545445</v>
      </c>
      <c r="AU403" s="13"/>
      <c r="AV403" s="13"/>
      <c r="AW403" s="8"/>
      <c r="AX403" s="8"/>
      <c r="AY403" s="8"/>
      <c r="AZ403" s="8"/>
    </row>
    <row r="404" spans="1:52" s="3" customFormat="1" ht="40.5" customHeight="1" x14ac:dyDescent="0.25">
      <c r="A404" s="37" t="s">
        <v>554</v>
      </c>
      <c r="B404" s="10">
        <f>IF(S404=0,"",SUBTOTAL(3,$S$7:S404))</f>
        <v>398</v>
      </c>
      <c r="C404" s="74" t="s">
        <v>3060</v>
      </c>
      <c r="D404" s="10" t="s">
        <v>747</v>
      </c>
      <c r="E404" s="10" t="s">
        <v>680</v>
      </c>
      <c r="F404" s="10" t="s">
        <v>680</v>
      </c>
      <c r="G404" s="10">
        <f ca="1">IF(E404=0,"",SUBTOTAL(3,$G$169:G404))</f>
        <v>219</v>
      </c>
      <c r="H404" s="19">
        <v>3822</v>
      </c>
      <c r="I404" s="23" t="s">
        <v>885</v>
      </c>
      <c r="J404" s="13"/>
      <c r="K404" s="22" t="s">
        <v>2047</v>
      </c>
      <c r="L404" s="13"/>
      <c r="M404" s="13"/>
      <c r="N404" s="13"/>
      <c r="O404" s="13"/>
      <c r="P404" s="13"/>
      <c r="Q404" s="13"/>
      <c r="R404" s="13"/>
      <c r="S404" s="14" t="s">
        <v>75</v>
      </c>
      <c r="T404" s="10">
        <v>3</v>
      </c>
      <c r="U404" s="21">
        <v>9517298</v>
      </c>
      <c r="V404" s="16">
        <v>0</v>
      </c>
      <c r="W404" s="16">
        <v>0</v>
      </c>
      <c r="X404" s="16">
        <v>0</v>
      </c>
      <c r="Y404" s="16">
        <v>17</v>
      </c>
      <c r="Z404" s="16">
        <v>0</v>
      </c>
      <c r="AA404" s="16">
        <v>0</v>
      </c>
      <c r="AB404" s="16">
        <v>0</v>
      </c>
      <c r="AC404" s="16">
        <v>0</v>
      </c>
      <c r="AD404" s="16">
        <v>0</v>
      </c>
      <c r="AE404" s="16">
        <v>0</v>
      </c>
      <c r="AF404" s="16">
        <v>0</v>
      </c>
      <c r="AG404" s="16">
        <v>0</v>
      </c>
      <c r="AH404" s="16">
        <v>0</v>
      </c>
      <c r="AI404" s="16">
        <v>0</v>
      </c>
      <c r="AJ404" s="16">
        <v>0</v>
      </c>
      <c r="AK404" s="16">
        <v>0</v>
      </c>
      <c r="AL404" s="16">
        <v>0</v>
      </c>
      <c r="AM404" s="16">
        <v>0</v>
      </c>
      <c r="AN404" s="16">
        <v>0</v>
      </c>
      <c r="AO404" s="16">
        <v>0</v>
      </c>
      <c r="AP404" s="16">
        <v>0</v>
      </c>
      <c r="AQ404" s="15">
        <f t="shared" si="39"/>
        <v>17</v>
      </c>
      <c r="AR404" s="16">
        <f t="shared" si="40"/>
        <v>0</v>
      </c>
      <c r="AS404" s="17">
        <f t="shared" si="38"/>
        <v>17</v>
      </c>
      <c r="AT404" s="18">
        <f t="shared" si="36"/>
        <v>161794066</v>
      </c>
      <c r="AU404" s="13"/>
      <c r="AV404" s="13"/>
      <c r="AW404" s="8"/>
      <c r="AX404" s="8"/>
      <c r="AY404" s="8"/>
      <c r="AZ404" s="8"/>
    </row>
    <row r="405" spans="1:52" s="3" customFormat="1" ht="40.5" customHeight="1" x14ac:dyDescent="0.25">
      <c r="A405" s="37" t="s">
        <v>554</v>
      </c>
      <c r="B405" s="10">
        <f>IF(S405=0,"",SUBTOTAL(3,$S$7:S405))</f>
        <v>399</v>
      </c>
      <c r="C405" s="74" t="s">
        <v>3061</v>
      </c>
      <c r="D405" s="10" t="s">
        <v>749</v>
      </c>
      <c r="E405" s="10" t="s">
        <v>683</v>
      </c>
      <c r="F405" s="10" t="s">
        <v>683</v>
      </c>
      <c r="G405" s="10">
        <f ca="1">IF(E405=0,"",SUBTOTAL(3,$G$169:G405))</f>
        <v>219</v>
      </c>
      <c r="H405" s="19">
        <v>3822</v>
      </c>
      <c r="I405" s="23" t="s">
        <v>886</v>
      </c>
      <c r="J405" s="13"/>
      <c r="K405" s="14" t="s">
        <v>2048</v>
      </c>
      <c r="L405" s="13"/>
      <c r="M405" s="13"/>
      <c r="N405" s="13"/>
      <c r="O405" s="13"/>
      <c r="P405" s="13"/>
      <c r="Q405" s="13"/>
      <c r="R405" s="13"/>
      <c r="S405" s="14" t="s">
        <v>75</v>
      </c>
      <c r="T405" s="10">
        <v>3</v>
      </c>
      <c r="U405" s="21">
        <v>7709783</v>
      </c>
      <c r="V405" s="16">
        <v>0</v>
      </c>
      <c r="W405" s="16">
        <v>0</v>
      </c>
      <c r="X405" s="16">
        <v>0</v>
      </c>
      <c r="Y405" s="16">
        <v>3</v>
      </c>
      <c r="Z405" s="16">
        <v>0</v>
      </c>
      <c r="AA405" s="16">
        <v>0</v>
      </c>
      <c r="AB405" s="16">
        <v>0</v>
      </c>
      <c r="AC405" s="16">
        <v>0</v>
      </c>
      <c r="AD405" s="16">
        <v>0</v>
      </c>
      <c r="AE405" s="16">
        <v>0</v>
      </c>
      <c r="AF405" s="16">
        <v>0</v>
      </c>
      <c r="AG405" s="16">
        <v>0</v>
      </c>
      <c r="AH405" s="16">
        <v>0</v>
      </c>
      <c r="AI405" s="16">
        <v>0</v>
      </c>
      <c r="AJ405" s="16">
        <v>0</v>
      </c>
      <c r="AK405" s="16">
        <v>0</v>
      </c>
      <c r="AL405" s="16">
        <v>0</v>
      </c>
      <c r="AM405" s="16">
        <v>0</v>
      </c>
      <c r="AN405" s="16">
        <v>0</v>
      </c>
      <c r="AO405" s="16">
        <v>0</v>
      </c>
      <c r="AP405" s="16">
        <v>0</v>
      </c>
      <c r="AQ405" s="15">
        <f t="shared" si="39"/>
        <v>3</v>
      </c>
      <c r="AR405" s="16">
        <f t="shared" si="40"/>
        <v>0</v>
      </c>
      <c r="AS405" s="17">
        <f t="shared" si="38"/>
        <v>3</v>
      </c>
      <c r="AT405" s="18">
        <f t="shared" si="36"/>
        <v>23129349</v>
      </c>
      <c r="AU405" s="13"/>
      <c r="AV405" s="13"/>
      <c r="AW405" s="8"/>
      <c r="AX405" s="8"/>
      <c r="AY405" s="8"/>
      <c r="AZ405" s="8"/>
    </row>
    <row r="406" spans="1:52" s="3" customFormat="1" ht="40.5" customHeight="1" x14ac:dyDescent="0.25">
      <c r="A406" s="37" t="s">
        <v>554</v>
      </c>
      <c r="B406" s="10">
        <f>IF(S406=0,"",SUBTOTAL(3,$S$7:S406))</f>
        <v>400</v>
      </c>
      <c r="C406" s="74" t="s">
        <v>3062</v>
      </c>
      <c r="D406" s="10" t="s">
        <v>751</v>
      </c>
      <c r="E406" s="10" t="s">
        <v>686</v>
      </c>
      <c r="F406" s="10" t="s">
        <v>686</v>
      </c>
      <c r="G406" s="10">
        <f ca="1">IF(E406=0,"",SUBTOTAL(3,$G$169:G406))</f>
        <v>219</v>
      </c>
      <c r="H406" s="19">
        <v>3822</v>
      </c>
      <c r="I406" s="23" t="s">
        <v>699</v>
      </c>
      <c r="J406" s="13"/>
      <c r="K406" s="14" t="s">
        <v>2047</v>
      </c>
      <c r="L406" s="13"/>
      <c r="M406" s="13"/>
      <c r="N406" s="13"/>
      <c r="O406" s="13"/>
      <c r="P406" s="13"/>
      <c r="Q406" s="13"/>
      <c r="R406" s="13"/>
      <c r="S406" s="14" t="s">
        <v>75</v>
      </c>
      <c r="T406" s="10">
        <v>3</v>
      </c>
      <c r="U406" s="21">
        <v>6118875</v>
      </c>
      <c r="V406" s="16">
        <v>0</v>
      </c>
      <c r="W406" s="16">
        <v>0</v>
      </c>
      <c r="X406" s="16">
        <v>0</v>
      </c>
      <c r="Y406" s="16">
        <v>15</v>
      </c>
      <c r="Z406" s="16">
        <v>0</v>
      </c>
      <c r="AA406" s="16">
        <v>0</v>
      </c>
      <c r="AB406" s="16">
        <v>0</v>
      </c>
      <c r="AC406" s="16">
        <v>0</v>
      </c>
      <c r="AD406" s="16">
        <v>0</v>
      </c>
      <c r="AE406" s="16">
        <v>0</v>
      </c>
      <c r="AF406" s="16">
        <v>0</v>
      </c>
      <c r="AG406" s="16">
        <v>0</v>
      </c>
      <c r="AH406" s="16">
        <v>0</v>
      </c>
      <c r="AI406" s="16">
        <v>0</v>
      </c>
      <c r="AJ406" s="16">
        <v>0</v>
      </c>
      <c r="AK406" s="16">
        <v>0</v>
      </c>
      <c r="AL406" s="16">
        <v>0</v>
      </c>
      <c r="AM406" s="16">
        <v>0</v>
      </c>
      <c r="AN406" s="16">
        <v>0</v>
      </c>
      <c r="AO406" s="16">
        <v>0</v>
      </c>
      <c r="AP406" s="16">
        <v>0</v>
      </c>
      <c r="AQ406" s="15">
        <f t="shared" si="39"/>
        <v>15</v>
      </c>
      <c r="AR406" s="16">
        <f t="shared" si="40"/>
        <v>0</v>
      </c>
      <c r="AS406" s="17">
        <f t="shared" si="38"/>
        <v>15</v>
      </c>
      <c r="AT406" s="18">
        <f t="shared" si="36"/>
        <v>91783125</v>
      </c>
      <c r="AU406" s="13"/>
      <c r="AV406" s="13"/>
      <c r="AW406" s="8"/>
      <c r="AX406" s="8"/>
      <c r="AY406" s="8"/>
      <c r="AZ406" s="8"/>
    </row>
    <row r="407" spans="1:52" s="3" customFormat="1" ht="40.5" customHeight="1" x14ac:dyDescent="0.25">
      <c r="A407" s="37" t="s">
        <v>554</v>
      </c>
      <c r="B407" s="10">
        <f>IF(S407=0,"",SUBTOTAL(3,$S$7:S407))</f>
        <v>401</v>
      </c>
      <c r="C407" s="74" t="s">
        <v>3063</v>
      </c>
      <c r="D407" s="10" t="s">
        <v>753</v>
      </c>
      <c r="E407" s="10" t="s">
        <v>689</v>
      </c>
      <c r="F407" s="10" t="s">
        <v>689</v>
      </c>
      <c r="G407" s="10">
        <f ca="1">IF(E407=0,"",SUBTOTAL(3,$G$169:G407))</f>
        <v>219</v>
      </c>
      <c r="H407" s="19">
        <v>3822</v>
      </c>
      <c r="I407" s="23" t="s">
        <v>700</v>
      </c>
      <c r="J407" s="13"/>
      <c r="K407" s="14" t="s">
        <v>2049</v>
      </c>
      <c r="L407" s="13"/>
      <c r="M407" s="13"/>
      <c r="N407" s="13"/>
      <c r="O407" s="13"/>
      <c r="P407" s="13"/>
      <c r="Q407" s="13"/>
      <c r="R407" s="13"/>
      <c r="S407" s="14" t="s">
        <v>75</v>
      </c>
      <c r="T407" s="10">
        <v>3</v>
      </c>
      <c r="U407" s="21">
        <v>1223775</v>
      </c>
      <c r="V407" s="16">
        <v>0</v>
      </c>
      <c r="W407" s="16">
        <v>0</v>
      </c>
      <c r="X407" s="16">
        <v>0</v>
      </c>
      <c r="Y407" s="16">
        <v>3</v>
      </c>
      <c r="Z407" s="16">
        <v>0</v>
      </c>
      <c r="AA407" s="16">
        <v>0</v>
      </c>
      <c r="AB407" s="16">
        <v>0</v>
      </c>
      <c r="AC407" s="16">
        <v>0</v>
      </c>
      <c r="AD407" s="16">
        <v>0</v>
      </c>
      <c r="AE407" s="16">
        <v>0</v>
      </c>
      <c r="AF407" s="16">
        <v>0</v>
      </c>
      <c r="AG407" s="16">
        <v>0</v>
      </c>
      <c r="AH407" s="16">
        <v>0</v>
      </c>
      <c r="AI407" s="16">
        <v>0</v>
      </c>
      <c r="AJ407" s="16">
        <v>0</v>
      </c>
      <c r="AK407" s="16">
        <v>0</v>
      </c>
      <c r="AL407" s="16">
        <v>0</v>
      </c>
      <c r="AM407" s="16">
        <v>0</v>
      </c>
      <c r="AN407" s="16">
        <v>0</v>
      </c>
      <c r="AO407" s="16">
        <v>0</v>
      </c>
      <c r="AP407" s="16">
        <v>0</v>
      </c>
      <c r="AQ407" s="15">
        <f t="shared" si="39"/>
        <v>3</v>
      </c>
      <c r="AR407" s="16">
        <f t="shared" si="40"/>
        <v>0</v>
      </c>
      <c r="AS407" s="17">
        <f t="shared" si="38"/>
        <v>3</v>
      </c>
      <c r="AT407" s="18">
        <f t="shared" si="36"/>
        <v>3671325</v>
      </c>
      <c r="AU407" s="13"/>
      <c r="AV407" s="13"/>
      <c r="AW407" s="8"/>
      <c r="AX407" s="8"/>
      <c r="AY407" s="8"/>
      <c r="AZ407" s="8"/>
    </row>
    <row r="408" spans="1:52" s="3" customFormat="1" ht="40.5" customHeight="1" x14ac:dyDescent="0.25">
      <c r="A408" s="37" t="s">
        <v>554</v>
      </c>
      <c r="B408" s="10">
        <f>IF(S408=0,"",SUBTOTAL(3,$S$7:S408))</f>
        <v>402</v>
      </c>
      <c r="C408" s="74" t="s">
        <v>3064</v>
      </c>
      <c r="D408" s="10" t="s">
        <v>755</v>
      </c>
      <c r="E408" s="10" t="s">
        <v>692</v>
      </c>
      <c r="F408" s="10" t="s">
        <v>692</v>
      </c>
      <c r="G408" s="10">
        <f ca="1">IF(E408=0,"",SUBTOTAL(3,$G$169:G408))</f>
        <v>219</v>
      </c>
      <c r="H408" s="19">
        <v>3822</v>
      </c>
      <c r="I408" s="23" t="s">
        <v>887</v>
      </c>
      <c r="J408" s="13"/>
      <c r="K408" s="14" t="s">
        <v>2047</v>
      </c>
      <c r="L408" s="13"/>
      <c r="M408" s="13"/>
      <c r="N408" s="13"/>
      <c r="O408" s="13"/>
      <c r="P408" s="13"/>
      <c r="Q408" s="13"/>
      <c r="R408" s="13"/>
      <c r="S408" s="14" t="s">
        <v>75</v>
      </c>
      <c r="T408" s="10">
        <v>3</v>
      </c>
      <c r="U408" s="21">
        <v>17640000</v>
      </c>
      <c r="V408" s="16">
        <v>0</v>
      </c>
      <c r="W408" s="16">
        <v>0</v>
      </c>
      <c r="X408" s="16">
        <v>0</v>
      </c>
      <c r="Y408" s="16">
        <v>3</v>
      </c>
      <c r="Z408" s="16">
        <v>0</v>
      </c>
      <c r="AA408" s="16">
        <v>0</v>
      </c>
      <c r="AB408" s="16">
        <v>0</v>
      </c>
      <c r="AC408" s="16">
        <v>0</v>
      </c>
      <c r="AD408" s="16">
        <v>0</v>
      </c>
      <c r="AE408" s="16">
        <v>0</v>
      </c>
      <c r="AF408" s="16">
        <v>0</v>
      </c>
      <c r="AG408" s="16">
        <v>0</v>
      </c>
      <c r="AH408" s="16">
        <v>2</v>
      </c>
      <c r="AI408" s="16">
        <v>0</v>
      </c>
      <c r="AJ408" s="16">
        <v>0</v>
      </c>
      <c r="AK408" s="16">
        <v>0</v>
      </c>
      <c r="AL408" s="16">
        <v>0</v>
      </c>
      <c r="AM408" s="16">
        <v>0</v>
      </c>
      <c r="AN408" s="16">
        <v>0</v>
      </c>
      <c r="AO408" s="16">
        <v>0</v>
      </c>
      <c r="AP408" s="16">
        <v>0</v>
      </c>
      <c r="AQ408" s="15">
        <f t="shared" si="39"/>
        <v>5</v>
      </c>
      <c r="AR408" s="16">
        <f t="shared" si="40"/>
        <v>0</v>
      </c>
      <c r="AS408" s="17">
        <f t="shared" si="38"/>
        <v>5</v>
      </c>
      <c r="AT408" s="18">
        <f t="shared" si="36"/>
        <v>88200000</v>
      </c>
      <c r="AU408" s="13"/>
      <c r="AV408" s="13"/>
      <c r="AW408" s="8"/>
      <c r="AX408" s="8"/>
      <c r="AY408" s="8"/>
      <c r="AZ408" s="8"/>
    </row>
    <row r="409" spans="1:52" s="3" customFormat="1" ht="40.5" customHeight="1" x14ac:dyDescent="0.25">
      <c r="A409" s="37" t="s">
        <v>554</v>
      </c>
      <c r="B409" s="10">
        <f>IF(S409=0,"",SUBTOTAL(3,$S$7:S409))</f>
        <v>403</v>
      </c>
      <c r="C409" s="74" t="s">
        <v>3065</v>
      </c>
      <c r="D409" s="10" t="s">
        <v>757</v>
      </c>
      <c r="E409" s="10" t="s">
        <v>888</v>
      </c>
      <c r="F409" s="10" t="s">
        <v>888</v>
      </c>
      <c r="G409" s="10">
        <f ca="1">IF(E409=0,"",SUBTOTAL(3,$G$169:G409))</f>
        <v>219</v>
      </c>
      <c r="H409" s="19">
        <v>3822</v>
      </c>
      <c r="I409" s="23" t="s">
        <v>889</v>
      </c>
      <c r="J409" s="13"/>
      <c r="K409" s="14" t="s">
        <v>2050</v>
      </c>
      <c r="L409" s="13"/>
      <c r="M409" s="13"/>
      <c r="N409" s="13"/>
      <c r="O409" s="13"/>
      <c r="P409" s="13"/>
      <c r="Q409" s="13"/>
      <c r="R409" s="13"/>
      <c r="S409" s="14" t="s">
        <v>75</v>
      </c>
      <c r="T409" s="10">
        <v>3</v>
      </c>
      <c r="U409" s="21">
        <v>6174000</v>
      </c>
      <c r="V409" s="16">
        <v>0</v>
      </c>
      <c r="W409" s="16">
        <v>0</v>
      </c>
      <c r="X409" s="16">
        <v>0</v>
      </c>
      <c r="Y409" s="16">
        <v>1</v>
      </c>
      <c r="Z409" s="16">
        <v>0</v>
      </c>
      <c r="AA409" s="16">
        <v>0</v>
      </c>
      <c r="AB409" s="16">
        <v>0</v>
      </c>
      <c r="AC409" s="16">
        <v>0</v>
      </c>
      <c r="AD409" s="16">
        <v>0</v>
      </c>
      <c r="AE409" s="16">
        <v>0</v>
      </c>
      <c r="AF409" s="16">
        <v>0</v>
      </c>
      <c r="AG409" s="16">
        <v>0</v>
      </c>
      <c r="AH409" s="16">
        <v>2</v>
      </c>
      <c r="AI409" s="16">
        <v>0</v>
      </c>
      <c r="AJ409" s="16">
        <v>0</v>
      </c>
      <c r="AK409" s="16">
        <v>0</v>
      </c>
      <c r="AL409" s="16">
        <v>0</v>
      </c>
      <c r="AM409" s="16">
        <v>0</v>
      </c>
      <c r="AN409" s="16">
        <v>0</v>
      </c>
      <c r="AO409" s="16">
        <v>0</v>
      </c>
      <c r="AP409" s="16">
        <v>0</v>
      </c>
      <c r="AQ409" s="15">
        <f t="shared" si="39"/>
        <v>3</v>
      </c>
      <c r="AR409" s="16">
        <f t="shared" si="40"/>
        <v>0</v>
      </c>
      <c r="AS409" s="17">
        <f t="shared" si="38"/>
        <v>3</v>
      </c>
      <c r="AT409" s="18">
        <f t="shared" si="36"/>
        <v>18522000</v>
      </c>
      <c r="AU409" s="13"/>
      <c r="AV409" s="13"/>
      <c r="AW409" s="8"/>
      <c r="AX409" s="8"/>
      <c r="AY409" s="8"/>
      <c r="AZ409" s="8"/>
    </row>
    <row r="410" spans="1:52" s="3" customFormat="1" ht="40.5" customHeight="1" x14ac:dyDescent="0.25">
      <c r="A410" s="37" t="s">
        <v>554</v>
      </c>
      <c r="B410" s="10">
        <f>IF(S410=0,"",SUBTOTAL(3,$S$7:S410))</f>
        <v>404</v>
      </c>
      <c r="C410" s="74" t="s">
        <v>3066</v>
      </c>
      <c r="D410" s="10" t="s">
        <v>761</v>
      </c>
      <c r="E410" s="10" t="s">
        <v>890</v>
      </c>
      <c r="F410" s="10" t="s">
        <v>890</v>
      </c>
      <c r="G410" s="10">
        <f ca="1">IF(E410=0,"",SUBTOTAL(3,$G$169:G410))</f>
        <v>219</v>
      </c>
      <c r="H410" s="19">
        <v>3822</v>
      </c>
      <c r="I410" s="23" t="s">
        <v>891</v>
      </c>
      <c r="J410" s="13"/>
      <c r="K410" s="14" t="s">
        <v>2051</v>
      </c>
      <c r="L410" s="13"/>
      <c r="M410" s="13"/>
      <c r="N410" s="13"/>
      <c r="O410" s="13"/>
      <c r="P410" s="13"/>
      <c r="Q410" s="13"/>
      <c r="R410" s="13"/>
      <c r="S410" s="14" t="s">
        <v>75</v>
      </c>
      <c r="T410" s="10">
        <v>3</v>
      </c>
      <c r="U410" s="21">
        <v>4410000</v>
      </c>
      <c r="V410" s="16">
        <v>0</v>
      </c>
      <c r="W410" s="16">
        <v>0</v>
      </c>
      <c r="X410" s="16">
        <v>0</v>
      </c>
      <c r="Y410" s="16">
        <v>1</v>
      </c>
      <c r="Z410" s="16">
        <v>0</v>
      </c>
      <c r="AA410" s="16">
        <v>0</v>
      </c>
      <c r="AB410" s="16">
        <v>0</v>
      </c>
      <c r="AC410" s="16">
        <v>0</v>
      </c>
      <c r="AD410" s="16">
        <v>0</v>
      </c>
      <c r="AE410" s="16">
        <v>0</v>
      </c>
      <c r="AF410" s="16">
        <v>0</v>
      </c>
      <c r="AG410" s="16">
        <v>0</v>
      </c>
      <c r="AH410" s="16">
        <v>1</v>
      </c>
      <c r="AI410" s="16">
        <v>0</v>
      </c>
      <c r="AJ410" s="16">
        <v>0</v>
      </c>
      <c r="AK410" s="16">
        <v>0</v>
      </c>
      <c r="AL410" s="16">
        <v>0</v>
      </c>
      <c r="AM410" s="16">
        <v>0</v>
      </c>
      <c r="AN410" s="16">
        <v>0</v>
      </c>
      <c r="AO410" s="16">
        <v>0</v>
      </c>
      <c r="AP410" s="16">
        <v>0</v>
      </c>
      <c r="AQ410" s="15">
        <f t="shared" si="39"/>
        <v>2</v>
      </c>
      <c r="AR410" s="16">
        <f t="shared" si="40"/>
        <v>0</v>
      </c>
      <c r="AS410" s="17">
        <f t="shared" si="38"/>
        <v>2</v>
      </c>
      <c r="AT410" s="18">
        <f t="shared" si="36"/>
        <v>8820000</v>
      </c>
      <c r="AU410" s="13"/>
      <c r="AV410" s="13"/>
      <c r="AW410" s="8"/>
      <c r="AX410" s="8"/>
      <c r="AY410" s="8"/>
      <c r="AZ410" s="8"/>
    </row>
    <row r="411" spans="1:52" s="3" customFormat="1" ht="40.5" customHeight="1" x14ac:dyDescent="0.25">
      <c r="A411" s="37" t="s">
        <v>554</v>
      </c>
      <c r="B411" s="10">
        <f>IF(S411=0,"",SUBTOTAL(3,$S$7:S411))</f>
        <v>405</v>
      </c>
      <c r="C411" s="74" t="s">
        <v>3067</v>
      </c>
      <c r="D411" s="10" t="s">
        <v>764</v>
      </c>
      <c r="E411" s="10" t="s">
        <v>892</v>
      </c>
      <c r="F411" s="10" t="s">
        <v>892</v>
      </c>
      <c r="G411" s="10">
        <f ca="1">IF(E411=0,"",SUBTOTAL(3,$G$169:G411))</f>
        <v>219</v>
      </c>
      <c r="H411" s="19">
        <v>3822</v>
      </c>
      <c r="I411" s="23" t="s">
        <v>893</v>
      </c>
      <c r="J411" s="13"/>
      <c r="K411" s="14" t="s">
        <v>2047</v>
      </c>
      <c r="L411" s="13"/>
      <c r="M411" s="13"/>
      <c r="N411" s="13"/>
      <c r="O411" s="13"/>
      <c r="P411" s="13"/>
      <c r="Q411" s="13"/>
      <c r="R411" s="13"/>
      <c r="S411" s="14" t="s">
        <v>75</v>
      </c>
      <c r="T411" s="10">
        <v>3</v>
      </c>
      <c r="U411" s="21">
        <v>10041619</v>
      </c>
      <c r="V411" s="16">
        <v>0</v>
      </c>
      <c r="W411" s="16">
        <v>0</v>
      </c>
      <c r="X411" s="16">
        <v>0</v>
      </c>
      <c r="Y411" s="16">
        <v>3</v>
      </c>
      <c r="Z411" s="16">
        <v>0</v>
      </c>
      <c r="AA411" s="16">
        <v>0</v>
      </c>
      <c r="AB411" s="16">
        <v>0</v>
      </c>
      <c r="AC411" s="16">
        <v>0</v>
      </c>
      <c r="AD411" s="16">
        <v>0</v>
      </c>
      <c r="AE411" s="16">
        <v>0</v>
      </c>
      <c r="AF411" s="16">
        <v>0</v>
      </c>
      <c r="AG411" s="16">
        <v>0</v>
      </c>
      <c r="AH411" s="16">
        <v>0</v>
      </c>
      <c r="AI411" s="16">
        <v>0</v>
      </c>
      <c r="AJ411" s="16">
        <v>0</v>
      </c>
      <c r="AK411" s="16">
        <v>0</v>
      </c>
      <c r="AL411" s="16">
        <v>0</v>
      </c>
      <c r="AM411" s="16">
        <v>0</v>
      </c>
      <c r="AN411" s="16">
        <v>0</v>
      </c>
      <c r="AO411" s="16">
        <v>0</v>
      </c>
      <c r="AP411" s="16">
        <v>0</v>
      </c>
      <c r="AQ411" s="15">
        <f t="shared" si="39"/>
        <v>3</v>
      </c>
      <c r="AR411" s="16">
        <f t="shared" si="40"/>
        <v>0</v>
      </c>
      <c r="AS411" s="17">
        <f t="shared" si="38"/>
        <v>3</v>
      </c>
      <c r="AT411" s="18">
        <f t="shared" si="36"/>
        <v>30124857</v>
      </c>
      <c r="AU411" s="13"/>
      <c r="AV411" s="13"/>
      <c r="AW411" s="8"/>
      <c r="AX411" s="8"/>
      <c r="AY411" s="8"/>
      <c r="AZ411" s="8"/>
    </row>
    <row r="412" spans="1:52" s="3" customFormat="1" ht="40.5" customHeight="1" x14ac:dyDescent="0.25">
      <c r="A412" s="37" t="s">
        <v>554</v>
      </c>
      <c r="B412" s="10">
        <f>IF(S412=0,"",SUBTOTAL(3,$S$7:S412))</f>
        <v>406</v>
      </c>
      <c r="C412" s="74" t="s">
        <v>3068</v>
      </c>
      <c r="D412" s="10" t="s">
        <v>767</v>
      </c>
      <c r="E412" s="10" t="s">
        <v>894</v>
      </c>
      <c r="F412" s="10" t="s">
        <v>894</v>
      </c>
      <c r="G412" s="10">
        <f ca="1">IF(E412=0,"",SUBTOTAL(3,$G$169:G412))</f>
        <v>219</v>
      </c>
      <c r="H412" s="19">
        <v>3822</v>
      </c>
      <c r="I412" s="23" t="s">
        <v>895</v>
      </c>
      <c r="J412" s="13"/>
      <c r="K412" s="14" t="s">
        <v>2052</v>
      </c>
      <c r="L412" s="13"/>
      <c r="M412" s="13"/>
      <c r="N412" s="13"/>
      <c r="O412" s="13"/>
      <c r="P412" s="13"/>
      <c r="Q412" s="13"/>
      <c r="R412" s="13"/>
      <c r="S412" s="14" t="s">
        <v>75</v>
      </c>
      <c r="T412" s="10">
        <v>3</v>
      </c>
      <c r="U412" s="21">
        <v>4895289</v>
      </c>
      <c r="V412" s="16">
        <v>0</v>
      </c>
      <c r="W412" s="16">
        <v>0</v>
      </c>
      <c r="X412" s="16">
        <v>0</v>
      </c>
      <c r="Y412" s="16">
        <v>1</v>
      </c>
      <c r="Z412" s="16">
        <v>0</v>
      </c>
      <c r="AA412" s="16">
        <v>0</v>
      </c>
      <c r="AB412" s="16">
        <v>0</v>
      </c>
      <c r="AC412" s="16">
        <v>0</v>
      </c>
      <c r="AD412" s="16">
        <v>0</v>
      </c>
      <c r="AE412" s="16">
        <v>0</v>
      </c>
      <c r="AF412" s="16">
        <v>0</v>
      </c>
      <c r="AG412" s="16">
        <v>0</v>
      </c>
      <c r="AH412" s="16">
        <v>0</v>
      </c>
      <c r="AI412" s="16">
        <v>0</v>
      </c>
      <c r="AJ412" s="16">
        <v>0</v>
      </c>
      <c r="AK412" s="16">
        <v>0</v>
      </c>
      <c r="AL412" s="16">
        <v>0</v>
      </c>
      <c r="AM412" s="16">
        <v>0</v>
      </c>
      <c r="AN412" s="16">
        <v>0</v>
      </c>
      <c r="AO412" s="16">
        <v>0</v>
      </c>
      <c r="AP412" s="16">
        <v>0</v>
      </c>
      <c r="AQ412" s="15">
        <f t="shared" si="39"/>
        <v>1</v>
      </c>
      <c r="AR412" s="16">
        <f t="shared" si="40"/>
        <v>0</v>
      </c>
      <c r="AS412" s="17">
        <f t="shared" si="38"/>
        <v>1</v>
      </c>
      <c r="AT412" s="18">
        <f t="shared" si="36"/>
        <v>4895289</v>
      </c>
      <c r="AU412" s="13"/>
      <c r="AV412" s="13"/>
      <c r="AW412" s="8"/>
      <c r="AX412" s="8"/>
      <c r="AY412" s="8"/>
      <c r="AZ412" s="8"/>
    </row>
    <row r="413" spans="1:52" s="3" customFormat="1" ht="40.5" customHeight="1" x14ac:dyDescent="0.25">
      <c r="A413" s="37" t="s">
        <v>554</v>
      </c>
      <c r="B413" s="10">
        <f>IF(S413=0,"",SUBTOTAL(3,$S$7:S413))</f>
        <v>407</v>
      </c>
      <c r="C413" s="74" t="s">
        <v>3069</v>
      </c>
      <c r="D413" s="10" t="s">
        <v>851</v>
      </c>
      <c r="E413" s="10" t="s">
        <v>896</v>
      </c>
      <c r="F413" s="10" t="s">
        <v>896</v>
      </c>
      <c r="G413" s="10">
        <f ca="1">IF(E413=0,"",SUBTOTAL(3,$G$169:G413))</f>
        <v>219</v>
      </c>
      <c r="H413" s="19">
        <v>3822</v>
      </c>
      <c r="I413" s="23" t="s">
        <v>897</v>
      </c>
      <c r="J413" s="13"/>
      <c r="K413" s="14" t="s">
        <v>2053</v>
      </c>
      <c r="L413" s="13"/>
      <c r="M413" s="13"/>
      <c r="N413" s="13"/>
      <c r="O413" s="13"/>
      <c r="P413" s="13"/>
      <c r="Q413" s="13"/>
      <c r="R413" s="13"/>
      <c r="S413" s="14" t="s">
        <v>75</v>
      </c>
      <c r="T413" s="10">
        <v>3</v>
      </c>
      <c r="U413" s="21">
        <v>2883459</v>
      </c>
      <c r="V413" s="16">
        <v>0</v>
      </c>
      <c r="W413" s="16">
        <v>0</v>
      </c>
      <c r="X413" s="16">
        <v>0</v>
      </c>
      <c r="Y413" s="16">
        <v>1</v>
      </c>
      <c r="Z413" s="16">
        <v>0</v>
      </c>
      <c r="AA413" s="16">
        <v>0</v>
      </c>
      <c r="AB413" s="16">
        <v>0</v>
      </c>
      <c r="AC413" s="16">
        <v>0</v>
      </c>
      <c r="AD413" s="16">
        <v>0</v>
      </c>
      <c r="AE413" s="16">
        <v>0</v>
      </c>
      <c r="AF413" s="16">
        <v>0</v>
      </c>
      <c r="AG413" s="16">
        <v>0</v>
      </c>
      <c r="AH413" s="16">
        <v>0</v>
      </c>
      <c r="AI413" s="16">
        <v>0</v>
      </c>
      <c r="AJ413" s="16">
        <v>0</v>
      </c>
      <c r="AK413" s="16">
        <v>0</v>
      </c>
      <c r="AL413" s="16">
        <v>0</v>
      </c>
      <c r="AM413" s="16">
        <v>0</v>
      </c>
      <c r="AN413" s="16">
        <v>0</v>
      </c>
      <c r="AO413" s="16">
        <v>0</v>
      </c>
      <c r="AP413" s="16">
        <v>0</v>
      </c>
      <c r="AQ413" s="15">
        <f t="shared" si="39"/>
        <v>1</v>
      </c>
      <c r="AR413" s="16">
        <f t="shared" si="40"/>
        <v>0</v>
      </c>
      <c r="AS413" s="17">
        <f t="shared" si="38"/>
        <v>1</v>
      </c>
      <c r="AT413" s="18">
        <f t="shared" si="36"/>
        <v>2883459</v>
      </c>
      <c r="AU413" s="13"/>
      <c r="AV413" s="13"/>
      <c r="AW413" s="8"/>
      <c r="AX413" s="8"/>
      <c r="AY413" s="8"/>
      <c r="AZ413" s="8"/>
    </row>
    <row r="414" spans="1:52" s="3" customFormat="1" ht="40.5" customHeight="1" x14ac:dyDescent="0.25">
      <c r="A414" s="37" t="s">
        <v>554</v>
      </c>
      <c r="B414" s="10">
        <f>IF(S414=0,"",SUBTOTAL(3,$S$7:S414))</f>
        <v>408</v>
      </c>
      <c r="C414" s="74" t="s">
        <v>3070</v>
      </c>
      <c r="D414" s="10" t="s">
        <v>770</v>
      </c>
      <c r="E414" s="10" t="s">
        <v>898</v>
      </c>
      <c r="F414" s="10" t="s">
        <v>898</v>
      </c>
      <c r="G414" s="10">
        <f ca="1">IF(E414=0,"",SUBTOTAL(3,$G$169:G414))</f>
        <v>219</v>
      </c>
      <c r="H414" s="19">
        <v>3822</v>
      </c>
      <c r="I414" s="23" t="s">
        <v>899</v>
      </c>
      <c r="J414" s="13"/>
      <c r="K414" s="14" t="s">
        <v>2047</v>
      </c>
      <c r="L414" s="13"/>
      <c r="M414" s="13"/>
      <c r="N414" s="13"/>
      <c r="O414" s="13"/>
      <c r="P414" s="13"/>
      <c r="Q414" s="13"/>
      <c r="R414" s="13"/>
      <c r="S414" s="14" t="s">
        <v>75</v>
      </c>
      <c r="T414" s="10">
        <v>3</v>
      </c>
      <c r="U414" s="21">
        <v>9502500</v>
      </c>
      <c r="V414" s="16">
        <v>0</v>
      </c>
      <c r="W414" s="16">
        <v>0</v>
      </c>
      <c r="X414" s="16">
        <v>0</v>
      </c>
      <c r="Y414" s="16">
        <v>3</v>
      </c>
      <c r="Z414" s="16">
        <v>0</v>
      </c>
      <c r="AA414" s="16">
        <v>0</v>
      </c>
      <c r="AB414" s="16">
        <v>0</v>
      </c>
      <c r="AC414" s="16">
        <v>0</v>
      </c>
      <c r="AD414" s="16">
        <v>0</v>
      </c>
      <c r="AE414" s="16">
        <v>0</v>
      </c>
      <c r="AF414" s="16">
        <v>0</v>
      </c>
      <c r="AG414" s="16">
        <v>0</v>
      </c>
      <c r="AH414" s="16">
        <v>0</v>
      </c>
      <c r="AI414" s="16">
        <v>0</v>
      </c>
      <c r="AJ414" s="16">
        <v>0</v>
      </c>
      <c r="AK414" s="16">
        <v>0</v>
      </c>
      <c r="AL414" s="16">
        <v>0</v>
      </c>
      <c r="AM414" s="16">
        <v>0</v>
      </c>
      <c r="AN414" s="16">
        <v>0</v>
      </c>
      <c r="AO414" s="16">
        <v>0</v>
      </c>
      <c r="AP414" s="16">
        <v>0</v>
      </c>
      <c r="AQ414" s="15">
        <f t="shared" si="39"/>
        <v>3</v>
      </c>
      <c r="AR414" s="16">
        <f t="shared" si="40"/>
        <v>0</v>
      </c>
      <c r="AS414" s="17">
        <f t="shared" si="38"/>
        <v>3</v>
      </c>
      <c r="AT414" s="18">
        <f t="shared" si="36"/>
        <v>28507500</v>
      </c>
      <c r="AU414" s="13"/>
      <c r="AV414" s="13"/>
      <c r="AW414" s="8"/>
      <c r="AX414" s="8"/>
      <c r="AY414" s="8"/>
      <c r="AZ414" s="8"/>
    </row>
    <row r="415" spans="1:52" s="3" customFormat="1" ht="40.5" customHeight="1" x14ac:dyDescent="0.25">
      <c r="A415" s="37" t="s">
        <v>554</v>
      </c>
      <c r="B415" s="10">
        <f>IF(S415=0,"",SUBTOTAL(3,$S$7:S415))</f>
        <v>409</v>
      </c>
      <c r="C415" s="74" t="s">
        <v>3071</v>
      </c>
      <c r="D415" s="10" t="s">
        <v>773</v>
      </c>
      <c r="E415" s="10" t="s">
        <v>900</v>
      </c>
      <c r="F415" s="10" t="s">
        <v>900</v>
      </c>
      <c r="G415" s="10">
        <f ca="1">IF(E415=0,"",SUBTOTAL(3,$G$169:G415))</f>
        <v>219</v>
      </c>
      <c r="H415" s="19">
        <v>3822</v>
      </c>
      <c r="I415" s="23" t="s">
        <v>901</v>
      </c>
      <c r="J415" s="13"/>
      <c r="K415" s="14" t="s">
        <v>2054</v>
      </c>
      <c r="L415" s="13"/>
      <c r="M415" s="13"/>
      <c r="N415" s="13"/>
      <c r="O415" s="13"/>
      <c r="P415" s="13"/>
      <c r="Q415" s="13"/>
      <c r="R415" s="13"/>
      <c r="S415" s="14" t="s">
        <v>75</v>
      </c>
      <c r="T415" s="10">
        <v>3</v>
      </c>
      <c r="U415" s="21">
        <v>6587438</v>
      </c>
      <c r="V415" s="16">
        <v>0</v>
      </c>
      <c r="W415" s="16">
        <v>0</v>
      </c>
      <c r="X415" s="16">
        <v>0</v>
      </c>
      <c r="Y415" s="16">
        <v>1</v>
      </c>
      <c r="Z415" s="16">
        <v>0</v>
      </c>
      <c r="AA415" s="16">
        <v>0</v>
      </c>
      <c r="AB415" s="16">
        <v>0</v>
      </c>
      <c r="AC415" s="16">
        <v>0</v>
      </c>
      <c r="AD415" s="16">
        <v>0</v>
      </c>
      <c r="AE415" s="16">
        <v>0</v>
      </c>
      <c r="AF415" s="16">
        <v>0</v>
      </c>
      <c r="AG415" s="16">
        <v>0</v>
      </c>
      <c r="AH415" s="16">
        <v>0</v>
      </c>
      <c r="AI415" s="16">
        <v>0</v>
      </c>
      <c r="AJ415" s="16">
        <v>0</v>
      </c>
      <c r="AK415" s="16">
        <v>0</v>
      </c>
      <c r="AL415" s="16">
        <v>0</v>
      </c>
      <c r="AM415" s="16">
        <v>0</v>
      </c>
      <c r="AN415" s="16">
        <v>0</v>
      </c>
      <c r="AO415" s="16">
        <v>0</v>
      </c>
      <c r="AP415" s="16">
        <v>0</v>
      </c>
      <c r="AQ415" s="15">
        <f t="shared" si="39"/>
        <v>1</v>
      </c>
      <c r="AR415" s="16">
        <f t="shared" si="40"/>
        <v>0</v>
      </c>
      <c r="AS415" s="17">
        <f t="shared" si="38"/>
        <v>1</v>
      </c>
      <c r="AT415" s="18">
        <f t="shared" si="36"/>
        <v>6587438</v>
      </c>
      <c r="AU415" s="13"/>
      <c r="AV415" s="13"/>
      <c r="AW415" s="8"/>
      <c r="AX415" s="8"/>
      <c r="AY415" s="8"/>
      <c r="AZ415" s="8"/>
    </row>
    <row r="416" spans="1:52" s="3" customFormat="1" ht="40.5" customHeight="1" x14ac:dyDescent="0.25">
      <c r="A416" s="37" t="s">
        <v>554</v>
      </c>
      <c r="B416" s="10">
        <f>IF(S416=0,"",SUBTOTAL(3,$S$7:S416))</f>
        <v>410</v>
      </c>
      <c r="C416" s="74" t="s">
        <v>3072</v>
      </c>
      <c r="D416" s="10" t="s">
        <v>776</v>
      </c>
      <c r="E416" s="10" t="s">
        <v>902</v>
      </c>
      <c r="F416" s="10" t="s">
        <v>902</v>
      </c>
      <c r="G416" s="10">
        <f ca="1">IF(E416=0,"",SUBTOTAL(3,$G$169:G416))</f>
        <v>219</v>
      </c>
      <c r="H416" s="19">
        <v>3822</v>
      </c>
      <c r="I416" s="23" t="s">
        <v>903</v>
      </c>
      <c r="J416" s="13"/>
      <c r="K416" s="14" t="s">
        <v>2047</v>
      </c>
      <c r="L416" s="13"/>
      <c r="M416" s="13"/>
      <c r="N416" s="13"/>
      <c r="O416" s="13"/>
      <c r="P416" s="13"/>
      <c r="Q416" s="13"/>
      <c r="R416" s="13"/>
      <c r="S416" s="14" t="s">
        <v>75</v>
      </c>
      <c r="T416" s="10">
        <v>3</v>
      </c>
      <c r="U416" s="21">
        <v>37485000</v>
      </c>
      <c r="V416" s="16">
        <v>0</v>
      </c>
      <c r="W416" s="16">
        <v>0</v>
      </c>
      <c r="X416" s="16">
        <v>0</v>
      </c>
      <c r="Y416" s="16">
        <v>3</v>
      </c>
      <c r="Z416" s="16">
        <v>0</v>
      </c>
      <c r="AA416" s="16">
        <v>0</v>
      </c>
      <c r="AB416" s="16">
        <v>0</v>
      </c>
      <c r="AC416" s="16">
        <v>0</v>
      </c>
      <c r="AD416" s="16">
        <v>0</v>
      </c>
      <c r="AE416" s="16">
        <v>0</v>
      </c>
      <c r="AF416" s="16">
        <v>0</v>
      </c>
      <c r="AG416" s="16">
        <v>0</v>
      </c>
      <c r="AH416" s="16">
        <v>0</v>
      </c>
      <c r="AI416" s="16">
        <v>0</v>
      </c>
      <c r="AJ416" s="16">
        <v>0</v>
      </c>
      <c r="AK416" s="16">
        <v>0</v>
      </c>
      <c r="AL416" s="16">
        <v>0</v>
      </c>
      <c r="AM416" s="16">
        <v>0</v>
      </c>
      <c r="AN416" s="16">
        <v>0</v>
      </c>
      <c r="AO416" s="16">
        <v>0</v>
      </c>
      <c r="AP416" s="16">
        <v>0</v>
      </c>
      <c r="AQ416" s="15">
        <f t="shared" si="39"/>
        <v>3</v>
      </c>
      <c r="AR416" s="16">
        <f t="shared" si="40"/>
        <v>0</v>
      </c>
      <c r="AS416" s="17">
        <f t="shared" si="38"/>
        <v>3</v>
      </c>
      <c r="AT416" s="18">
        <f t="shared" si="36"/>
        <v>112455000</v>
      </c>
      <c r="AU416" s="13"/>
      <c r="AV416" s="13"/>
      <c r="AW416" s="8"/>
      <c r="AX416" s="8"/>
      <c r="AY416" s="8"/>
      <c r="AZ416" s="8"/>
    </row>
    <row r="417" spans="1:52" s="3" customFormat="1" ht="40.5" customHeight="1" x14ac:dyDescent="0.25">
      <c r="A417" s="37" t="s">
        <v>554</v>
      </c>
      <c r="B417" s="10">
        <f>IF(S417=0,"",SUBTOTAL(3,$S$7:S417))</f>
        <v>411</v>
      </c>
      <c r="C417" s="74" t="s">
        <v>3073</v>
      </c>
      <c r="D417" s="10" t="s">
        <v>779</v>
      </c>
      <c r="E417" s="10" t="s">
        <v>904</v>
      </c>
      <c r="F417" s="10" t="s">
        <v>904</v>
      </c>
      <c r="G417" s="10">
        <f ca="1">IF(E417=0,"",SUBTOTAL(3,$G$169:G417))</f>
        <v>219</v>
      </c>
      <c r="H417" s="19">
        <v>3822</v>
      </c>
      <c r="I417" s="23" t="s">
        <v>905</v>
      </c>
      <c r="J417" s="13"/>
      <c r="K417" s="14" t="s">
        <v>2055</v>
      </c>
      <c r="L417" s="13"/>
      <c r="M417" s="13"/>
      <c r="N417" s="13"/>
      <c r="O417" s="13"/>
      <c r="P417" s="13"/>
      <c r="Q417" s="13"/>
      <c r="R417" s="13"/>
      <c r="S417" s="14" t="s">
        <v>75</v>
      </c>
      <c r="T417" s="10">
        <v>3</v>
      </c>
      <c r="U417" s="21">
        <v>1488375</v>
      </c>
      <c r="V417" s="16">
        <v>0</v>
      </c>
      <c r="W417" s="16">
        <v>0</v>
      </c>
      <c r="X417" s="16">
        <v>0</v>
      </c>
      <c r="Y417" s="16">
        <v>1</v>
      </c>
      <c r="Z417" s="16">
        <v>0</v>
      </c>
      <c r="AA417" s="16">
        <v>0</v>
      </c>
      <c r="AB417" s="16">
        <v>0</v>
      </c>
      <c r="AC417" s="16">
        <v>0</v>
      </c>
      <c r="AD417" s="16">
        <v>0</v>
      </c>
      <c r="AE417" s="16">
        <v>0</v>
      </c>
      <c r="AF417" s="16">
        <v>0</v>
      </c>
      <c r="AG417" s="16">
        <v>0</v>
      </c>
      <c r="AH417" s="16">
        <v>0</v>
      </c>
      <c r="AI417" s="16">
        <v>0</v>
      </c>
      <c r="AJ417" s="16">
        <v>0</v>
      </c>
      <c r="AK417" s="16">
        <v>0</v>
      </c>
      <c r="AL417" s="16">
        <v>0</v>
      </c>
      <c r="AM417" s="16">
        <v>0</v>
      </c>
      <c r="AN417" s="16">
        <v>0</v>
      </c>
      <c r="AO417" s="16">
        <v>0</v>
      </c>
      <c r="AP417" s="16">
        <v>0</v>
      </c>
      <c r="AQ417" s="15">
        <f t="shared" si="39"/>
        <v>1</v>
      </c>
      <c r="AR417" s="16">
        <f t="shared" si="40"/>
        <v>0</v>
      </c>
      <c r="AS417" s="17">
        <f t="shared" si="38"/>
        <v>1</v>
      </c>
      <c r="AT417" s="18">
        <f t="shared" si="36"/>
        <v>1488375</v>
      </c>
      <c r="AU417" s="13"/>
      <c r="AV417" s="13"/>
      <c r="AW417" s="8"/>
      <c r="AX417" s="8"/>
      <c r="AY417" s="8"/>
      <c r="AZ417" s="8"/>
    </row>
    <row r="418" spans="1:52" s="3" customFormat="1" ht="40.5" customHeight="1" x14ac:dyDescent="0.25">
      <c r="A418" s="37" t="s">
        <v>554</v>
      </c>
      <c r="B418" s="10">
        <f>IF(S418=0,"",SUBTOTAL(3,$S$7:S418))</f>
        <v>412</v>
      </c>
      <c r="C418" s="74" t="s">
        <v>3074</v>
      </c>
      <c r="D418" s="10" t="s">
        <v>782</v>
      </c>
      <c r="E418" s="10" t="s">
        <v>906</v>
      </c>
      <c r="F418" s="10" t="s">
        <v>906</v>
      </c>
      <c r="G418" s="10">
        <f ca="1">IF(E418=0,"",SUBTOTAL(3,$G$169:G418))</f>
        <v>219</v>
      </c>
      <c r="H418" s="19">
        <v>3822</v>
      </c>
      <c r="I418" s="23" t="s">
        <v>907</v>
      </c>
      <c r="J418" s="13"/>
      <c r="K418" s="14" t="s">
        <v>2056</v>
      </c>
      <c r="L418" s="13"/>
      <c r="M418" s="13"/>
      <c r="N418" s="13"/>
      <c r="O418" s="13"/>
      <c r="P418" s="13"/>
      <c r="Q418" s="13"/>
      <c r="R418" s="13"/>
      <c r="S418" s="14" t="s">
        <v>75</v>
      </c>
      <c r="T418" s="10">
        <v>3</v>
      </c>
      <c r="U418" s="21">
        <v>3638250</v>
      </c>
      <c r="V418" s="16">
        <v>0</v>
      </c>
      <c r="W418" s="16">
        <v>0</v>
      </c>
      <c r="X418" s="16">
        <v>0</v>
      </c>
      <c r="Y418" s="16">
        <v>1</v>
      </c>
      <c r="Z418" s="16">
        <v>0</v>
      </c>
      <c r="AA418" s="16">
        <v>0</v>
      </c>
      <c r="AB418" s="16">
        <v>0</v>
      </c>
      <c r="AC418" s="16">
        <v>0</v>
      </c>
      <c r="AD418" s="16">
        <v>0</v>
      </c>
      <c r="AE418" s="16">
        <v>0</v>
      </c>
      <c r="AF418" s="16">
        <v>0</v>
      </c>
      <c r="AG418" s="16">
        <v>0</v>
      </c>
      <c r="AH418" s="16">
        <v>0</v>
      </c>
      <c r="AI418" s="16">
        <v>0</v>
      </c>
      <c r="AJ418" s="16">
        <v>0</v>
      </c>
      <c r="AK418" s="16">
        <v>0</v>
      </c>
      <c r="AL418" s="16">
        <v>0</v>
      </c>
      <c r="AM418" s="16">
        <v>0</v>
      </c>
      <c r="AN418" s="16">
        <v>0</v>
      </c>
      <c r="AO418" s="16">
        <v>0</v>
      </c>
      <c r="AP418" s="16">
        <v>0</v>
      </c>
      <c r="AQ418" s="15">
        <f t="shared" si="39"/>
        <v>1</v>
      </c>
      <c r="AR418" s="16">
        <f t="shared" si="40"/>
        <v>0</v>
      </c>
      <c r="AS418" s="17">
        <f t="shared" si="38"/>
        <v>1</v>
      </c>
      <c r="AT418" s="18">
        <f t="shared" si="36"/>
        <v>3638250</v>
      </c>
      <c r="AU418" s="13"/>
      <c r="AV418" s="13"/>
      <c r="AW418" s="8"/>
      <c r="AX418" s="8"/>
      <c r="AY418" s="8"/>
      <c r="AZ418" s="8"/>
    </row>
    <row r="419" spans="1:52" s="3" customFormat="1" ht="40.5" customHeight="1" x14ac:dyDescent="0.25">
      <c r="A419" s="37" t="s">
        <v>554</v>
      </c>
      <c r="B419" s="10">
        <f>IF(S419=0,"",SUBTOTAL(3,$S$7:S419))</f>
        <v>413</v>
      </c>
      <c r="C419" s="74" t="s">
        <v>3075</v>
      </c>
      <c r="D419" s="10" t="s">
        <v>785</v>
      </c>
      <c r="E419" s="10" t="s">
        <v>2057</v>
      </c>
      <c r="F419" s="10"/>
      <c r="G419" s="10"/>
      <c r="H419" s="19">
        <v>3822</v>
      </c>
      <c r="I419" s="41" t="s">
        <v>908</v>
      </c>
      <c r="J419" s="13"/>
      <c r="K419" s="14" t="s">
        <v>2044</v>
      </c>
      <c r="L419" s="13"/>
      <c r="M419" s="13"/>
      <c r="N419" s="13"/>
      <c r="O419" s="13"/>
      <c r="P419" s="13"/>
      <c r="Q419" s="13"/>
      <c r="R419" s="13"/>
      <c r="S419" s="14" t="s">
        <v>75</v>
      </c>
      <c r="T419" s="10">
        <v>3</v>
      </c>
      <c r="U419" s="21">
        <v>8268750</v>
      </c>
      <c r="V419" s="16"/>
      <c r="W419" s="16"/>
      <c r="X419" s="16"/>
      <c r="Y419" s="16"/>
      <c r="Z419" s="16"/>
      <c r="AA419" s="16"/>
      <c r="AB419" s="16"/>
      <c r="AC419" s="16"/>
      <c r="AD419" s="16"/>
      <c r="AE419" s="16"/>
      <c r="AF419" s="16"/>
      <c r="AG419" s="16"/>
      <c r="AH419" s="16">
        <v>1</v>
      </c>
      <c r="AI419" s="16"/>
      <c r="AJ419" s="16"/>
      <c r="AK419" s="16"/>
      <c r="AL419" s="16"/>
      <c r="AM419" s="16"/>
      <c r="AN419" s="16"/>
      <c r="AO419" s="16"/>
      <c r="AP419" s="16"/>
      <c r="AQ419" s="15">
        <f t="shared" si="39"/>
        <v>1</v>
      </c>
      <c r="AR419" s="16">
        <f t="shared" si="40"/>
        <v>0</v>
      </c>
      <c r="AS419" s="17">
        <f t="shared" si="38"/>
        <v>1</v>
      </c>
      <c r="AT419" s="18">
        <f t="shared" si="36"/>
        <v>8268750</v>
      </c>
      <c r="AU419" s="13"/>
      <c r="AV419" s="13"/>
      <c r="AW419" s="8"/>
      <c r="AX419" s="8"/>
      <c r="AY419" s="8"/>
      <c r="AZ419" s="8"/>
    </row>
    <row r="420" spans="1:52" s="3" customFormat="1" ht="40.5" customHeight="1" x14ac:dyDescent="0.25">
      <c r="A420" s="37" t="s">
        <v>554</v>
      </c>
      <c r="B420" s="10">
        <f>IF(S420=0,"",SUBTOTAL(3,$S$7:S420))</f>
        <v>414</v>
      </c>
      <c r="C420" s="74" t="s">
        <v>3076</v>
      </c>
      <c r="D420" s="10" t="s">
        <v>788</v>
      </c>
      <c r="E420" s="10" t="s">
        <v>2058</v>
      </c>
      <c r="F420" s="10"/>
      <c r="G420" s="10"/>
      <c r="H420" s="19">
        <v>3822</v>
      </c>
      <c r="I420" s="41" t="s">
        <v>909</v>
      </c>
      <c r="J420" s="13"/>
      <c r="K420" s="14" t="s">
        <v>2044</v>
      </c>
      <c r="L420" s="13"/>
      <c r="M420" s="13"/>
      <c r="N420" s="13"/>
      <c r="O420" s="13"/>
      <c r="P420" s="13"/>
      <c r="Q420" s="13"/>
      <c r="R420" s="13"/>
      <c r="S420" s="14" t="s">
        <v>75</v>
      </c>
      <c r="T420" s="10">
        <v>3</v>
      </c>
      <c r="U420" s="21">
        <v>8268750</v>
      </c>
      <c r="V420" s="16"/>
      <c r="W420" s="16"/>
      <c r="X420" s="16"/>
      <c r="Y420" s="16"/>
      <c r="Z420" s="16"/>
      <c r="AA420" s="16"/>
      <c r="AB420" s="16"/>
      <c r="AC420" s="16"/>
      <c r="AD420" s="16"/>
      <c r="AE420" s="16"/>
      <c r="AF420" s="16"/>
      <c r="AG420" s="16"/>
      <c r="AH420" s="16">
        <v>1</v>
      </c>
      <c r="AI420" s="16"/>
      <c r="AJ420" s="16"/>
      <c r="AK420" s="16"/>
      <c r="AL420" s="16"/>
      <c r="AM420" s="16"/>
      <c r="AN420" s="16"/>
      <c r="AO420" s="16"/>
      <c r="AP420" s="16"/>
      <c r="AQ420" s="15">
        <f t="shared" si="39"/>
        <v>1</v>
      </c>
      <c r="AR420" s="16">
        <f t="shared" si="40"/>
        <v>0</v>
      </c>
      <c r="AS420" s="17">
        <f t="shared" si="38"/>
        <v>1</v>
      </c>
      <c r="AT420" s="18">
        <f t="shared" si="36"/>
        <v>8268750</v>
      </c>
      <c r="AU420" s="13"/>
      <c r="AV420" s="13"/>
      <c r="AW420" s="8"/>
      <c r="AX420" s="8"/>
      <c r="AY420" s="8"/>
      <c r="AZ420" s="8"/>
    </row>
    <row r="421" spans="1:52" s="3" customFormat="1" ht="40.5" customHeight="1" x14ac:dyDescent="0.25">
      <c r="A421" s="37" t="s">
        <v>554</v>
      </c>
      <c r="B421" s="10">
        <f>IF(S421=0,"",SUBTOTAL(3,$S$7:S421))</f>
        <v>415</v>
      </c>
      <c r="C421" s="74" t="s">
        <v>3077</v>
      </c>
      <c r="D421" s="10" t="s">
        <v>791</v>
      </c>
      <c r="E421" s="10" t="s">
        <v>2060</v>
      </c>
      <c r="F421" s="10"/>
      <c r="G421" s="10"/>
      <c r="H421" s="19">
        <v>3822</v>
      </c>
      <c r="I421" s="41" t="s">
        <v>910</v>
      </c>
      <c r="J421" s="13"/>
      <c r="K421" s="24" t="s">
        <v>2059</v>
      </c>
      <c r="L421" s="13"/>
      <c r="M421" s="13"/>
      <c r="N421" s="13"/>
      <c r="O421" s="13"/>
      <c r="P421" s="13"/>
      <c r="Q421" s="13"/>
      <c r="R421" s="13"/>
      <c r="S421" s="14" t="s">
        <v>75</v>
      </c>
      <c r="T421" s="10">
        <v>3</v>
      </c>
      <c r="U421" s="21">
        <v>5843250</v>
      </c>
      <c r="V421" s="16"/>
      <c r="W421" s="16"/>
      <c r="X421" s="16"/>
      <c r="Y421" s="16"/>
      <c r="Z421" s="16"/>
      <c r="AA421" s="16"/>
      <c r="AB421" s="16"/>
      <c r="AC421" s="16"/>
      <c r="AD421" s="16"/>
      <c r="AE421" s="16"/>
      <c r="AF421" s="16"/>
      <c r="AG421" s="16"/>
      <c r="AH421" s="16">
        <v>1</v>
      </c>
      <c r="AI421" s="16"/>
      <c r="AJ421" s="16"/>
      <c r="AK421" s="16"/>
      <c r="AL421" s="16"/>
      <c r="AM421" s="16"/>
      <c r="AN421" s="16"/>
      <c r="AO421" s="16"/>
      <c r="AP421" s="16"/>
      <c r="AQ421" s="15">
        <f t="shared" si="39"/>
        <v>1</v>
      </c>
      <c r="AR421" s="16">
        <f t="shared" si="40"/>
        <v>0</v>
      </c>
      <c r="AS421" s="17">
        <f t="shared" si="38"/>
        <v>1</v>
      </c>
      <c r="AT421" s="18">
        <f t="shared" si="36"/>
        <v>5843250</v>
      </c>
      <c r="AU421" s="13"/>
      <c r="AV421" s="13"/>
      <c r="AW421" s="8"/>
      <c r="AX421" s="8"/>
      <c r="AY421" s="8"/>
      <c r="AZ421" s="8"/>
    </row>
    <row r="422" spans="1:52" s="3" customFormat="1" ht="40.5" customHeight="1" x14ac:dyDescent="0.25">
      <c r="A422" s="37" t="s">
        <v>554</v>
      </c>
      <c r="B422" s="10">
        <f>IF(S422=0,"",SUBTOTAL(3,$S$7:S422))</f>
        <v>416</v>
      </c>
      <c r="C422" s="74" t="s">
        <v>3078</v>
      </c>
      <c r="D422" s="10" t="s">
        <v>794</v>
      </c>
      <c r="E422" s="10" t="s">
        <v>2061</v>
      </c>
      <c r="F422" s="10"/>
      <c r="G422" s="10"/>
      <c r="H422" s="19">
        <v>3822</v>
      </c>
      <c r="I422" s="41" t="s">
        <v>911</v>
      </c>
      <c r="J422" s="13"/>
      <c r="K422" s="14" t="s">
        <v>2044</v>
      </c>
      <c r="L422" s="13"/>
      <c r="M422" s="13"/>
      <c r="N422" s="13"/>
      <c r="O422" s="13"/>
      <c r="P422" s="13"/>
      <c r="Q422" s="13"/>
      <c r="R422" s="13"/>
      <c r="S422" s="14" t="s">
        <v>75</v>
      </c>
      <c r="T422" s="10">
        <v>3</v>
      </c>
      <c r="U422" s="21">
        <v>17167500</v>
      </c>
      <c r="V422" s="16"/>
      <c r="W422" s="16"/>
      <c r="X422" s="16"/>
      <c r="Y422" s="16"/>
      <c r="Z422" s="16"/>
      <c r="AA422" s="16"/>
      <c r="AB422" s="16"/>
      <c r="AC422" s="16"/>
      <c r="AD422" s="16"/>
      <c r="AE422" s="16"/>
      <c r="AF422" s="16"/>
      <c r="AG422" s="16"/>
      <c r="AH422" s="16">
        <v>1</v>
      </c>
      <c r="AI422" s="16"/>
      <c r="AJ422" s="16"/>
      <c r="AK422" s="16"/>
      <c r="AL422" s="16"/>
      <c r="AM422" s="16"/>
      <c r="AN422" s="16"/>
      <c r="AO422" s="16"/>
      <c r="AP422" s="16"/>
      <c r="AQ422" s="15">
        <f t="shared" si="39"/>
        <v>1</v>
      </c>
      <c r="AR422" s="16">
        <f t="shared" si="40"/>
        <v>0</v>
      </c>
      <c r="AS422" s="17">
        <f t="shared" si="38"/>
        <v>1</v>
      </c>
      <c r="AT422" s="18">
        <f t="shared" si="36"/>
        <v>17167500</v>
      </c>
      <c r="AU422" s="13"/>
      <c r="AV422" s="13"/>
      <c r="AW422" s="8"/>
      <c r="AX422" s="8"/>
      <c r="AY422" s="8"/>
      <c r="AZ422" s="8"/>
    </row>
    <row r="423" spans="1:52" s="3" customFormat="1" ht="40.5" customHeight="1" x14ac:dyDescent="0.25">
      <c r="A423" s="37" t="s">
        <v>554</v>
      </c>
      <c r="B423" s="10">
        <f>IF(S423=0,"",SUBTOTAL(3,$S$7:S423))</f>
        <v>417</v>
      </c>
      <c r="C423" s="74" t="s">
        <v>3079</v>
      </c>
      <c r="D423" s="10" t="s">
        <v>797</v>
      </c>
      <c r="E423" s="10" t="s">
        <v>2063</v>
      </c>
      <c r="F423" s="10"/>
      <c r="G423" s="10"/>
      <c r="H423" s="19">
        <v>3822</v>
      </c>
      <c r="I423" s="41" t="s">
        <v>912</v>
      </c>
      <c r="J423" s="13"/>
      <c r="K423" s="24" t="s">
        <v>2062</v>
      </c>
      <c r="L423" s="13"/>
      <c r="M423" s="13"/>
      <c r="N423" s="13"/>
      <c r="O423" s="13"/>
      <c r="P423" s="13"/>
      <c r="Q423" s="13"/>
      <c r="R423" s="13"/>
      <c r="S423" s="14" t="s">
        <v>75</v>
      </c>
      <c r="T423" s="10">
        <v>3</v>
      </c>
      <c r="U423" s="21">
        <v>2100000</v>
      </c>
      <c r="V423" s="16"/>
      <c r="W423" s="16"/>
      <c r="X423" s="16"/>
      <c r="Y423" s="16"/>
      <c r="Z423" s="16"/>
      <c r="AA423" s="16"/>
      <c r="AB423" s="16"/>
      <c r="AC423" s="16"/>
      <c r="AD423" s="16"/>
      <c r="AE423" s="16"/>
      <c r="AF423" s="16"/>
      <c r="AG423" s="16"/>
      <c r="AH423" s="16">
        <v>1</v>
      </c>
      <c r="AI423" s="16"/>
      <c r="AJ423" s="16"/>
      <c r="AK423" s="16"/>
      <c r="AL423" s="16"/>
      <c r="AM423" s="16"/>
      <c r="AN423" s="16"/>
      <c r="AO423" s="16"/>
      <c r="AP423" s="16"/>
      <c r="AQ423" s="15">
        <f t="shared" si="39"/>
        <v>1</v>
      </c>
      <c r="AR423" s="16">
        <f t="shared" si="40"/>
        <v>0</v>
      </c>
      <c r="AS423" s="17">
        <f t="shared" si="38"/>
        <v>1</v>
      </c>
      <c r="AT423" s="18">
        <f t="shared" si="36"/>
        <v>2100000</v>
      </c>
      <c r="AU423" s="13"/>
      <c r="AV423" s="13"/>
      <c r="AW423" s="8"/>
      <c r="AX423" s="8"/>
      <c r="AY423" s="8"/>
      <c r="AZ423" s="8"/>
    </row>
    <row r="424" spans="1:52" s="3" customFormat="1" ht="108" customHeight="1" x14ac:dyDescent="0.25">
      <c r="A424" s="37" t="s">
        <v>554</v>
      </c>
      <c r="B424" s="10">
        <f>IF(S424=0,"",SUBTOTAL(3,$S$7:S424))</f>
        <v>418</v>
      </c>
      <c r="C424" s="74" t="s">
        <v>3080</v>
      </c>
      <c r="D424" s="10" t="s">
        <v>800</v>
      </c>
      <c r="E424" s="10" t="s">
        <v>2064</v>
      </c>
      <c r="F424" s="10"/>
      <c r="G424" s="10"/>
      <c r="H424" s="19">
        <v>3822</v>
      </c>
      <c r="I424" s="41" t="s">
        <v>2414</v>
      </c>
      <c r="J424" s="13"/>
      <c r="K424" s="24" t="s">
        <v>2413</v>
      </c>
      <c r="L424" s="13"/>
      <c r="M424" s="13"/>
      <c r="N424" s="13"/>
      <c r="O424" s="13"/>
      <c r="P424" s="13"/>
      <c r="Q424" s="13"/>
      <c r="R424" s="13"/>
      <c r="S424" s="14" t="s">
        <v>75</v>
      </c>
      <c r="T424" s="10">
        <v>3</v>
      </c>
      <c r="U424" s="21">
        <v>2564100</v>
      </c>
      <c r="V424" s="16"/>
      <c r="W424" s="16"/>
      <c r="X424" s="16"/>
      <c r="Y424" s="16"/>
      <c r="Z424" s="16"/>
      <c r="AA424" s="16"/>
      <c r="AB424" s="16"/>
      <c r="AC424" s="16"/>
      <c r="AD424" s="16"/>
      <c r="AE424" s="16"/>
      <c r="AF424" s="16"/>
      <c r="AG424" s="16"/>
      <c r="AH424" s="16">
        <v>1</v>
      </c>
      <c r="AI424" s="16"/>
      <c r="AJ424" s="16"/>
      <c r="AK424" s="16"/>
      <c r="AL424" s="16"/>
      <c r="AM424" s="16"/>
      <c r="AN424" s="16"/>
      <c r="AO424" s="16"/>
      <c r="AP424" s="16"/>
      <c r="AQ424" s="15">
        <f t="shared" si="39"/>
        <v>1</v>
      </c>
      <c r="AR424" s="16">
        <f t="shared" si="40"/>
        <v>0</v>
      </c>
      <c r="AS424" s="17">
        <f t="shared" si="38"/>
        <v>1</v>
      </c>
      <c r="AT424" s="18">
        <f t="shared" si="36"/>
        <v>2564100</v>
      </c>
      <c r="AU424" s="13"/>
      <c r="AV424" s="13"/>
      <c r="AW424" s="8"/>
      <c r="AX424" s="8"/>
      <c r="AY424" s="8"/>
      <c r="AZ424" s="8"/>
    </row>
    <row r="425" spans="1:52" s="3" customFormat="1" ht="39" customHeight="1" x14ac:dyDescent="0.25">
      <c r="A425" s="33" t="s">
        <v>913</v>
      </c>
      <c r="B425" s="10">
        <f>IF(S425=0,"",SUBTOTAL(3,$S$7:S425))</f>
        <v>419</v>
      </c>
      <c r="C425" s="74" t="s">
        <v>3081</v>
      </c>
      <c r="D425" s="10" t="s">
        <v>801</v>
      </c>
      <c r="E425" s="10" t="s">
        <v>914</v>
      </c>
      <c r="F425" s="10" t="s">
        <v>914</v>
      </c>
      <c r="G425" s="10" t="s">
        <v>915</v>
      </c>
      <c r="H425" s="19">
        <v>3822</v>
      </c>
      <c r="I425" s="20" t="s">
        <v>916</v>
      </c>
      <c r="J425" s="13"/>
      <c r="K425" s="14" t="s">
        <v>2065</v>
      </c>
      <c r="L425" s="13"/>
      <c r="M425" s="13"/>
      <c r="N425" s="13"/>
      <c r="O425" s="13"/>
      <c r="P425" s="13"/>
      <c r="Q425" s="13"/>
      <c r="R425" s="13"/>
      <c r="S425" s="14" t="s">
        <v>75</v>
      </c>
      <c r="T425" s="10">
        <v>3</v>
      </c>
      <c r="U425" s="21">
        <v>1263000</v>
      </c>
      <c r="V425" s="16">
        <v>0</v>
      </c>
      <c r="W425" s="16">
        <v>0</v>
      </c>
      <c r="X425" s="16">
        <v>0</v>
      </c>
      <c r="Y425" s="16">
        <v>0</v>
      </c>
      <c r="Z425" s="16">
        <v>0</v>
      </c>
      <c r="AA425" s="16">
        <v>0</v>
      </c>
      <c r="AB425" s="16">
        <v>0</v>
      </c>
      <c r="AC425" s="16">
        <v>0</v>
      </c>
      <c r="AD425" s="16">
        <v>0</v>
      </c>
      <c r="AE425" s="16">
        <v>0</v>
      </c>
      <c r="AF425" s="16">
        <v>0</v>
      </c>
      <c r="AG425" s="16">
        <v>0</v>
      </c>
      <c r="AH425" s="16">
        <v>3</v>
      </c>
      <c r="AI425" s="16">
        <v>0</v>
      </c>
      <c r="AJ425" s="16">
        <v>0</v>
      </c>
      <c r="AK425" s="16">
        <v>0</v>
      </c>
      <c r="AL425" s="16">
        <v>0</v>
      </c>
      <c r="AM425" s="16">
        <v>0</v>
      </c>
      <c r="AN425" s="16">
        <v>0</v>
      </c>
      <c r="AO425" s="16">
        <v>0</v>
      </c>
      <c r="AP425" s="16">
        <v>0</v>
      </c>
      <c r="AQ425" s="15">
        <f t="shared" si="39"/>
        <v>3</v>
      </c>
      <c r="AR425" s="16">
        <f t="shared" si="40"/>
        <v>0</v>
      </c>
      <c r="AS425" s="17">
        <f t="shared" si="38"/>
        <v>3</v>
      </c>
      <c r="AT425" s="18">
        <f t="shared" si="36"/>
        <v>3789000</v>
      </c>
      <c r="AU425" s="13"/>
      <c r="AV425" s="13"/>
      <c r="AW425" s="8"/>
      <c r="AX425" s="8"/>
      <c r="AY425" s="8"/>
      <c r="AZ425" s="8"/>
    </row>
    <row r="426" spans="1:52" s="3" customFormat="1" ht="43.5" customHeight="1" x14ac:dyDescent="0.25">
      <c r="A426" s="33" t="s">
        <v>913</v>
      </c>
      <c r="B426" s="10">
        <f>IF(S426=0,"",SUBTOTAL(3,$S$7:S426))</f>
        <v>420</v>
      </c>
      <c r="C426" s="74" t="s">
        <v>3082</v>
      </c>
      <c r="D426" s="10" t="s">
        <v>803</v>
      </c>
      <c r="E426" s="10" t="s">
        <v>918</v>
      </c>
      <c r="F426" s="10" t="s">
        <v>918</v>
      </c>
      <c r="G426" s="10" t="s">
        <v>919</v>
      </c>
      <c r="H426" s="19">
        <v>3822</v>
      </c>
      <c r="I426" s="20" t="s">
        <v>920</v>
      </c>
      <c r="J426" s="13"/>
      <c r="K426" s="14" t="s">
        <v>2066</v>
      </c>
      <c r="L426" s="13"/>
      <c r="M426" s="13"/>
      <c r="N426" s="13"/>
      <c r="O426" s="13"/>
      <c r="P426" s="13"/>
      <c r="Q426" s="13"/>
      <c r="R426" s="13"/>
      <c r="S426" s="14" t="s">
        <v>75</v>
      </c>
      <c r="T426" s="10">
        <v>3</v>
      </c>
      <c r="U426" s="21">
        <v>3586000</v>
      </c>
      <c r="V426" s="16">
        <v>0</v>
      </c>
      <c r="W426" s="16">
        <v>0</v>
      </c>
      <c r="X426" s="16">
        <v>0</v>
      </c>
      <c r="Y426" s="16">
        <v>0</v>
      </c>
      <c r="Z426" s="16">
        <v>0</v>
      </c>
      <c r="AA426" s="16">
        <v>0</v>
      </c>
      <c r="AB426" s="16">
        <v>0</v>
      </c>
      <c r="AC426" s="16">
        <v>0</v>
      </c>
      <c r="AD426" s="16">
        <v>0</v>
      </c>
      <c r="AE426" s="16">
        <v>0</v>
      </c>
      <c r="AF426" s="16">
        <v>0</v>
      </c>
      <c r="AG426" s="16">
        <v>0</v>
      </c>
      <c r="AH426" s="16">
        <v>4</v>
      </c>
      <c r="AI426" s="16">
        <v>0</v>
      </c>
      <c r="AJ426" s="16">
        <v>0</v>
      </c>
      <c r="AK426" s="16">
        <v>0</v>
      </c>
      <c r="AL426" s="16">
        <v>0</v>
      </c>
      <c r="AM426" s="16">
        <v>0</v>
      </c>
      <c r="AN426" s="16">
        <v>0</v>
      </c>
      <c r="AO426" s="16">
        <v>0</v>
      </c>
      <c r="AP426" s="16">
        <v>0</v>
      </c>
      <c r="AQ426" s="15">
        <f t="shared" si="39"/>
        <v>4</v>
      </c>
      <c r="AR426" s="16">
        <f t="shared" si="40"/>
        <v>0</v>
      </c>
      <c r="AS426" s="17">
        <f t="shared" si="38"/>
        <v>4</v>
      </c>
      <c r="AT426" s="18">
        <f t="shared" si="36"/>
        <v>14344000</v>
      </c>
      <c r="AU426" s="13"/>
      <c r="AV426" s="13"/>
      <c r="AW426" s="8"/>
      <c r="AX426" s="8"/>
      <c r="AY426" s="8"/>
      <c r="AZ426" s="8"/>
    </row>
    <row r="427" spans="1:52" s="3" customFormat="1" ht="51" customHeight="1" x14ac:dyDescent="0.25">
      <c r="A427" s="33" t="s">
        <v>913</v>
      </c>
      <c r="B427" s="10">
        <f>IF(S427=0,"",SUBTOTAL(3,$S$7:S427))</f>
        <v>421</v>
      </c>
      <c r="C427" s="74" t="s">
        <v>3083</v>
      </c>
      <c r="D427" s="10" t="s">
        <v>805</v>
      </c>
      <c r="E427" s="10" t="s">
        <v>921</v>
      </c>
      <c r="F427" s="10" t="s">
        <v>921</v>
      </c>
      <c r="G427" s="10" t="s">
        <v>922</v>
      </c>
      <c r="H427" s="19">
        <v>3926</v>
      </c>
      <c r="I427" s="20" t="s">
        <v>923</v>
      </c>
      <c r="J427" s="13"/>
      <c r="K427" s="14" t="s">
        <v>2067</v>
      </c>
      <c r="L427" s="13"/>
      <c r="M427" s="13"/>
      <c r="N427" s="13"/>
      <c r="O427" s="13"/>
      <c r="P427" s="13"/>
      <c r="Q427" s="13"/>
      <c r="R427" s="13"/>
      <c r="S427" s="14" t="s">
        <v>75</v>
      </c>
      <c r="T427" s="10">
        <v>3</v>
      </c>
      <c r="U427" s="21">
        <v>2278000</v>
      </c>
      <c r="V427" s="16">
        <v>0</v>
      </c>
      <c r="W427" s="16">
        <v>0</v>
      </c>
      <c r="X427" s="16">
        <v>0</v>
      </c>
      <c r="Y427" s="16">
        <v>0</v>
      </c>
      <c r="Z427" s="16">
        <v>0</v>
      </c>
      <c r="AA427" s="16">
        <v>0</v>
      </c>
      <c r="AB427" s="16">
        <v>0</v>
      </c>
      <c r="AC427" s="16">
        <v>0</v>
      </c>
      <c r="AD427" s="16">
        <v>0</v>
      </c>
      <c r="AE427" s="16">
        <v>0</v>
      </c>
      <c r="AF427" s="16">
        <v>0</v>
      </c>
      <c r="AG427" s="16">
        <v>0</v>
      </c>
      <c r="AH427" s="16">
        <v>6</v>
      </c>
      <c r="AI427" s="16">
        <v>0</v>
      </c>
      <c r="AJ427" s="16">
        <v>0</v>
      </c>
      <c r="AK427" s="16">
        <v>0</v>
      </c>
      <c r="AL427" s="16">
        <v>0</v>
      </c>
      <c r="AM427" s="16">
        <v>0</v>
      </c>
      <c r="AN427" s="16">
        <v>0</v>
      </c>
      <c r="AO427" s="16">
        <v>0</v>
      </c>
      <c r="AP427" s="16">
        <v>0</v>
      </c>
      <c r="AQ427" s="15">
        <f t="shared" si="39"/>
        <v>6</v>
      </c>
      <c r="AR427" s="16">
        <f t="shared" si="40"/>
        <v>0</v>
      </c>
      <c r="AS427" s="17">
        <f>SUM(V427:AP427)</f>
        <v>6</v>
      </c>
      <c r="AT427" s="18">
        <f t="shared" si="36"/>
        <v>13668000</v>
      </c>
      <c r="AU427" s="13"/>
      <c r="AV427" s="13"/>
      <c r="AW427" s="8"/>
      <c r="AX427" s="8"/>
      <c r="AY427" s="8"/>
      <c r="AZ427" s="8"/>
    </row>
    <row r="428" spans="1:52" s="3" customFormat="1" ht="78.75" customHeight="1" x14ac:dyDescent="0.25">
      <c r="A428" s="33" t="s">
        <v>913</v>
      </c>
      <c r="B428" s="10">
        <f>IF(S428=0,"",SUBTOTAL(3,$S$7:S428))</f>
        <v>422</v>
      </c>
      <c r="C428" s="74" t="s">
        <v>3084</v>
      </c>
      <c r="D428" s="10" t="s">
        <v>807</v>
      </c>
      <c r="E428" s="10" t="s">
        <v>924</v>
      </c>
      <c r="F428" s="10" t="s">
        <v>924</v>
      </c>
      <c r="G428" s="10" t="s">
        <v>925</v>
      </c>
      <c r="H428" s="19">
        <v>3822</v>
      </c>
      <c r="I428" s="20" t="s">
        <v>926</v>
      </c>
      <c r="J428" s="13"/>
      <c r="K428" s="14" t="s">
        <v>2068</v>
      </c>
      <c r="L428" s="13"/>
      <c r="M428" s="13"/>
      <c r="N428" s="13"/>
      <c r="O428" s="13"/>
      <c r="P428" s="13"/>
      <c r="Q428" s="13"/>
      <c r="R428" s="13"/>
      <c r="S428" s="14" t="s">
        <v>75</v>
      </c>
      <c r="T428" s="10">
        <v>3</v>
      </c>
      <c r="U428" s="21">
        <v>8682000</v>
      </c>
      <c r="V428" s="16">
        <v>0</v>
      </c>
      <c r="W428" s="16">
        <v>0</v>
      </c>
      <c r="X428" s="16">
        <v>0</v>
      </c>
      <c r="Y428" s="16">
        <v>0</v>
      </c>
      <c r="Z428" s="16">
        <v>0</v>
      </c>
      <c r="AA428" s="16">
        <v>0</v>
      </c>
      <c r="AB428" s="16">
        <v>0</v>
      </c>
      <c r="AC428" s="16">
        <v>0</v>
      </c>
      <c r="AD428" s="16">
        <v>0</v>
      </c>
      <c r="AE428" s="16">
        <v>0</v>
      </c>
      <c r="AF428" s="16">
        <v>0</v>
      </c>
      <c r="AG428" s="16">
        <v>0</v>
      </c>
      <c r="AH428" s="16">
        <v>5</v>
      </c>
      <c r="AI428" s="16">
        <v>0</v>
      </c>
      <c r="AJ428" s="16">
        <v>0</v>
      </c>
      <c r="AK428" s="16">
        <v>0</v>
      </c>
      <c r="AL428" s="16">
        <v>0</v>
      </c>
      <c r="AM428" s="16">
        <v>0</v>
      </c>
      <c r="AN428" s="16">
        <v>0</v>
      </c>
      <c r="AO428" s="16">
        <v>0</v>
      </c>
      <c r="AP428" s="16">
        <v>0</v>
      </c>
      <c r="AQ428" s="15">
        <f t="shared" si="39"/>
        <v>5</v>
      </c>
      <c r="AR428" s="16">
        <f t="shared" si="40"/>
        <v>0</v>
      </c>
      <c r="AS428" s="17">
        <f t="shared" si="38"/>
        <v>5</v>
      </c>
      <c r="AT428" s="18">
        <f t="shared" si="36"/>
        <v>43410000</v>
      </c>
      <c r="AU428" s="13"/>
      <c r="AV428" s="13"/>
      <c r="AW428" s="8"/>
      <c r="AX428" s="8"/>
      <c r="AY428" s="8"/>
      <c r="AZ428" s="8"/>
    </row>
    <row r="429" spans="1:52" s="3" customFormat="1" ht="114.75" x14ac:dyDescent="0.25">
      <c r="A429" s="33" t="s">
        <v>913</v>
      </c>
      <c r="B429" s="10">
        <f>IF(S429=0,"",SUBTOTAL(3,$S$7:S429))</f>
        <v>423</v>
      </c>
      <c r="C429" s="74" t="s">
        <v>3085</v>
      </c>
      <c r="D429" s="10" t="s">
        <v>808</v>
      </c>
      <c r="E429" s="10" t="s">
        <v>927</v>
      </c>
      <c r="F429" s="10" t="s">
        <v>927</v>
      </c>
      <c r="G429" s="10" t="s">
        <v>928</v>
      </c>
      <c r="H429" s="19">
        <v>3822</v>
      </c>
      <c r="I429" s="20" t="s">
        <v>929</v>
      </c>
      <c r="J429" s="13"/>
      <c r="K429" s="14" t="s">
        <v>2069</v>
      </c>
      <c r="L429" s="13"/>
      <c r="M429" s="13"/>
      <c r="N429" s="13"/>
      <c r="O429" s="13"/>
      <c r="P429" s="13"/>
      <c r="Q429" s="13"/>
      <c r="R429" s="13"/>
      <c r="S429" s="14" t="s">
        <v>75</v>
      </c>
      <c r="T429" s="10">
        <v>3</v>
      </c>
      <c r="U429" s="21">
        <v>7327000</v>
      </c>
      <c r="V429" s="16">
        <v>0</v>
      </c>
      <c r="W429" s="16">
        <v>0</v>
      </c>
      <c r="X429" s="16">
        <v>0</v>
      </c>
      <c r="Y429" s="16">
        <v>0</v>
      </c>
      <c r="Z429" s="16">
        <v>0</v>
      </c>
      <c r="AA429" s="16">
        <v>0</v>
      </c>
      <c r="AB429" s="16">
        <v>0</v>
      </c>
      <c r="AC429" s="16">
        <v>0</v>
      </c>
      <c r="AD429" s="16">
        <v>0</v>
      </c>
      <c r="AE429" s="16">
        <v>0</v>
      </c>
      <c r="AF429" s="16">
        <v>0</v>
      </c>
      <c r="AG429" s="16">
        <v>0</v>
      </c>
      <c r="AH429" s="16">
        <v>4</v>
      </c>
      <c r="AI429" s="16">
        <v>0</v>
      </c>
      <c r="AJ429" s="16">
        <v>0</v>
      </c>
      <c r="AK429" s="16">
        <v>0</v>
      </c>
      <c r="AL429" s="16">
        <v>0</v>
      </c>
      <c r="AM429" s="16">
        <v>0</v>
      </c>
      <c r="AN429" s="16">
        <v>0</v>
      </c>
      <c r="AO429" s="16">
        <v>0</v>
      </c>
      <c r="AP429" s="16">
        <v>0</v>
      </c>
      <c r="AQ429" s="15">
        <f t="shared" si="39"/>
        <v>4</v>
      </c>
      <c r="AR429" s="16">
        <f t="shared" si="40"/>
        <v>0</v>
      </c>
      <c r="AS429" s="17">
        <f t="shared" si="38"/>
        <v>4</v>
      </c>
      <c r="AT429" s="18">
        <f t="shared" si="36"/>
        <v>29308000</v>
      </c>
      <c r="AU429" s="13"/>
      <c r="AV429" s="13"/>
      <c r="AW429" s="8"/>
      <c r="AX429" s="8"/>
      <c r="AY429" s="8"/>
      <c r="AZ429" s="8"/>
    </row>
    <row r="430" spans="1:52" s="3" customFormat="1" ht="76.5" x14ac:dyDescent="0.25">
      <c r="A430" s="33" t="s">
        <v>913</v>
      </c>
      <c r="B430" s="10">
        <f>IF(S430=0,"",SUBTOTAL(3,$S$7:S430))</f>
        <v>424</v>
      </c>
      <c r="C430" s="74" t="s">
        <v>3086</v>
      </c>
      <c r="D430" s="10" t="s">
        <v>810</v>
      </c>
      <c r="E430" s="10" t="s">
        <v>930</v>
      </c>
      <c r="F430" s="10" t="s">
        <v>930</v>
      </c>
      <c r="G430" s="10" t="s">
        <v>931</v>
      </c>
      <c r="H430" s="19">
        <v>3822</v>
      </c>
      <c r="I430" s="20" t="s">
        <v>932</v>
      </c>
      <c r="J430" s="13"/>
      <c r="K430" s="14" t="s">
        <v>2070</v>
      </c>
      <c r="L430" s="13"/>
      <c r="M430" s="13"/>
      <c r="N430" s="13"/>
      <c r="O430" s="13"/>
      <c r="P430" s="13"/>
      <c r="Q430" s="13"/>
      <c r="R430" s="13"/>
      <c r="S430" s="14" t="s">
        <v>75</v>
      </c>
      <c r="T430" s="10">
        <v>3</v>
      </c>
      <c r="U430" s="21">
        <v>8240000</v>
      </c>
      <c r="V430" s="16">
        <v>0</v>
      </c>
      <c r="W430" s="16">
        <v>0</v>
      </c>
      <c r="X430" s="16">
        <v>0</v>
      </c>
      <c r="Y430" s="16">
        <v>0</v>
      </c>
      <c r="Z430" s="16">
        <v>0</v>
      </c>
      <c r="AA430" s="16">
        <v>0</v>
      </c>
      <c r="AB430" s="16">
        <v>0</v>
      </c>
      <c r="AC430" s="16">
        <v>0</v>
      </c>
      <c r="AD430" s="16">
        <v>0</v>
      </c>
      <c r="AE430" s="16">
        <v>0</v>
      </c>
      <c r="AF430" s="16">
        <v>0</v>
      </c>
      <c r="AG430" s="16">
        <v>0</v>
      </c>
      <c r="AH430" s="16">
        <v>4</v>
      </c>
      <c r="AI430" s="16">
        <v>0</v>
      </c>
      <c r="AJ430" s="16">
        <v>0</v>
      </c>
      <c r="AK430" s="16">
        <v>0</v>
      </c>
      <c r="AL430" s="16">
        <v>0</v>
      </c>
      <c r="AM430" s="16">
        <v>0</v>
      </c>
      <c r="AN430" s="16">
        <v>0</v>
      </c>
      <c r="AO430" s="16">
        <v>0</v>
      </c>
      <c r="AP430" s="16">
        <v>0</v>
      </c>
      <c r="AQ430" s="15">
        <f t="shared" si="39"/>
        <v>4</v>
      </c>
      <c r="AR430" s="16">
        <f t="shared" si="40"/>
        <v>0</v>
      </c>
      <c r="AS430" s="17">
        <f t="shared" si="38"/>
        <v>4</v>
      </c>
      <c r="AT430" s="18">
        <f t="shared" si="36"/>
        <v>32960000</v>
      </c>
      <c r="AU430" s="13"/>
      <c r="AV430" s="13"/>
      <c r="AW430" s="8"/>
      <c r="AX430" s="8"/>
      <c r="AY430" s="8"/>
      <c r="AZ430" s="8"/>
    </row>
    <row r="431" spans="1:52" s="3" customFormat="1" ht="99.75" customHeight="1" x14ac:dyDescent="0.25">
      <c r="A431" s="33" t="s">
        <v>913</v>
      </c>
      <c r="B431" s="10">
        <f>IF(S431=0,"",SUBTOTAL(3,$S$7:S431))</f>
        <v>425</v>
      </c>
      <c r="C431" s="74" t="s">
        <v>3087</v>
      </c>
      <c r="D431" s="10" t="s">
        <v>812</v>
      </c>
      <c r="E431" s="10" t="s">
        <v>933</v>
      </c>
      <c r="F431" s="10" t="s">
        <v>933</v>
      </c>
      <c r="G431" s="10" t="s">
        <v>934</v>
      </c>
      <c r="H431" s="19">
        <v>3822</v>
      </c>
      <c r="I431" s="20" t="s">
        <v>935</v>
      </c>
      <c r="J431" s="13"/>
      <c r="K431" s="14" t="s">
        <v>2071</v>
      </c>
      <c r="L431" s="13"/>
      <c r="M431" s="13"/>
      <c r="N431" s="13"/>
      <c r="O431" s="13"/>
      <c r="P431" s="13"/>
      <c r="Q431" s="13"/>
      <c r="R431" s="13"/>
      <c r="S431" s="14" t="s">
        <v>75</v>
      </c>
      <c r="T431" s="10">
        <v>1</v>
      </c>
      <c r="U431" s="21">
        <v>4967000</v>
      </c>
      <c r="V431" s="16">
        <v>0</v>
      </c>
      <c r="W431" s="16">
        <v>0</v>
      </c>
      <c r="X431" s="16">
        <v>0</v>
      </c>
      <c r="Y431" s="16">
        <v>0</v>
      </c>
      <c r="Z431" s="16">
        <v>0</v>
      </c>
      <c r="AA431" s="16">
        <v>0</v>
      </c>
      <c r="AB431" s="16">
        <v>0</v>
      </c>
      <c r="AC431" s="16">
        <v>0</v>
      </c>
      <c r="AD431" s="16">
        <v>0</v>
      </c>
      <c r="AE431" s="16">
        <v>0</v>
      </c>
      <c r="AF431" s="16">
        <v>0</v>
      </c>
      <c r="AG431" s="16">
        <v>0</v>
      </c>
      <c r="AH431" s="16">
        <v>15</v>
      </c>
      <c r="AI431" s="16">
        <v>0</v>
      </c>
      <c r="AJ431" s="16">
        <v>0</v>
      </c>
      <c r="AK431" s="16">
        <v>0</v>
      </c>
      <c r="AL431" s="16">
        <v>0</v>
      </c>
      <c r="AM431" s="16">
        <v>0</v>
      </c>
      <c r="AN431" s="16">
        <v>0</v>
      </c>
      <c r="AO431" s="16">
        <v>0</v>
      </c>
      <c r="AP431" s="16">
        <v>0</v>
      </c>
      <c r="AQ431" s="15">
        <f t="shared" si="39"/>
        <v>15</v>
      </c>
      <c r="AR431" s="16">
        <f t="shared" si="40"/>
        <v>0</v>
      </c>
      <c r="AS431" s="17">
        <f t="shared" si="38"/>
        <v>15</v>
      </c>
      <c r="AT431" s="18">
        <f t="shared" si="36"/>
        <v>74505000</v>
      </c>
      <c r="AU431" s="13"/>
      <c r="AV431" s="13"/>
      <c r="AW431" s="8"/>
      <c r="AX431" s="8"/>
      <c r="AY431" s="8"/>
      <c r="AZ431" s="8"/>
    </row>
    <row r="432" spans="1:52" s="3" customFormat="1" ht="69.75" customHeight="1" x14ac:dyDescent="0.25">
      <c r="A432" s="33" t="s">
        <v>913</v>
      </c>
      <c r="B432" s="10">
        <f>IF(S432=0,"",SUBTOTAL(3,$S$7:S432))</f>
        <v>426</v>
      </c>
      <c r="C432" s="74" t="s">
        <v>3088</v>
      </c>
      <c r="D432" s="10" t="s">
        <v>814</v>
      </c>
      <c r="E432" s="10" t="s">
        <v>915</v>
      </c>
      <c r="F432" s="10" t="s">
        <v>915</v>
      </c>
      <c r="G432" s="10" t="s">
        <v>936</v>
      </c>
      <c r="H432" s="19">
        <v>3822</v>
      </c>
      <c r="I432" s="20" t="s">
        <v>937</v>
      </c>
      <c r="J432" s="13"/>
      <c r="K432" s="14" t="s">
        <v>2072</v>
      </c>
      <c r="L432" s="13"/>
      <c r="M432" s="13"/>
      <c r="N432" s="13"/>
      <c r="O432" s="13"/>
      <c r="P432" s="13"/>
      <c r="Q432" s="13"/>
      <c r="R432" s="13"/>
      <c r="S432" s="14" t="s">
        <v>75</v>
      </c>
      <c r="T432" s="10">
        <v>1</v>
      </c>
      <c r="U432" s="21">
        <v>4239000</v>
      </c>
      <c r="V432" s="16">
        <v>0</v>
      </c>
      <c r="W432" s="16">
        <v>0</v>
      </c>
      <c r="X432" s="16">
        <v>0</v>
      </c>
      <c r="Y432" s="16">
        <v>0</v>
      </c>
      <c r="Z432" s="16">
        <v>0</v>
      </c>
      <c r="AA432" s="16">
        <v>0</v>
      </c>
      <c r="AB432" s="16">
        <v>0</v>
      </c>
      <c r="AC432" s="16">
        <v>0</v>
      </c>
      <c r="AD432" s="16">
        <v>0</v>
      </c>
      <c r="AE432" s="16">
        <v>0</v>
      </c>
      <c r="AF432" s="16">
        <v>0</v>
      </c>
      <c r="AG432" s="16">
        <v>0</v>
      </c>
      <c r="AH432" s="16">
        <v>16</v>
      </c>
      <c r="AI432" s="16">
        <v>0</v>
      </c>
      <c r="AJ432" s="16">
        <v>0</v>
      </c>
      <c r="AK432" s="16">
        <v>0</v>
      </c>
      <c r="AL432" s="16">
        <v>0</v>
      </c>
      <c r="AM432" s="16">
        <v>0</v>
      </c>
      <c r="AN432" s="16">
        <v>0</v>
      </c>
      <c r="AO432" s="16">
        <v>0</v>
      </c>
      <c r="AP432" s="16">
        <v>0</v>
      </c>
      <c r="AQ432" s="15">
        <f t="shared" si="39"/>
        <v>16</v>
      </c>
      <c r="AR432" s="16">
        <f t="shared" si="40"/>
        <v>0</v>
      </c>
      <c r="AS432" s="17">
        <f t="shared" si="38"/>
        <v>16</v>
      </c>
      <c r="AT432" s="18">
        <f t="shared" si="36"/>
        <v>67824000</v>
      </c>
      <c r="AU432" s="13"/>
      <c r="AV432" s="13"/>
      <c r="AW432" s="8"/>
      <c r="AX432" s="8"/>
      <c r="AY432" s="8"/>
      <c r="AZ432" s="8"/>
    </row>
    <row r="433" spans="1:52" s="3" customFormat="1" ht="102.75" customHeight="1" x14ac:dyDescent="0.25">
      <c r="A433" s="33" t="s">
        <v>913</v>
      </c>
      <c r="B433" s="10">
        <f>IF(S433=0,"",SUBTOTAL(3,$S$7:S433))</f>
        <v>427</v>
      </c>
      <c r="C433" s="74" t="s">
        <v>3089</v>
      </c>
      <c r="D433" s="10" t="s">
        <v>816</v>
      </c>
      <c r="E433" s="10" t="s">
        <v>919</v>
      </c>
      <c r="F433" s="10" t="s">
        <v>919</v>
      </c>
      <c r="G433" s="10" t="s">
        <v>938</v>
      </c>
      <c r="H433" s="19">
        <v>3822</v>
      </c>
      <c r="I433" s="20" t="s">
        <v>2567</v>
      </c>
      <c r="J433" s="13"/>
      <c r="K433" s="14" t="s">
        <v>2073</v>
      </c>
      <c r="L433" s="13"/>
      <c r="M433" s="13"/>
      <c r="N433" s="13"/>
      <c r="O433" s="13"/>
      <c r="P433" s="13"/>
      <c r="Q433" s="13"/>
      <c r="R433" s="13"/>
      <c r="S433" s="14" t="s">
        <v>75</v>
      </c>
      <c r="T433" s="10">
        <v>1</v>
      </c>
      <c r="U433" s="21">
        <v>3130000</v>
      </c>
      <c r="V433" s="16">
        <v>0</v>
      </c>
      <c r="W433" s="16">
        <v>0</v>
      </c>
      <c r="X433" s="16">
        <v>0</v>
      </c>
      <c r="Y433" s="16">
        <v>0</v>
      </c>
      <c r="Z433" s="16">
        <v>0</v>
      </c>
      <c r="AA433" s="16">
        <v>0</v>
      </c>
      <c r="AB433" s="16">
        <v>0</v>
      </c>
      <c r="AC433" s="16">
        <v>0</v>
      </c>
      <c r="AD433" s="16">
        <v>0</v>
      </c>
      <c r="AE433" s="16">
        <v>0</v>
      </c>
      <c r="AF433" s="16">
        <v>0</v>
      </c>
      <c r="AG433" s="16">
        <v>0</v>
      </c>
      <c r="AH433" s="16">
        <v>21</v>
      </c>
      <c r="AI433" s="16">
        <v>0</v>
      </c>
      <c r="AJ433" s="16">
        <v>0</v>
      </c>
      <c r="AK433" s="16">
        <v>0</v>
      </c>
      <c r="AL433" s="16">
        <v>0</v>
      </c>
      <c r="AM433" s="16">
        <v>0</v>
      </c>
      <c r="AN433" s="16">
        <v>0</v>
      </c>
      <c r="AO433" s="16">
        <v>0</v>
      </c>
      <c r="AP433" s="16">
        <v>0</v>
      </c>
      <c r="AQ433" s="15">
        <f t="shared" si="39"/>
        <v>21</v>
      </c>
      <c r="AR433" s="16">
        <f t="shared" si="40"/>
        <v>0</v>
      </c>
      <c r="AS433" s="17">
        <f t="shared" si="38"/>
        <v>21</v>
      </c>
      <c r="AT433" s="18">
        <f t="shared" si="36"/>
        <v>65730000</v>
      </c>
      <c r="AU433" s="13"/>
      <c r="AV433" s="13"/>
      <c r="AW433" s="8"/>
      <c r="AX433" s="8"/>
      <c r="AY433" s="8"/>
      <c r="AZ433" s="8"/>
    </row>
    <row r="434" spans="1:52" s="3" customFormat="1" ht="41.25" customHeight="1" x14ac:dyDescent="0.25">
      <c r="A434" s="33" t="s">
        <v>913</v>
      </c>
      <c r="B434" s="10">
        <f>IF(S434=0,"",SUBTOTAL(3,$S$7:S434))</f>
        <v>428</v>
      </c>
      <c r="C434" s="74" t="s">
        <v>3090</v>
      </c>
      <c r="D434" s="10" t="s">
        <v>818</v>
      </c>
      <c r="E434" s="10" t="s">
        <v>922</v>
      </c>
      <c r="F434" s="10" t="s">
        <v>922</v>
      </c>
      <c r="G434" s="10" t="s">
        <v>939</v>
      </c>
      <c r="H434" s="19">
        <v>3822</v>
      </c>
      <c r="I434" s="20" t="s">
        <v>940</v>
      </c>
      <c r="J434" s="13"/>
      <c r="K434" s="14" t="s">
        <v>2074</v>
      </c>
      <c r="L434" s="13"/>
      <c r="M434" s="13"/>
      <c r="N434" s="13"/>
      <c r="O434" s="13"/>
      <c r="P434" s="13"/>
      <c r="Q434" s="13"/>
      <c r="R434" s="13"/>
      <c r="S434" s="14" t="s">
        <v>75</v>
      </c>
      <c r="T434" s="10">
        <v>6</v>
      </c>
      <c r="U434" s="21">
        <v>682000</v>
      </c>
      <c r="V434" s="16">
        <v>0</v>
      </c>
      <c r="W434" s="16">
        <v>0</v>
      </c>
      <c r="X434" s="16">
        <v>0</v>
      </c>
      <c r="Y434" s="16">
        <v>0</v>
      </c>
      <c r="Z434" s="16">
        <v>0</v>
      </c>
      <c r="AA434" s="16">
        <v>0</v>
      </c>
      <c r="AB434" s="16">
        <v>0</v>
      </c>
      <c r="AC434" s="16">
        <v>0</v>
      </c>
      <c r="AD434" s="16">
        <v>0</v>
      </c>
      <c r="AE434" s="16">
        <v>0</v>
      </c>
      <c r="AF434" s="16">
        <v>0</v>
      </c>
      <c r="AG434" s="16">
        <v>0</v>
      </c>
      <c r="AH434" s="16">
        <v>3</v>
      </c>
      <c r="AI434" s="16">
        <v>0</v>
      </c>
      <c r="AJ434" s="16">
        <v>0</v>
      </c>
      <c r="AK434" s="16">
        <v>0</v>
      </c>
      <c r="AL434" s="16">
        <v>0</v>
      </c>
      <c r="AM434" s="16">
        <v>0</v>
      </c>
      <c r="AN434" s="16">
        <v>0</v>
      </c>
      <c r="AO434" s="16">
        <v>0</v>
      </c>
      <c r="AP434" s="16">
        <v>0</v>
      </c>
      <c r="AQ434" s="15">
        <f t="shared" si="39"/>
        <v>3</v>
      </c>
      <c r="AR434" s="16">
        <f t="shared" si="40"/>
        <v>0</v>
      </c>
      <c r="AS434" s="17">
        <f t="shared" si="38"/>
        <v>3</v>
      </c>
      <c r="AT434" s="18">
        <f t="shared" si="36"/>
        <v>2046000</v>
      </c>
      <c r="AU434" s="13"/>
      <c r="AV434" s="13"/>
      <c r="AW434" s="8"/>
      <c r="AX434" s="8"/>
      <c r="AY434" s="8"/>
      <c r="AZ434" s="8"/>
    </row>
    <row r="435" spans="1:52" s="3" customFormat="1" ht="40.5" customHeight="1" x14ac:dyDescent="0.25">
      <c r="A435" s="33" t="s">
        <v>913</v>
      </c>
      <c r="B435" s="10">
        <f>IF(S435=0,"",SUBTOTAL(3,$S$7:S435))</f>
        <v>429</v>
      </c>
      <c r="C435" s="74" t="s">
        <v>3091</v>
      </c>
      <c r="D435" s="10" t="s">
        <v>820</v>
      </c>
      <c r="E435" s="10" t="s">
        <v>925</v>
      </c>
      <c r="F435" s="10" t="s">
        <v>925</v>
      </c>
      <c r="G435" s="10" t="s">
        <v>941</v>
      </c>
      <c r="H435" s="19">
        <v>3926</v>
      </c>
      <c r="I435" s="20" t="s">
        <v>463</v>
      </c>
      <c r="J435" s="13"/>
      <c r="K435" s="14" t="s">
        <v>2075</v>
      </c>
      <c r="L435" s="13"/>
      <c r="M435" s="13"/>
      <c r="N435" s="13"/>
      <c r="O435" s="13"/>
      <c r="P435" s="13"/>
      <c r="Q435" s="13"/>
      <c r="R435" s="13"/>
      <c r="S435" s="14" t="s">
        <v>75</v>
      </c>
      <c r="T435" s="10" t="s">
        <v>942</v>
      </c>
      <c r="U435" s="21">
        <v>3358000</v>
      </c>
      <c r="V435" s="16">
        <v>0</v>
      </c>
      <c r="W435" s="16">
        <v>0</v>
      </c>
      <c r="X435" s="16">
        <v>0</v>
      </c>
      <c r="Y435" s="16">
        <v>0</v>
      </c>
      <c r="Z435" s="16">
        <v>0</v>
      </c>
      <c r="AA435" s="16">
        <v>0</v>
      </c>
      <c r="AB435" s="16">
        <v>0</v>
      </c>
      <c r="AC435" s="16">
        <v>0</v>
      </c>
      <c r="AD435" s="16">
        <v>0</v>
      </c>
      <c r="AE435" s="16">
        <v>0</v>
      </c>
      <c r="AF435" s="16">
        <v>0</v>
      </c>
      <c r="AG435" s="16">
        <v>0</v>
      </c>
      <c r="AH435" s="16">
        <v>20</v>
      </c>
      <c r="AI435" s="16">
        <v>0</v>
      </c>
      <c r="AJ435" s="16">
        <v>0</v>
      </c>
      <c r="AK435" s="16">
        <v>0</v>
      </c>
      <c r="AL435" s="16">
        <v>0</v>
      </c>
      <c r="AM435" s="16">
        <v>0</v>
      </c>
      <c r="AN435" s="16">
        <v>0</v>
      </c>
      <c r="AO435" s="16">
        <v>0</v>
      </c>
      <c r="AP435" s="16">
        <v>0</v>
      </c>
      <c r="AQ435" s="15">
        <f t="shared" si="39"/>
        <v>20</v>
      </c>
      <c r="AR435" s="16">
        <f t="shared" si="40"/>
        <v>0</v>
      </c>
      <c r="AS435" s="17">
        <f t="shared" si="38"/>
        <v>20</v>
      </c>
      <c r="AT435" s="18">
        <f t="shared" ref="AT435:AT495" si="41">AS435*U435</f>
        <v>67160000</v>
      </c>
      <c r="AU435" s="13"/>
      <c r="AV435" s="13"/>
      <c r="AW435" s="8"/>
      <c r="AX435" s="8"/>
      <c r="AY435" s="8"/>
      <c r="AZ435" s="8"/>
    </row>
    <row r="436" spans="1:52" s="3" customFormat="1" ht="40.5" customHeight="1" x14ac:dyDescent="0.25">
      <c r="A436" s="33" t="s">
        <v>913</v>
      </c>
      <c r="B436" s="10">
        <f>IF(S436=0,"",SUBTOTAL(3,$S$7:S436))</f>
        <v>430</v>
      </c>
      <c r="C436" s="74" t="s">
        <v>3092</v>
      </c>
      <c r="D436" s="10" t="s">
        <v>822</v>
      </c>
      <c r="E436" s="10" t="s">
        <v>928</v>
      </c>
      <c r="F436" s="10" t="s">
        <v>928</v>
      </c>
      <c r="G436" s="10" t="s">
        <v>943</v>
      </c>
      <c r="H436" s="19">
        <v>3926</v>
      </c>
      <c r="I436" s="20" t="s">
        <v>944</v>
      </c>
      <c r="J436" s="13"/>
      <c r="K436" s="14" t="s">
        <v>2076</v>
      </c>
      <c r="L436" s="13"/>
      <c r="M436" s="13"/>
      <c r="N436" s="13"/>
      <c r="O436" s="13"/>
      <c r="P436" s="13"/>
      <c r="Q436" s="13"/>
      <c r="R436" s="13"/>
      <c r="S436" s="14" t="s">
        <v>75</v>
      </c>
      <c r="T436" s="10" t="s">
        <v>942</v>
      </c>
      <c r="U436" s="21">
        <v>9467000</v>
      </c>
      <c r="V436" s="16">
        <v>0</v>
      </c>
      <c r="W436" s="16">
        <v>0</v>
      </c>
      <c r="X436" s="16">
        <v>0</v>
      </c>
      <c r="Y436" s="16">
        <v>0</v>
      </c>
      <c r="Z436" s="16">
        <v>0</v>
      </c>
      <c r="AA436" s="16">
        <v>0</v>
      </c>
      <c r="AB436" s="16">
        <v>0</v>
      </c>
      <c r="AC436" s="16">
        <v>0</v>
      </c>
      <c r="AD436" s="16">
        <v>0</v>
      </c>
      <c r="AE436" s="16">
        <v>0</v>
      </c>
      <c r="AF436" s="16">
        <v>0</v>
      </c>
      <c r="AG436" s="16">
        <v>0</v>
      </c>
      <c r="AH436" s="16">
        <v>8</v>
      </c>
      <c r="AI436" s="16">
        <v>0</v>
      </c>
      <c r="AJ436" s="16">
        <v>0</v>
      </c>
      <c r="AK436" s="16">
        <v>0</v>
      </c>
      <c r="AL436" s="16">
        <v>0</v>
      </c>
      <c r="AM436" s="16">
        <v>0</v>
      </c>
      <c r="AN436" s="16">
        <v>0</v>
      </c>
      <c r="AO436" s="16">
        <v>0</v>
      </c>
      <c r="AP436" s="16">
        <v>0</v>
      </c>
      <c r="AQ436" s="15">
        <f t="shared" si="39"/>
        <v>8</v>
      </c>
      <c r="AR436" s="16">
        <f t="shared" si="40"/>
        <v>0</v>
      </c>
      <c r="AS436" s="17">
        <f t="shared" si="38"/>
        <v>8</v>
      </c>
      <c r="AT436" s="18">
        <f t="shared" si="41"/>
        <v>75736000</v>
      </c>
      <c r="AU436" s="13"/>
      <c r="AV436" s="13"/>
      <c r="AW436" s="8"/>
      <c r="AX436" s="8"/>
      <c r="AY436" s="8"/>
      <c r="AZ436" s="8"/>
    </row>
    <row r="437" spans="1:52" s="3" customFormat="1" ht="40.5" customHeight="1" x14ac:dyDescent="0.25">
      <c r="A437" s="33" t="s">
        <v>913</v>
      </c>
      <c r="B437" s="10">
        <f>IF(S437=0,"",SUBTOTAL(3,$S$7:S437))</f>
        <v>431</v>
      </c>
      <c r="C437" s="74" t="s">
        <v>3093</v>
      </c>
      <c r="D437" s="10" t="s">
        <v>824</v>
      </c>
      <c r="E437" s="10" t="s">
        <v>931</v>
      </c>
      <c r="F437" s="10" t="s">
        <v>931</v>
      </c>
      <c r="G437" s="10" t="s">
        <v>945</v>
      </c>
      <c r="H437" s="19">
        <v>3822</v>
      </c>
      <c r="I437" s="20" t="s">
        <v>946</v>
      </c>
      <c r="J437" s="13"/>
      <c r="K437" s="14" t="s">
        <v>2077</v>
      </c>
      <c r="L437" s="13"/>
      <c r="M437" s="13"/>
      <c r="N437" s="13"/>
      <c r="O437" s="13"/>
      <c r="P437" s="13"/>
      <c r="Q437" s="13"/>
      <c r="R437" s="13"/>
      <c r="S437" s="14" t="s">
        <v>75</v>
      </c>
      <c r="T437" s="10" t="s">
        <v>942</v>
      </c>
      <c r="U437" s="21">
        <v>2108000</v>
      </c>
      <c r="V437" s="16">
        <v>0</v>
      </c>
      <c r="W437" s="16">
        <v>0</v>
      </c>
      <c r="X437" s="16">
        <v>0</v>
      </c>
      <c r="Y437" s="16">
        <v>0</v>
      </c>
      <c r="Z437" s="16">
        <v>0</v>
      </c>
      <c r="AA437" s="16">
        <v>0</v>
      </c>
      <c r="AB437" s="16">
        <v>0</v>
      </c>
      <c r="AC437" s="16">
        <v>0</v>
      </c>
      <c r="AD437" s="16">
        <v>0</v>
      </c>
      <c r="AE437" s="16">
        <v>0</v>
      </c>
      <c r="AF437" s="16">
        <v>0</v>
      </c>
      <c r="AG437" s="16">
        <v>0</v>
      </c>
      <c r="AH437" s="16">
        <v>80</v>
      </c>
      <c r="AI437" s="16">
        <v>0</v>
      </c>
      <c r="AJ437" s="16">
        <v>0</v>
      </c>
      <c r="AK437" s="16">
        <v>0</v>
      </c>
      <c r="AL437" s="16">
        <v>0</v>
      </c>
      <c r="AM437" s="16">
        <v>0</v>
      </c>
      <c r="AN437" s="16">
        <v>0</v>
      </c>
      <c r="AO437" s="16">
        <v>0</v>
      </c>
      <c r="AP437" s="16">
        <v>0</v>
      </c>
      <c r="AQ437" s="15">
        <f t="shared" si="39"/>
        <v>80</v>
      </c>
      <c r="AR437" s="16">
        <f t="shared" si="40"/>
        <v>0</v>
      </c>
      <c r="AS437" s="17">
        <f t="shared" si="38"/>
        <v>80</v>
      </c>
      <c r="AT437" s="18">
        <f t="shared" si="41"/>
        <v>168640000</v>
      </c>
      <c r="AU437" s="13"/>
      <c r="AV437" s="13"/>
      <c r="AW437" s="8"/>
      <c r="AX437" s="8"/>
      <c r="AY437" s="8"/>
      <c r="AZ437" s="8"/>
    </row>
    <row r="438" spans="1:52" s="3" customFormat="1" ht="40.5" customHeight="1" x14ac:dyDescent="0.25">
      <c r="A438" s="33" t="s">
        <v>913</v>
      </c>
      <c r="B438" s="10">
        <f>IF(S438=0,"",SUBTOTAL(3,$S$7:S438))</f>
        <v>432</v>
      </c>
      <c r="C438" s="74" t="s">
        <v>3094</v>
      </c>
      <c r="D438" s="10" t="s">
        <v>826</v>
      </c>
      <c r="E438" s="10" t="s">
        <v>934</v>
      </c>
      <c r="F438" s="10" t="s">
        <v>934</v>
      </c>
      <c r="G438" s="10" t="s">
        <v>947</v>
      </c>
      <c r="H438" s="19">
        <v>3822</v>
      </c>
      <c r="I438" s="20" t="s">
        <v>948</v>
      </c>
      <c r="J438" s="13"/>
      <c r="K438" s="14" t="s">
        <v>2078</v>
      </c>
      <c r="L438" s="13"/>
      <c r="M438" s="13"/>
      <c r="N438" s="13"/>
      <c r="O438" s="13"/>
      <c r="P438" s="13"/>
      <c r="Q438" s="13"/>
      <c r="R438" s="13"/>
      <c r="S438" s="14" t="s">
        <v>75</v>
      </c>
      <c r="T438" s="10" t="s">
        <v>942</v>
      </c>
      <c r="U438" s="21">
        <v>891000</v>
      </c>
      <c r="V438" s="16">
        <v>0</v>
      </c>
      <c r="W438" s="16">
        <v>0</v>
      </c>
      <c r="X438" s="16">
        <v>0</v>
      </c>
      <c r="Y438" s="16">
        <v>0</v>
      </c>
      <c r="Z438" s="16">
        <v>0</v>
      </c>
      <c r="AA438" s="16">
        <v>0</v>
      </c>
      <c r="AB438" s="16">
        <v>0</v>
      </c>
      <c r="AC438" s="16">
        <v>0</v>
      </c>
      <c r="AD438" s="16">
        <v>0</v>
      </c>
      <c r="AE438" s="16">
        <v>0</v>
      </c>
      <c r="AF438" s="16">
        <v>0</v>
      </c>
      <c r="AG438" s="16">
        <v>0</v>
      </c>
      <c r="AH438" s="16">
        <v>54</v>
      </c>
      <c r="AI438" s="16">
        <v>0</v>
      </c>
      <c r="AJ438" s="16">
        <v>0</v>
      </c>
      <c r="AK438" s="16">
        <v>0</v>
      </c>
      <c r="AL438" s="16">
        <v>0</v>
      </c>
      <c r="AM438" s="16">
        <v>0</v>
      </c>
      <c r="AN438" s="16">
        <v>0</v>
      </c>
      <c r="AO438" s="16">
        <v>0</v>
      </c>
      <c r="AP438" s="16">
        <v>0</v>
      </c>
      <c r="AQ438" s="15">
        <f t="shared" si="39"/>
        <v>54</v>
      </c>
      <c r="AR438" s="16">
        <f t="shared" si="40"/>
        <v>0</v>
      </c>
      <c r="AS438" s="17">
        <f t="shared" si="38"/>
        <v>54</v>
      </c>
      <c r="AT438" s="18">
        <f t="shared" si="41"/>
        <v>48114000</v>
      </c>
      <c r="AU438" s="13"/>
      <c r="AV438" s="13"/>
      <c r="AW438" s="8"/>
      <c r="AX438" s="8"/>
      <c r="AY438" s="8"/>
      <c r="AZ438" s="8"/>
    </row>
    <row r="439" spans="1:52" s="3" customFormat="1" ht="40.5" customHeight="1" x14ac:dyDescent="0.25">
      <c r="A439" s="33" t="s">
        <v>913</v>
      </c>
      <c r="B439" s="10">
        <f>IF(S439=0,"",SUBTOTAL(3,$S$7:S439))</f>
        <v>433</v>
      </c>
      <c r="C439" s="74" t="s">
        <v>3095</v>
      </c>
      <c r="D439" s="10" t="s">
        <v>828</v>
      </c>
      <c r="E439" s="10" t="s">
        <v>936</v>
      </c>
      <c r="F439" s="10" t="s">
        <v>936</v>
      </c>
      <c r="G439" s="10" t="s">
        <v>949</v>
      </c>
      <c r="H439" s="19">
        <v>3822</v>
      </c>
      <c r="I439" s="20" t="s">
        <v>950</v>
      </c>
      <c r="J439" s="13"/>
      <c r="K439" s="14" t="s">
        <v>2079</v>
      </c>
      <c r="L439" s="13"/>
      <c r="M439" s="13"/>
      <c r="N439" s="13"/>
      <c r="O439" s="13"/>
      <c r="P439" s="13"/>
      <c r="Q439" s="13"/>
      <c r="R439" s="13"/>
      <c r="S439" s="14" t="s">
        <v>75</v>
      </c>
      <c r="T439" s="10" t="s">
        <v>269</v>
      </c>
      <c r="U439" s="21">
        <v>4347000</v>
      </c>
      <c r="V439" s="16">
        <v>0</v>
      </c>
      <c r="W439" s="16">
        <v>0</v>
      </c>
      <c r="X439" s="16">
        <v>0</v>
      </c>
      <c r="Y439" s="16">
        <v>0</v>
      </c>
      <c r="Z439" s="16">
        <v>0</v>
      </c>
      <c r="AA439" s="16">
        <v>0</v>
      </c>
      <c r="AB439" s="16">
        <v>0</v>
      </c>
      <c r="AC439" s="16">
        <v>0</v>
      </c>
      <c r="AD439" s="16">
        <v>0</v>
      </c>
      <c r="AE439" s="16">
        <v>0</v>
      </c>
      <c r="AF439" s="16">
        <v>0</v>
      </c>
      <c r="AG439" s="16">
        <v>0</v>
      </c>
      <c r="AH439" s="16">
        <v>4</v>
      </c>
      <c r="AI439" s="16">
        <v>0</v>
      </c>
      <c r="AJ439" s="16">
        <v>0</v>
      </c>
      <c r="AK439" s="16">
        <v>0</v>
      </c>
      <c r="AL439" s="16">
        <v>0</v>
      </c>
      <c r="AM439" s="16">
        <v>0</v>
      </c>
      <c r="AN439" s="16">
        <v>0</v>
      </c>
      <c r="AO439" s="16">
        <v>0</v>
      </c>
      <c r="AP439" s="16">
        <v>0</v>
      </c>
      <c r="AQ439" s="15">
        <f t="shared" si="39"/>
        <v>4</v>
      </c>
      <c r="AR439" s="16">
        <f t="shared" si="40"/>
        <v>0</v>
      </c>
      <c r="AS439" s="17">
        <f t="shared" si="38"/>
        <v>4</v>
      </c>
      <c r="AT439" s="18">
        <f t="shared" si="41"/>
        <v>17388000</v>
      </c>
      <c r="AU439" s="13"/>
      <c r="AV439" s="13"/>
      <c r="AW439" s="8"/>
      <c r="AX439" s="8"/>
      <c r="AY439" s="8"/>
      <c r="AZ439" s="8"/>
    </row>
    <row r="440" spans="1:52" s="3" customFormat="1" ht="191.25" x14ac:dyDescent="0.25">
      <c r="A440" s="33" t="s">
        <v>913</v>
      </c>
      <c r="B440" s="10">
        <f>IF(S440=0,"",SUBTOTAL(3,$S$7:S440))</f>
        <v>434</v>
      </c>
      <c r="C440" s="74" t="s">
        <v>3096</v>
      </c>
      <c r="D440" s="10" t="s">
        <v>830</v>
      </c>
      <c r="E440" s="10" t="s">
        <v>939</v>
      </c>
      <c r="F440" s="10" t="s">
        <v>939</v>
      </c>
      <c r="G440" s="10" t="s">
        <v>951</v>
      </c>
      <c r="H440" s="19">
        <v>3822</v>
      </c>
      <c r="I440" s="20" t="s">
        <v>952</v>
      </c>
      <c r="J440" s="13"/>
      <c r="K440" s="14" t="s">
        <v>2080</v>
      </c>
      <c r="L440" s="13"/>
      <c r="M440" s="13"/>
      <c r="N440" s="13"/>
      <c r="O440" s="13"/>
      <c r="P440" s="13"/>
      <c r="Q440" s="13"/>
      <c r="R440" s="13"/>
      <c r="S440" s="14" t="s">
        <v>75</v>
      </c>
      <c r="T440" s="10" t="s">
        <v>942</v>
      </c>
      <c r="U440" s="21">
        <v>23913000</v>
      </c>
      <c r="V440" s="16">
        <v>0</v>
      </c>
      <c r="W440" s="16">
        <v>0</v>
      </c>
      <c r="X440" s="16">
        <v>0</v>
      </c>
      <c r="Y440" s="16">
        <v>0</v>
      </c>
      <c r="Z440" s="16">
        <v>0</v>
      </c>
      <c r="AA440" s="16">
        <v>0</v>
      </c>
      <c r="AB440" s="16">
        <v>0</v>
      </c>
      <c r="AC440" s="16">
        <v>0</v>
      </c>
      <c r="AD440" s="16">
        <v>0</v>
      </c>
      <c r="AE440" s="16">
        <v>0</v>
      </c>
      <c r="AF440" s="16">
        <v>0</v>
      </c>
      <c r="AG440" s="16">
        <v>0</v>
      </c>
      <c r="AH440" s="16">
        <v>46</v>
      </c>
      <c r="AI440" s="16">
        <v>0</v>
      </c>
      <c r="AJ440" s="16">
        <v>0</v>
      </c>
      <c r="AK440" s="16">
        <v>0</v>
      </c>
      <c r="AL440" s="16">
        <v>0</v>
      </c>
      <c r="AM440" s="16">
        <v>0</v>
      </c>
      <c r="AN440" s="16">
        <v>0</v>
      </c>
      <c r="AO440" s="16">
        <v>0</v>
      </c>
      <c r="AP440" s="16">
        <v>0</v>
      </c>
      <c r="AQ440" s="15">
        <f t="shared" si="39"/>
        <v>46</v>
      </c>
      <c r="AR440" s="16">
        <f t="shared" si="40"/>
        <v>0</v>
      </c>
      <c r="AS440" s="17">
        <f t="shared" si="38"/>
        <v>46</v>
      </c>
      <c r="AT440" s="18">
        <f t="shared" si="41"/>
        <v>1099998000</v>
      </c>
      <c r="AU440" s="13"/>
      <c r="AV440" s="13"/>
      <c r="AW440" s="8"/>
      <c r="AX440" s="8"/>
      <c r="AY440" s="8"/>
      <c r="AZ440" s="8"/>
    </row>
    <row r="441" spans="1:52" s="3" customFormat="1" ht="204" x14ac:dyDescent="0.25">
      <c r="A441" s="33" t="s">
        <v>913</v>
      </c>
      <c r="B441" s="10">
        <f>IF(S441=0,"",SUBTOTAL(3,$S$7:S441))</f>
        <v>435</v>
      </c>
      <c r="C441" s="74" t="s">
        <v>3097</v>
      </c>
      <c r="D441" s="10" t="s">
        <v>832</v>
      </c>
      <c r="E441" s="10" t="s">
        <v>941</v>
      </c>
      <c r="F441" s="10" t="s">
        <v>941</v>
      </c>
      <c r="G441" s="10" t="s">
        <v>953</v>
      </c>
      <c r="H441" s="19">
        <v>3822</v>
      </c>
      <c r="I441" s="20" t="s">
        <v>954</v>
      </c>
      <c r="J441" s="13"/>
      <c r="K441" s="14" t="s">
        <v>2081</v>
      </c>
      <c r="L441" s="13"/>
      <c r="M441" s="13"/>
      <c r="N441" s="13"/>
      <c r="O441" s="13"/>
      <c r="P441" s="13"/>
      <c r="Q441" s="13"/>
      <c r="R441" s="13"/>
      <c r="S441" s="14" t="s">
        <v>75</v>
      </c>
      <c r="T441" s="10" t="s">
        <v>942</v>
      </c>
      <c r="U441" s="21">
        <v>9032000</v>
      </c>
      <c r="V441" s="16">
        <v>0</v>
      </c>
      <c r="W441" s="16">
        <v>0</v>
      </c>
      <c r="X441" s="16">
        <v>0</v>
      </c>
      <c r="Y441" s="16">
        <v>0</v>
      </c>
      <c r="Z441" s="16">
        <v>0</v>
      </c>
      <c r="AA441" s="16">
        <v>0</v>
      </c>
      <c r="AB441" s="16">
        <v>0</v>
      </c>
      <c r="AC441" s="16">
        <v>0</v>
      </c>
      <c r="AD441" s="16">
        <v>0</v>
      </c>
      <c r="AE441" s="16">
        <v>0</v>
      </c>
      <c r="AF441" s="16">
        <v>0</v>
      </c>
      <c r="AG441" s="16">
        <v>0</v>
      </c>
      <c r="AH441" s="16">
        <v>50</v>
      </c>
      <c r="AI441" s="16">
        <v>0</v>
      </c>
      <c r="AJ441" s="16">
        <v>0</v>
      </c>
      <c r="AK441" s="16">
        <v>0</v>
      </c>
      <c r="AL441" s="16">
        <v>0</v>
      </c>
      <c r="AM441" s="16">
        <v>0</v>
      </c>
      <c r="AN441" s="16">
        <v>0</v>
      </c>
      <c r="AO441" s="16">
        <v>0</v>
      </c>
      <c r="AP441" s="16">
        <v>0</v>
      </c>
      <c r="AQ441" s="15">
        <f t="shared" si="39"/>
        <v>50</v>
      </c>
      <c r="AR441" s="16">
        <f t="shared" si="40"/>
        <v>0</v>
      </c>
      <c r="AS441" s="17">
        <f t="shared" si="38"/>
        <v>50</v>
      </c>
      <c r="AT441" s="18">
        <f t="shared" si="41"/>
        <v>451600000</v>
      </c>
      <c r="AU441" s="13"/>
      <c r="AV441" s="13"/>
      <c r="AW441" s="8"/>
      <c r="AX441" s="8"/>
      <c r="AY441" s="8"/>
      <c r="AZ441" s="8"/>
    </row>
    <row r="442" spans="1:52" s="3" customFormat="1" ht="172.5" customHeight="1" x14ac:dyDescent="0.25">
      <c r="A442" s="33" t="s">
        <v>913</v>
      </c>
      <c r="B442" s="10">
        <f>IF(S442=0,"",SUBTOTAL(3,$S$7:S442))</f>
        <v>436</v>
      </c>
      <c r="C442" s="74" t="s">
        <v>3098</v>
      </c>
      <c r="D442" s="10" t="s">
        <v>834</v>
      </c>
      <c r="E442" s="10" t="s">
        <v>943</v>
      </c>
      <c r="F442" s="10" t="s">
        <v>943</v>
      </c>
      <c r="G442" s="10" t="s">
        <v>955</v>
      </c>
      <c r="H442" s="19">
        <v>3822</v>
      </c>
      <c r="I442" s="20" t="s">
        <v>956</v>
      </c>
      <c r="J442" s="13"/>
      <c r="K442" s="14" t="s">
        <v>2082</v>
      </c>
      <c r="L442" s="13"/>
      <c r="M442" s="13"/>
      <c r="N442" s="13"/>
      <c r="O442" s="13"/>
      <c r="P442" s="13"/>
      <c r="Q442" s="13"/>
      <c r="R442" s="13"/>
      <c r="S442" s="14" t="s">
        <v>75</v>
      </c>
      <c r="T442" s="10" t="s">
        <v>942</v>
      </c>
      <c r="U442" s="21">
        <v>5760000</v>
      </c>
      <c r="V442" s="16">
        <v>0</v>
      </c>
      <c r="W442" s="16">
        <v>0</v>
      </c>
      <c r="X442" s="16">
        <v>0</v>
      </c>
      <c r="Y442" s="16">
        <v>0</v>
      </c>
      <c r="Z442" s="16">
        <v>0</v>
      </c>
      <c r="AA442" s="16">
        <v>0</v>
      </c>
      <c r="AB442" s="16">
        <v>0</v>
      </c>
      <c r="AC442" s="16">
        <v>0</v>
      </c>
      <c r="AD442" s="16">
        <v>0</v>
      </c>
      <c r="AE442" s="16">
        <v>0</v>
      </c>
      <c r="AF442" s="16">
        <v>0</v>
      </c>
      <c r="AG442" s="16">
        <v>0</v>
      </c>
      <c r="AH442" s="16">
        <v>100</v>
      </c>
      <c r="AI442" s="16">
        <v>0</v>
      </c>
      <c r="AJ442" s="16">
        <v>0</v>
      </c>
      <c r="AK442" s="16">
        <v>0</v>
      </c>
      <c r="AL442" s="16">
        <v>0</v>
      </c>
      <c r="AM442" s="16">
        <v>0</v>
      </c>
      <c r="AN442" s="16">
        <v>0</v>
      </c>
      <c r="AO442" s="16">
        <v>0</v>
      </c>
      <c r="AP442" s="16">
        <v>0</v>
      </c>
      <c r="AQ442" s="15">
        <f t="shared" si="39"/>
        <v>100</v>
      </c>
      <c r="AR442" s="16">
        <f t="shared" si="40"/>
        <v>0</v>
      </c>
      <c r="AS442" s="17">
        <f t="shared" si="38"/>
        <v>100</v>
      </c>
      <c r="AT442" s="18">
        <f t="shared" si="41"/>
        <v>576000000</v>
      </c>
      <c r="AU442" s="13"/>
      <c r="AV442" s="13"/>
      <c r="AW442" s="8"/>
      <c r="AX442" s="8"/>
      <c r="AY442" s="8"/>
      <c r="AZ442" s="8"/>
    </row>
    <row r="443" spans="1:52" s="3" customFormat="1" ht="191.25" x14ac:dyDescent="0.25">
      <c r="A443" s="33" t="s">
        <v>913</v>
      </c>
      <c r="B443" s="10">
        <f>IF(S443=0,"",SUBTOTAL(3,$S$7:S443))</f>
        <v>437</v>
      </c>
      <c r="C443" s="74" t="s">
        <v>3099</v>
      </c>
      <c r="D443" s="10" t="s">
        <v>836</v>
      </c>
      <c r="E443" s="10" t="s">
        <v>945</v>
      </c>
      <c r="F443" s="10" t="s">
        <v>945</v>
      </c>
      <c r="G443" s="10" t="s">
        <v>957</v>
      </c>
      <c r="H443" s="19">
        <v>3822</v>
      </c>
      <c r="I443" s="20" t="s">
        <v>958</v>
      </c>
      <c r="J443" s="13"/>
      <c r="K443" s="14" t="s">
        <v>2083</v>
      </c>
      <c r="L443" s="13"/>
      <c r="M443" s="13"/>
      <c r="N443" s="13"/>
      <c r="O443" s="13"/>
      <c r="P443" s="13"/>
      <c r="Q443" s="13"/>
      <c r="R443" s="13"/>
      <c r="S443" s="14" t="s">
        <v>75</v>
      </c>
      <c r="T443" s="10" t="s">
        <v>942</v>
      </c>
      <c r="U443" s="21">
        <v>15282000</v>
      </c>
      <c r="V443" s="16">
        <v>0</v>
      </c>
      <c r="W443" s="16">
        <v>0</v>
      </c>
      <c r="X443" s="16">
        <v>0</v>
      </c>
      <c r="Y443" s="16">
        <v>0</v>
      </c>
      <c r="Z443" s="16">
        <v>0</v>
      </c>
      <c r="AA443" s="16">
        <v>0</v>
      </c>
      <c r="AB443" s="16">
        <v>0</v>
      </c>
      <c r="AC443" s="16">
        <v>0</v>
      </c>
      <c r="AD443" s="16">
        <v>0</v>
      </c>
      <c r="AE443" s="16">
        <v>0</v>
      </c>
      <c r="AF443" s="16">
        <v>0</v>
      </c>
      <c r="AG443" s="16">
        <v>0</v>
      </c>
      <c r="AH443" s="16">
        <v>34</v>
      </c>
      <c r="AI443" s="16">
        <v>0</v>
      </c>
      <c r="AJ443" s="16">
        <v>0</v>
      </c>
      <c r="AK443" s="16">
        <v>0</v>
      </c>
      <c r="AL443" s="16">
        <v>0</v>
      </c>
      <c r="AM443" s="16">
        <v>0</v>
      </c>
      <c r="AN443" s="16">
        <v>0</v>
      </c>
      <c r="AO443" s="16">
        <v>0</v>
      </c>
      <c r="AP443" s="16">
        <v>0</v>
      </c>
      <c r="AQ443" s="15">
        <f t="shared" si="39"/>
        <v>34</v>
      </c>
      <c r="AR443" s="16">
        <f t="shared" si="40"/>
        <v>0</v>
      </c>
      <c r="AS443" s="17">
        <f t="shared" si="38"/>
        <v>34</v>
      </c>
      <c r="AT443" s="18">
        <f t="shared" si="41"/>
        <v>519588000</v>
      </c>
      <c r="AU443" s="13"/>
      <c r="AV443" s="13"/>
      <c r="AW443" s="8"/>
      <c r="AX443" s="8"/>
      <c r="AY443" s="8"/>
      <c r="AZ443" s="8"/>
    </row>
    <row r="444" spans="1:52" s="3" customFormat="1" ht="34.5" customHeight="1" x14ac:dyDescent="0.25">
      <c r="A444" s="33" t="s">
        <v>913</v>
      </c>
      <c r="B444" s="10">
        <f>IF(S444=0,"",SUBTOTAL(3,$S$7:S444))</f>
        <v>438</v>
      </c>
      <c r="C444" s="74" t="s">
        <v>3100</v>
      </c>
      <c r="D444" s="10" t="s">
        <v>555</v>
      </c>
      <c r="E444" s="10" t="s">
        <v>959</v>
      </c>
      <c r="F444" s="10" t="s">
        <v>959</v>
      </c>
      <c r="G444" s="10" t="s">
        <v>960</v>
      </c>
      <c r="H444" s="19">
        <v>3822</v>
      </c>
      <c r="I444" s="20" t="s">
        <v>961</v>
      </c>
      <c r="J444" s="13"/>
      <c r="K444" s="14" t="s">
        <v>2084</v>
      </c>
      <c r="L444" s="13"/>
      <c r="M444" s="13"/>
      <c r="N444" s="13"/>
      <c r="O444" s="13"/>
      <c r="P444" s="13"/>
      <c r="Q444" s="13"/>
      <c r="R444" s="13"/>
      <c r="S444" s="14" t="s">
        <v>75</v>
      </c>
      <c r="T444" s="10" t="s">
        <v>942</v>
      </c>
      <c r="U444" s="21">
        <v>7990000</v>
      </c>
      <c r="V444" s="16">
        <v>0</v>
      </c>
      <c r="W444" s="16">
        <v>0</v>
      </c>
      <c r="X444" s="16">
        <v>0</v>
      </c>
      <c r="Y444" s="16">
        <v>0</v>
      </c>
      <c r="Z444" s="16">
        <v>0</v>
      </c>
      <c r="AA444" s="16">
        <v>0</v>
      </c>
      <c r="AB444" s="16">
        <v>0</v>
      </c>
      <c r="AC444" s="16">
        <v>0</v>
      </c>
      <c r="AD444" s="16">
        <v>0</v>
      </c>
      <c r="AE444" s="16">
        <v>0</v>
      </c>
      <c r="AF444" s="16">
        <v>0</v>
      </c>
      <c r="AG444" s="16">
        <v>0</v>
      </c>
      <c r="AH444" s="16">
        <v>2</v>
      </c>
      <c r="AI444" s="16">
        <v>0</v>
      </c>
      <c r="AJ444" s="16">
        <v>0</v>
      </c>
      <c r="AK444" s="16">
        <v>0</v>
      </c>
      <c r="AL444" s="16">
        <v>0</v>
      </c>
      <c r="AM444" s="16">
        <v>0</v>
      </c>
      <c r="AN444" s="16">
        <v>0</v>
      </c>
      <c r="AO444" s="16">
        <v>0</v>
      </c>
      <c r="AP444" s="16">
        <v>0</v>
      </c>
      <c r="AQ444" s="15">
        <f t="shared" si="39"/>
        <v>2</v>
      </c>
      <c r="AR444" s="16">
        <f t="shared" si="40"/>
        <v>0</v>
      </c>
      <c r="AS444" s="17">
        <f t="shared" si="38"/>
        <v>2</v>
      </c>
      <c r="AT444" s="18">
        <f t="shared" si="41"/>
        <v>15980000</v>
      </c>
      <c r="AU444" s="13"/>
      <c r="AV444" s="13"/>
      <c r="AW444" s="8"/>
      <c r="AX444" s="8"/>
      <c r="AY444" s="8"/>
      <c r="AZ444" s="8"/>
    </row>
    <row r="445" spans="1:52" s="3" customFormat="1" ht="57.75" customHeight="1" x14ac:dyDescent="0.25">
      <c r="A445" s="33" t="s">
        <v>913</v>
      </c>
      <c r="B445" s="10">
        <f>IF(S445=0,"",SUBTOTAL(3,$S$7:S445))</f>
        <v>439</v>
      </c>
      <c r="C445" s="74" t="s">
        <v>3101</v>
      </c>
      <c r="D445" s="10" t="s">
        <v>557</v>
      </c>
      <c r="E445" s="10" t="s">
        <v>957</v>
      </c>
      <c r="F445" s="10" t="s">
        <v>957</v>
      </c>
      <c r="G445" s="10" t="s">
        <v>965</v>
      </c>
      <c r="H445" s="19">
        <v>3822</v>
      </c>
      <c r="I445" s="20" t="s">
        <v>966</v>
      </c>
      <c r="J445" s="13"/>
      <c r="K445" s="14" t="s">
        <v>2085</v>
      </c>
      <c r="L445" s="13"/>
      <c r="M445" s="13"/>
      <c r="N445" s="13"/>
      <c r="O445" s="13"/>
      <c r="P445" s="13"/>
      <c r="Q445" s="13"/>
      <c r="R445" s="13"/>
      <c r="S445" s="14" t="s">
        <v>75</v>
      </c>
      <c r="T445" s="10" t="s">
        <v>269</v>
      </c>
      <c r="U445" s="21">
        <v>9450000</v>
      </c>
      <c r="V445" s="16">
        <v>0</v>
      </c>
      <c r="W445" s="16">
        <v>0</v>
      </c>
      <c r="X445" s="16">
        <v>0</v>
      </c>
      <c r="Y445" s="16">
        <v>0</v>
      </c>
      <c r="Z445" s="16">
        <v>0</v>
      </c>
      <c r="AA445" s="16">
        <v>0</v>
      </c>
      <c r="AB445" s="16">
        <v>0</v>
      </c>
      <c r="AC445" s="16">
        <v>0</v>
      </c>
      <c r="AD445" s="16">
        <v>0</v>
      </c>
      <c r="AE445" s="16">
        <v>0</v>
      </c>
      <c r="AF445" s="16">
        <v>0</v>
      </c>
      <c r="AG445" s="16">
        <v>0</v>
      </c>
      <c r="AH445" s="16">
        <v>2</v>
      </c>
      <c r="AI445" s="16">
        <v>0</v>
      </c>
      <c r="AJ445" s="16">
        <v>0</v>
      </c>
      <c r="AK445" s="16">
        <v>0</v>
      </c>
      <c r="AL445" s="16">
        <v>0</v>
      </c>
      <c r="AM445" s="16">
        <v>0</v>
      </c>
      <c r="AN445" s="16">
        <v>0</v>
      </c>
      <c r="AO445" s="16">
        <v>0</v>
      </c>
      <c r="AP445" s="16">
        <v>0</v>
      </c>
      <c r="AQ445" s="15">
        <f t="shared" si="39"/>
        <v>2</v>
      </c>
      <c r="AR445" s="16">
        <f t="shared" si="40"/>
        <v>0</v>
      </c>
      <c r="AS445" s="17">
        <f t="shared" si="38"/>
        <v>2</v>
      </c>
      <c r="AT445" s="18">
        <f t="shared" si="41"/>
        <v>18900000</v>
      </c>
      <c r="AU445" s="13"/>
      <c r="AV445" s="13"/>
      <c r="AW445" s="8"/>
      <c r="AX445" s="8"/>
      <c r="AY445" s="8"/>
      <c r="AZ445" s="8"/>
    </row>
    <row r="446" spans="1:52" s="3" customFormat="1" ht="34.5" customHeight="1" x14ac:dyDescent="0.25">
      <c r="A446" s="33" t="s">
        <v>913</v>
      </c>
      <c r="B446" s="10">
        <f>IF(S446=0,"",SUBTOTAL(3,$S$7:S446))</f>
        <v>440</v>
      </c>
      <c r="C446" s="74" t="s">
        <v>3102</v>
      </c>
      <c r="D446" s="10" t="s">
        <v>559</v>
      </c>
      <c r="E446" s="10" t="s">
        <v>967</v>
      </c>
      <c r="F446" s="10" t="s">
        <v>967</v>
      </c>
      <c r="G446" s="10"/>
      <c r="H446" s="19">
        <v>3822</v>
      </c>
      <c r="I446" s="40" t="s">
        <v>968</v>
      </c>
      <c r="J446" s="13"/>
      <c r="K446" s="33" t="s">
        <v>2086</v>
      </c>
      <c r="L446" s="13"/>
      <c r="M446" s="13"/>
      <c r="N446" s="13"/>
      <c r="O446" s="13"/>
      <c r="P446" s="13"/>
      <c r="Q446" s="13"/>
      <c r="R446" s="13"/>
      <c r="S446" s="14" t="s">
        <v>75</v>
      </c>
      <c r="T446" s="10">
        <v>3</v>
      </c>
      <c r="U446" s="21">
        <v>13902000</v>
      </c>
      <c r="V446" s="16">
        <v>0</v>
      </c>
      <c r="W446" s="16">
        <v>0</v>
      </c>
      <c r="X446" s="16">
        <v>0</v>
      </c>
      <c r="Y446" s="16">
        <v>0</v>
      </c>
      <c r="Z446" s="16">
        <v>0</v>
      </c>
      <c r="AA446" s="16">
        <v>0</v>
      </c>
      <c r="AB446" s="16">
        <v>0</v>
      </c>
      <c r="AC446" s="16">
        <v>0</v>
      </c>
      <c r="AD446" s="16">
        <v>0</v>
      </c>
      <c r="AE446" s="16">
        <v>0</v>
      </c>
      <c r="AF446" s="16">
        <v>0</v>
      </c>
      <c r="AG446" s="16">
        <v>0</v>
      </c>
      <c r="AH446" s="16">
        <v>1</v>
      </c>
      <c r="AI446" s="16">
        <v>0</v>
      </c>
      <c r="AJ446" s="16">
        <v>0</v>
      </c>
      <c r="AK446" s="16">
        <v>0</v>
      </c>
      <c r="AL446" s="16">
        <v>0</v>
      </c>
      <c r="AM446" s="16">
        <v>0</v>
      </c>
      <c r="AN446" s="16">
        <v>0</v>
      </c>
      <c r="AO446" s="16">
        <v>0</v>
      </c>
      <c r="AP446" s="16">
        <v>0</v>
      </c>
      <c r="AQ446" s="15">
        <f t="shared" si="39"/>
        <v>1</v>
      </c>
      <c r="AR446" s="16">
        <f t="shared" si="40"/>
        <v>0</v>
      </c>
      <c r="AS446" s="17">
        <f t="shared" si="38"/>
        <v>1</v>
      </c>
      <c r="AT446" s="18">
        <f t="shared" si="41"/>
        <v>13902000</v>
      </c>
      <c r="AU446" s="13"/>
      <c r="AV446" s="13"/>
      <c r="AW446" s="8"/>
      <c r="AX446" s="8"/>
      <c r="AY446" s="8"/>
      <c r="AZ446" s="8"/>
    </row>
    <row r="447" spans="1:52" s="3" customFormat="1" ht="34.5" customHeight="1" x14ac:dyDescent="0.25">
      <c r="A447" s="33" t="s">
        <v>913</v>
      </c>
      <c r="B447" s="10">
        <f>IF(S447=0,"",SUBTOTAL(3,$S$7:S447))</f>
        <v>441</v>
      </c>
      <c r="C447" s="74" t="s">
        <v>3103</v>
      </c>
      <c r="D447" s="10" t="s">
        <v>562</v>
      </c>
      <c r="E447" s="10" t="s">
        <v>960</v>
      </c>
      <c r="F447" s="10" t="s">
        <v>960</v>
      </c>
      <c r="G447" s="10"/>
      <c r="H447" s="19">
        <v>3822</v>
      </c>
      <c r="I447" s="40" t="s">
        <v>969</v>
      </c>
      <c r="J447" s="13"/>
      <c r="K447" s="33" t="s">
        <v>2087</v>
      </c>
      <c r="L447" s="13"/>
      <c r="M447" s="13"/>
      <c r="N447" s="13"/>
      <c r="O447" s="13"/>
      <c r="P447" s="13"/>
      <c r="Q447" s="13"/>
      <c r="R447" s="13"/>
      <c r="S447" s="14" t="s">
        <v>75</v>
      </c>
      <c r="T447" s="10">
        <v>3</v>
      </c>
      <c r="U447" s="21">
        <v>11119000</v>
      </c>
      <c r="V447" s="16">
        <v>0</v>
      </c>
      <c r="W447" s="16">
        <v>0</v>
      </c>
      <c r="X447" s="16">
        <v>0</v>
      </c>
      <c r="Y447" s="16">
        <v>0</v>
      </c>
      <c r="Z447" s="16">
        <v>0</v>
      </c>
      <c r="AA447" s="16">
        <v>0</v>
      </c>
      <c r="AB447" s="16">
        <v>0</v>
      </c>
      <c r="AC447" s="16">
        <v>0</v>
      </c>
      <c r="AD447" s="16">
        <v>0</v>
      </c>
      <c r="AE447" s="16">
        <v>0</v>
      </c>
      <c r="AF447" s="16">
        <v>0</v>
      </c>
      <c r="AG447" s="16">
        <v>0</v>
      </c>
      <c r="AH447" s="16">
        <v>1</v>
      </c>
      <c r="AI447" s="16">
        <v>0</v>
      </c>
      <c r="AJ447" s="16">
        <v>0</v>
      </c>
      <c r="AK447" s="16">
        <v>0</v>
      </c>
      <c r="AL447" s="16">
        <v>0</v>
      </c>
      <c r="AM447" s="16">
        <v>0</v>
      </c>
      <c r="AN447" s="16">
        <v>0</v>
      </c>
      <c r="AO447" s="16">
        <v>0</v>
      </c>
      <c r="AP447" s="16">
        <v>0</v>
      </c>
      <c r="AQ447" s="15">
        <f t="shared" si="39"/>
        <v>1</v>
      </c>
      <c r="AR447" s="16">
        <f t="shared" si="40"/>
        <v>0</v>
      </c>
      <c r="AS447" s="17">
        <f t="shared" si="38"/>
        <v>1</v>
      </c>
      <c r="AT447" s="18">
        <f t="shared" si="41"/>
        <v>11119000</v>
      </c>
      <c r="AU447" s="13"/>
      <c r="AV447" s="13"/>
      <c r="AW447" s="8"/>
      <c r="AX447" s="8"/>
      <c r="AY447" s="8"/>
      <c r="AZ447" s="8"/>
    </row>
    <row r="448" spans="1:52" s="3" customFormat="1" ht="34.5" customHeight="1" x14ac:dyDescent="0.25">
      <c r="A448" s="33" t="s">
        <v>913</v>
      </c>
      <c r="B448" s="10">
        <f>IF(S448=0,"",SUBTOTAL(3,$S$7:S448))</f>
        <v>442</v>
      </c>
      <c r="C448" s="74" t="s">
        <v>3104</v>
      </c>
      <c r="D448" s="10" t="s">
        <v>564</v>
      </c>
      <c r="E448" s="10" t="s">
        <v>962</v>
      </c>
      <c r="F448" s="10" t="s">
        <v>962</v>
      </c>
      <c r="G448" s="10"/>
      <c r="H448" s="19">
        <v>3822</v>
      </c>
      <c r="I448" s="40" t="s">
        <v>970</v>
      </c>
      <c r="J448" s="13"/>
      <c r="K448" s="33" t="s">
        <v>2088</v>
      </c>
      <c r="L448" s="13"/>
      <c r="M448" s="13"/>
      <c r="N448" s="13"/>
      <c r="O448" s="13"/>
      <c r="P448" s="13"/>
      <c r="Q448" s="13"/>
      <c r="R448" s="13"/>
      <c r="S448" s="14" t="s">
        <v>75</v>
      </c>
      <c r="T448" s="10">
        <v>3</v>
      </c>
      <c r="U448" s="21">
        <v>5600000</v>
      </c>
      <c r="V448" s="16">
        <v>0</v>
      </c>
      <c r="W448" s="16">
        <v>0</v>
      </c>
      <c r="X448" s="16">
        <v>0</v>
      </c>
      <c r="Y448" s="16">
        <v>0</v>
      </c>
      <c r="Z448" s="16">
        <v>0</v>
      </c>
      <c r="AA448" s="16">
        <v>0</v>
      </c>
      <c r="AB448" s="16">
        <v>0</v>
      </c>
      <c r="AC448" s="16">
        <v>0</v>
      </c>
      <c r="AD448" s="16">
        <v>0</v>
      </c>
      <c r="AE448" s="16">
        <v>0</v>
      </c>
      <c r="AF448" s="16">
        <v>0</v>
      </c>
      <c r="AG448" s="16">
        <v>0</v>
      </c>
      <c r="AH448" s="16">
        <v>1</v>
      </c>
      <c r="AI448" s="16">
        <v>0</v>
      </c>
      <c r="AJ448" s="16">
        <v>0</v>
      </c>
      <c r="AK448" s="16">
        <v>0</v>
      </c>
      <c r="AL448" s="16">
        <v>0</v>
      </c>
      <c r="AM448" s="16">
        <v>0</v>
      </c>
      <c r="AN448" s="16">
        <v>0</v>
      </c>
      <c r="AO448" s="16">
        <v>0</v>
      </c>
      <c r="AP448" s="16">
        <v>0</v>
      </c>
      <c r="AQ448" s="15">
        <f t="shared" si="39"/>
        <v>1</v>
      </c>
      <c r="AR448" s="16">
        <f t="shared" si="40"/>
        <v>0</v>
      </c>
      <c r="AS448" s="17">
        <f t="shared" si="38"/>
        <v>1</v>
      </c>
      <c r="AT448" s="18">
        <f t="shared" si="41"/>
        <v>5600000</v>
      </c>
      <c r="AU448" s="13"/>
      <c r="AV448" s="13"/>
      <c r="AW448" s="8"/>
      <c r="AX448" s="8"/>
      <c r="AY448" s="8"/>
      <c r="AZ448" s="8"/>
    </row>
    <row r="449" spans="1:52" s="3" customFormat="1" ht="34.5" customHeight="1" x14ac:dyDescent="0.25">
      <c r="A449" s="33" t="s">
        <v>913</v>
      </c>
      <c r="B449" s="10">
        <f>IF(S449=0,"",SUBTOTAL(3,$S$7:S449))</f>
        <v>443</v>
      </c>
      <c r="C449" s="74" t="s">
        <v>3105</v>
      </c>
      <c r="D449" s="10" t="s">
        <v>566</v>
      </c>
      <c r="E449" s="10" t="s">
        <v>963</v>
      </c>
      <c r="F449" s="10" t="s">
        <v>963</v>
      </c>
      <c r="G449" s="10"/>
      <c r="H449" s="19">
        <v>3822</v>
      </c>
      <c r="I449" s="20" t="s">
        <v>602</v>
      </c>
      <c r="J449" s="13"/>
      <c r="K449" s="14" t="s">
        <v>2089</v>
      </c>
      <c r="L449" s="13"/>
      <c r="M449" s="13"/>
      <c r="N449" s="13"/>
      <c r="O449" s="13"/>
      <c r="P449" s="13"/>
      <c r="Q449" s="13"/>
      <c r="R449" s="13"/>
      <c r="S449" s="14" t="s">
        <v>75</v>
      </c>
      <c r="T449" s="10">
        <v>3</v>
      </c>
      <c r="U449" s="21">
        <v>10640000</v>
      </c>
      <c r="V449" s="16">
        <v>0</v>
      </c>
      <c r="W449" s="16">
        <v>0</v>
      </c>
      <c r="X449" s="16">
        <v>0</v>
      </c>
      <c r="Y449" s="16">
        <v>0</v>
      </c>
      <c r="Z449" s="16">
        <v>0</v>
      </c>
      <c r="AA449" s="16">
        <v>0</v>
      </c>
      <c r="AB449" s="16">
        <v>0</v>
      </c>
      <c r="AC449" s="16">
        <v>0</v>
      </c>
      <c r="AD449" s="16">
        <v>0</v>
      </c>
      <c r="AE449" s="16">
        <v>0</v>
      </c>
      <c r="AF449" s="16">
        <v>0</v>
      </c>
      <c r="AG449" s="16">
        <v>0</v>
      </c>
      <c r="AH449" s="16">
        <v>1</v>
      </c>
      <c r="AI449" s="16">
        <v>0</v>
      </c>
      <c r="AJ449" s="16">
        <v>0</v>
      </c>
      <c r="AK449" s="16">
        <v>0</v>
      </c>
      <c r="AL449" s="16">
        <v>0</v>
      </c>
      <c r="AM449" s="16">
        <v>0</v>
      </c>
      <c r="AN449" s="16">
        <v>0</v>
      </c>
      <c r="AO449" s="16">
        <v>0</v>
      </c>
      <c r="AP449" s="16">
        <v>0</v>
      </c>
      <c r="AQ449" s="15">
        <f t="shared" si="39"/>
        <v>1</v>
      </c>
      <c r="AR449" s="16">
        <f t="shared" si="40"/>
        <v>0</v>
      </c>
      <c r="AS449" s="17">
        <f>SUM(V449:AP449)</f>
        <v>1</v>
      </c>
      <c r="AT449" s="18">
        <f t="shared" si="41"/>
        <v>10640000</v>
      </c>
      <c r="AU449" s="13"/>
      <c r="AV449" s="13"/>
      <c r="AW449" s="8"/>
      <c r="AX449" s="8"/>
      <c r="AY449" s="8"/>
      <c r="AZ449" s="8"/>
    </row>
    <row r="450" spans="1:52" s="3" customFormat="1" ht="34.5" customHeight="1" x14ac:dyDescent="0.25">
      <c r="A450" s="33" t="s">
        <v>913</v>
      </c>
      <c r="B450" s="10">
        <f>IF(S450=0,"",SUBTOTAL(3,$S$7:S450))</f>
        <v>444</v>
      </c>
      <c r="C450" s="74" t="s">
        <v>3106</v>
      </c>
      <c r="D450" s="10" t="s">
        <v>568</v>
      </c>
      <c r="E450" s="10" t="s">
        <v>964</v>
      </c>
      <c r="F450" s="10" t="s">
        <v>964</v>
      </c>
      <c r="G450" s="10"/>
      <c r="H450" s="19">
        <v>3822</v>
      </c>
      <c r="I450" s="20" t="s">
        <v>971</v>
      </c>
      <c r="J450" s="13"/>
      <c r="K450" s="14" t="s">
        <v>2090</v>
      </c>
      <c r="L450" s="13"/>
      <c r="M450" s="13"/>
      <c r="N450" s="13"/>
      <c r="O450" s="13"/>
      <c r="P450" s="13"/>
      <c r="Q450" s="13"/>
      <c r="R450" s="13"/>
      <c r="S450" s="14" t="s">
        <v>75</v>
      </c>
      <c r="T450" s="10">
        <v>3</v>
      </c>
      <c r="U450" s="21">
        <v>5567000</v>
      </c>
      <c r="V450" s="16"/>
      <c r="W450" s="16"/>
      <c r="X450" s="16">
        <v>0</v>
      </c>
      <c r="Y450" s="16"/>
      <c r="Z450" s="16"/>
      <c r="AA450" s="16"/>
      <c r="AB450" s="16"/>
      <c r="AC450" s="16"/>
      <c r="AD450" s="16"/>
      <c r="AE450" s="16"/>
      <c r="AF450" s="16"/>
      <c r="AG450" s="16"/>
      <c r="AH450" s="16">
        <v>1</v>
      </c>
      <c r="AI450" s="16"/>
      <c r="AJ450" s="16"/>
      <c r="AK450" s="16"/>
      <c r="AL450" s="16"/>
      <c r="AM450" s="16"/>
      <c r="AN450" s="16"/>
      <c r="AO450" s="16"/>
      <c r="AP450" s="16"/>
      <c r="AQ450" s="15">
        <f t="shared" si="39"/>
        <v>1</v>
      </c>
      <c r="AR450" s="16">
        <f t="shared" si="40"/>
        <v>0</v>
      </c>
      <c r="AS450" s="17">
        <f>SUM(V450:AP450)</f>
        <v>1</v>
      </c>
      <c r="AT450" s="18">
        <f t="shared" si="41"/>
        <v>5567000</v>
      </c>
      <c r="AU450" s="13"/>
      <c r="AV450" s="13"/>
      <c r="AW450" s="8"/>
      <c r="AX450" s="8"/>
      <c r="AY450" s="8"/>
      <c r="AZ450" s="8"/>
    </row>
    <row r="451" spans="1:52" s="3" customFormat="1" ht="34.5" customHeight="1" x14ac:dyDescent="0.25">
      <c r="A451" s="33" t="s">
        <v>913</v>
      </c>
      <c r="B451" s="10">
        <f>IF(S451=0,"",SUBTOTAL(3,$S$7:S451))</f>
        <v>445</v>
      </c>
      <c r="C451" s="74" t="s">
        <v>3107</v>
      </c>
      <c r="D451" s="10" t="s">
        <v>570</v>
      </c>
      <c r="E451" s="10" t="s">
        <v>965</v>
      </c>
      <c r="F451" s="10" t="s">
        <v>965</v>
      </c>
      <c r="G451" s="10" t="s">
        <v>972</v>
      </c>
      <c r="H451" s="19">
        <v>3822</v>
      </c>
      <c r="I451" s="20" t="s">
        <v>973</v>
      </c>
      <c r="J451" s="13"/>
      <c r="K451" s="14" t="s">
        <v>2091</v>
      </c>
      <c r="L451" s="13"/>
      <c r="M451" s="13"/>
      <c r="N451" s="13"/>
      <c r="O451" s="13"/>
      <c r="P451" s="13"/>
      <c r="Q451" s="13"/>
      <c r="R451" s="13"/>
      <c r="S451" s="14" t="s">
        <v>75</v>
      </c>
      <c r="T451" s="10">
        <v>3</v>
      </c>
      <c r="U451" s="21">
        <v>1548485</v>
      </c>
      <c r="V451" s="16">
        <v>0</v>
      </c>
      <c r="W451" s="16">
        <v>0</v>
      </c>
      <c r="X451" s="16">
        <v>0</v>
      </c>
      <c r="Y451" s="16">
        <v>0</v>
      </c>
      <c r="Z451" s="16">
        <v>0</v>
      </c>
      <c r="AA451" s="16">
        <v>0</v>
      </c>
      <c r="AB451" s="16">
        <v>0</v>
      </c>
      <c r="AC451" s="16">
        <v>0</v>
      </c>
      <c r="AD451" s="16">
        <v>0</v>
      </c>
      <c r="AE451" s="16">
        <v>0</v>
      </c>
      <c r="AF451" s="16">
        <v>0</v>
      </c>
      <c r="AG451" s="16">
        <v>0</v>
      </c>
      <c r="AH451" s="16">
        <v>2</v>
      </c>
      <c r="AI451" s="16">
        <v>0</v>
      </c>
      <c r="AJ451" s="16">
        <v>0</v>
      </c>
      <c r="AK451" s="16">
        <v>0</v>
      </c>
      <c r="AL451" s="16">
        <v>0</v>
      </c>
      <c r="AM451" s="16">
        <v>0</v>
      </c>
      <c r="AN451" s="16">
        <v>0</v>
      </c>
      <c r="AO451" s="16">
        <v>0</v>
      </c>
      <c r="AP451" s="16">
        <v>0</v>
      </c>
      <c r="AQ451" s="15">
        <f t="shared" si="39"/>
        <v>2</v>
      </c>
      <c r="AR451" s="16">
        <f t="shared" si="40"/>
        <v>0</v>
      </c>
      <c r="AS451" s="17">
        <f t="shared" ref="AS451:AS467" si="42">SUM(V451:AP451)</f>
        <v>2</v>
      </c>
      <c r="AT451" s="18">
        <f t="shared" si="41"/>
        <v>3096970</v>
      </c>
      <c r="AU451" s="13"/>
      <c r="AV451" s="13"/>
      <c r="AW451" s="8"/>
      <c r="AX451" s="8"/>
      <c r="AY451" s="8"/>
      <c r="AZ451" s="8"/>
    </row>
    <row r="452" spans="1:52" s="3" customFormat="1" ht="61.5" customHeight="1" x14ac:dyDescent="0.25">
      <c r="A452" s="33" t="s">
        <v>913</v>
      </c>
      <c r="B452" s="10">
        <f>IF(S452=0,"",SUBTOTAL(3,$S$7:S452))</f>
        <v>446</v>
      </c>
      <c r="C452" s="74" t="s">
        <v>3108</v>
      </c>
      <c r="D452" s="10" t="s">
        <v>572</v>
      </c>
      <c r="E452" s="10" t="s">
        <v>974</v>
      </c>
      <c r="F452" s="10" t="s">
        <v>974</v>
      </c>
      <c r="G452" s="10" t="s">
        <v>975</v>
      </c>
      <c r="H452" s="19">
        <v>3822</v>
      </c>
      <c r="I452" s="20" t="s">
        <v>563</v>
      </c>
      <c r="J452" s="13"/>
      <c r="K452" s="14" t="s">
        <v>2092</v>
      </c>
      <c r="L452" s="13"/>
      <c r="M452" s="13"/>
      <c r="N452" s="13"/>
      <c r="O452" s="13"/>
      <c r="P452" s="13"/>
      <c r="Q452" s="13"/>
      <c r="R452" s="13"/>
      <c r="S452" s="14" t="s">
        <v>75</v>
      </c>
      <c r="T452" s="10">
        <v>3</v>
      </c>
      <c r="U452" s="21">
        <v>3804000</v>
      </c>
      <c r="V452" s="16">
        <v>0</v>
      </c>
      <c r="W452" s="16">
        <v>0</v>
      </c>
      <c r="X452" s="16">
        <v>0</v>
      </c>
      <c r="Y452" s="16">
        <v>0</v>
      </c>
      <c r="Z452" s="16">
        <v>0</v>
      </c>
      <c r="AA452" s="16">
        <v>0</v>
      </c>
      <c r="AB452" s="16">
        <v>0</v>
      </c>
      <c r="AC452" s="16">
        <v>0</v>
      </c>
      <c r="AD452" s="16">
        <v>0</v>
      </c>
      <c r="AE452" s="16">
        <v>0</v>
      </c>
      <c r="AF452" s="16">
        <v>0</v>
      </c>
      <c r="AG452" s="16">
        <v>0</v>
      </c>
      <c r="AH452" s="16">
        <v>9</v>
      </c>
      <c r="AI452" s="16">
        <v>0</v>
      </c>
      <c r="AJ452" s="16">
        <v>0</v>
      </c>
      <c r="AK452" s="16">
        <v>0</v>
      </c>
      <c r="AL452" s="16">
        <v>0</v>
      </c>
      <c r="AM452" s="16">
        <v>0</v>
      </c>
      <c r="AN452" s="16">
        <v>0</v>
      </c>
      <c r="AO452" s="16">
        <v>0</v>
      </c>
      <c r="AP452" s="16">
        <v>0</v>
      </c>
      <c r="AQ452" s="15">
        <f t="shared" si="39"/>
        <v>9</v>
      </c>
      <c r="AR452" s="16">
        <f t="shared" si="40"/>
        <v>0</v>
      </c>
      <c r="AS452" s="17">
        <f t="shared" si="42"/>
        <v>9</v>
      </c>
      <c r="AT452" s="18">
        <f t="shared" si="41"/>
        <v>34236000</v>
      </c>
      <c r="AU452" s="13"/>
      <c r="AV452" s="13"/>
      <c r="AW452" s="8"/>
      <c r="AX452" s="8"/>
      <c r="AY452" s="8"/>
      <c r="AZ452" s="8"/>
    </row>
    <row r="453" spans="1:52" s="3" customFormat="1" ht="34.5" customHeight="1" x14ac:dyDescent="0.25">
      <c r="A453" s="33" t="s">
        <v>913</v>
      </c>
      <c r="B453" s="10">
        <f>IF(S453=0,"",SUBTOTAL(3,$S$7:S453))</f>
        <v>447</v>
      </c>
      <c r="C453" s="74" t="s">
        <v>3109</v>
      </c>
      <c r="D453" s="10" t="s">
        <v>574</v>
      </c>
      <c r="E453" s="10" t="s">
        <v>976</v>
      </c>
      <c r="F453" s="10" t="s">
        <v>976</v>
      </c>
      <c r="G453" s="10" t="s">
        <v>977</v>
      </c>
      <c r="H453" s="19">
        <v>3822</v>
      </c>
      <c r="I453" s="20" t="s">
        <v>585</v>
      </c>
      <c r="J453" s="13"/>
      <c r="K453" s="14" t="s">
        <v>2093</v>
      </c>
      <c r="L453" s="13"/>
      <c r="M453" s="13"/>
      <c r="N453" s="13"/>
      <c r="O453" s="13"/>
      <c r="P453" s="13"/>
      <c r="Q453" s="13"/>
      <c r="R453" s="13"/>
      <c r="S453" s="14" t="s">
        <v>75</v>
      </c>
      <c r="T453" s="10">
        <v>3</v>
      </c>
      <c r="U453" s="21">
        <v>3496500</v>
      </c>
      <c r="V453" s="16">
        <v>0</v>
      </c>
      <c r="W453" s="16">
        <v>0</v>
      </c>
      <c r="X453" s="16">
        <v>0</v>
      </c>
      <c r="Y453" s="16">
        <v>0</v>
      </c>
      <c r="Z453" s="16">
        <v>0</v>
      </c>
      <c r="AA453" s="16">
        <v>0</v>
      </c>
      <c r="AB453" s="16">
        <v>0</v>
      </c>
      <c r="AC453" s="16">
        <v>0</v>
      </c>
      <c r="AD453" s="16">
        <v>0</v>
      </c>
      <c r="AE453" s="16">
        <v>0</v>
      </c>
      <c r="AF453" s="16">
        <v>0</v>
      </c>
      <c r="AG453" s="16">
        <v>0</v>
      </c>
      <c r="AH453" s="16">
        <v>9</v>
      </c>
      <c r="AI453" s="16">
        <v>0</v>
      </c>
      <c r="AJ453" s="16">
        <v>0</v>
      </c>
      <c r="AK453" s="16">
        <v>0</v>
      </c>
      <c r="AL453" s="16">
        <v>0</v>
      </c>
      <c r="AM453" s="16">
        <v>0</v>
      </c>
      <c r="AN453" s="16">
        <v>0</v>
      </c>
      <c r="AO453" s="16">
        <v>0</v>
      </c>
      <c r="AP453" s="16">
        <v>0</v>
      </c>
      <c r="AQ453" s="15">
        <f t="shared" si="39"/>
        <v>9</v>
      </c>
      <c r="AR453" s="16">
        <f t="shared" si="40"/>
        <v>0</v>
      </c>
      <c r="AS453" s="17">
        <f t="shared" si="42"/>
        <v>9</v>
      </c>
      <c r="AT453" s="18">
        <f t="shared" si="41"/>
        <v>31468500</v>
      </c>
      <c r="AU453" s="13"/>
      <c r="AV453" s="13"/>
      <c r="AW453" s="8"/>
      <c r="AX453" s="8"/>
      <c r="AY453" s="8"/>
      <c r="AZ453" s="8"/>
    </row>
    <row r="454" spans="1:52" s="3" customFormat="1" ht="45" customHeight="1" x14ac:dyDescent="0.25">
      <c r="A454" s="33" t="s">
        <v>913</v>
      </c>
      <c r="B454" s="10">
        <f>IF(S454=0,"",SUBTOTAL(3,$S$7:S454))</f>
        <v>448</v>
      </c>
      <c r="C454" s="74" t="s">
        <v>3110</v>
      </c>
      <c r="D454" s="10" t="s">
        <v>576</v>
      </c>
      <c r="E454" s="10" t="s">
        <v>978</v>
      </c>
      <c r="F454" s="10" t="s">
        <v>978</v>
      </c>
      <c r="G454" s="10" t="s">
        <v>979</v>
      </c>
      <c r="H454" s="19">
        <v>3822</v>
      </c>
      <c r="I454" s="20" t="s">
        <v>980</v>
      </c>
      <c r="J454" s="13"/>
      <c r="K454" s="14" t="s">
        <v>2094</v>
      </c>
      <c r="L454" s="13"/>
      <c r="M454" s="13"/>
      <c r="N454" s="13"/>
      <c r="O454" s="13"/>
      <c r="P454" s="13"/>
      <c r="Q454" s="13"/>
      <c r="R454" s="13"/>
      <c r="S454" s="14" t="s">
        <v>75</v>
      </c>
      <c r="T454" s="10">
        <v>3</v>
      </c>
      <c r="U454" s="21">
        <v>1099875</v>
      </c>
      <c r="V454" s="16">
        <v>0</v>
      </c>
      <c r="W454" s="16">
        <v>0</v>
      </c>
      <c r="X454" s="16">
        <v>0</v>
      </c>
      <c r="Y454" s="16">
        <v>6</v>
      </c>
      <c r="Z454" s="16">
        <v>0</v>
      </c>
      <c r="AA454" s="16">
        <v>0</v>
      </c>
      <c r="AB454" s="16">
        <v>0</v>
      </c>
      <c r="AC454" s="16">
        <v>0</v>
      </c>
      <c r="AD454" s="16">
        <v>0</v>
      </c>
      <c r="AE454" s="16">
        <v>0</v>
      </c>
      <c r="AF454" s="16">
        <v>0</v>
      </c>
      <c r="AG454" s="16">
        <v>0</v>
      </c>
      <c r="AH454" s="16">
        <v>12</v>
      </c>
      <c r="AI454" s="16">
        <v>0</v>
      </c>
      <c r="AJ454" s="16">
        <v>0</v>
      </c>
      <c r="AK454" s="9">
        <v>0</v>
      </c>
      <c r="AL454" s="9">
        <v>0</v>
      </c>
      <c r="AM454" s="9">
        <v>0</v>
      </c>
      <c r="AN454" s="9">
        <v>0</v>
      </c>
      <c r="AO454" s="9">
        <v>0</v>
      </c>
      <c r="AP454" s="9">
        <v>0</v>
      </c>
      <c r="AQ454" s="15">
        <f t="shared" si="39"/>
        <v>18</v>
      </c>
      <c r="AR454" s="16">
        <f t="shared" si="40"/>
        <v>0</v>
      </c>
      <c r="AS454" s="17">
        <f t="shared" si="42"/>
        <v>18</v>
      </c>
      <c r="AT454" s="18">
        <f t="shared" si="41"/>
        <v>19797750</v>
      </c>
      <c r="AU454" s="13"/>
      <c r="AV454" s="13"/>
      <c r="AW454" s="8"/>
      <c r="AX454" s="8"/>
      <c r="AY454" s="8"/>
      <c r="AZ454" s="8"/>
    </row>
    <row r="455" spans="1:52" s="3" customFormat="1" ht="44.25" customHeight="1" x14ac:dyDescent="0.25">
      <c r="A455" s="33" t="s">
        <v>913</v>
      </c>
      <c r="B455" s="10">
        <f>IF(S455=0,"",SUBTOTAL(3,$S$7:S455))</f>
        <v>449</v>
      </c>
      <c r="C455" s="74" t="s">
        <v>3111</v>
      </c>
      <c r="D455" s="10" t="s">
        <v>578</v>
      </c>
      <c r="E455" s="10" t="s">
        <v>981</v>
      </c>
      <c r="F455" s="10" t="s">
        <v>981</v>
      </c>
      <c r="G455" s="10" t="s">
        <v>982</v>
      </c>
      <c r="H455" s="19">
        <v>3822</v>
      </c>
      <c r="I455" s="20" t="s">
        <v>983</v>
      </c>
      <c r="J455" s="13"/>
      <c r="K455" s="14" t="s">
        <v>2095</v>
      </c>
      <c r="L455" s="13"/>
      <c r="M455" s="13"/>
      <c r="N455" s="13"/>
      <c r="O455" s="13"/>
      <c r="P455" s="13"/>
      <c r="Q455" s="13"/>
      <c r="R455" s="13"/>
      <c r="S455" s="14" t="s">
        <v>75</v>
      </c>
      <c r="T455" s="10">
        <v>3</v>
      </c>
      <c r="U455" s="21">
        <v>2040000</v>
      </c>
      <c r="V455" s="16">
        <v>0</v>
      </c>
      <c r="W455" s="16">
        <v>0</v>
      </c>
      <c r="X455" s="16">
        <v>0</v>
      </c>
      <c r="Y455" s="16">
        <v>3</v>
      </c>
      <c r="Z455" s="16">
        <v>0</v>
      </c>
      <c r="AA455" s="16">
        <v>0</v>
      </c>
      <c r="AB455" s="16">
        <v>0</v>
      </c>
      <c r="AC455" s="16">
        <v>0</v>
      </c>
      <c r="AD455" s="16">
        <v>0</v>
      </c>
      <c r="AE455" s="16">
        <v>0</v>
      </c>
      <c r="AF455" s="16">
        <v>0</v>
      </c>
      <c r="AG455" s="16">
        <v>0</v>
      </c>
      <c r="AH455" s="16">
        <v>10</v>
      </c>
      <c r="AI455" s="16">
        <v>0</v>
      </c>
      <c r="AJ455" s="16">
        <v>0</v>
      </c>
      <c r="AK455" s="16">
        <v>0</v>
      </c>
      <c r="AL455" s="16">
        <v>0</v>
      </c>
      <c r="AM455" s="16">
        <v>0</v>
      </c>
      <c r="AN455" s="16">
        <v>0</v>
      </c>
      <c r="AO455" s="16">
        <v>0</v>
      </c>
      <c r="AP455" s="16">
        <v>0</v>
      </c>
      <c r="AQ455" s="15">
        <f t="shared" si="39"/>
        <v>13</v>
      </c>
      <c r="AR455" s="16">
        <f t="shared" si="40"/>
        <v>0</v>
      </c>
      <c r="AS455" s="17">
        <f t="shared" si="42"/>
        <v>13</v>
      </c>
      <c r="AT455" s="18">
        <f t="shared" si="41"/>
        <v>26520000</v>
      </c>
      <c r="AU455" s="13"/>
      <c r="AV455" s="13"/>
      <c r="AW455" s="8"/>
      <c r="AX455" s="8"/>
      <c r="AY455" s="8"/>
      <c r="AZ455" s="8"/>
    </row>
    <row r="456" spans="1:52" s="3" customFormat="1" ht="34.5" customHeight="1" x14ac:dyDescent="0.25">
      <c r="A456" s="33" t="s">
        <v>913</v>
      </c>
      <c r="B456" s="10">
        <f>IF(S456=0,"",SUBTOTAL(3,$S$7:S456))</f>
        <v>450</v>
      </c>
      <c r="C456" s="74" t="s">
        <v>3112</v>
      </c>
      <c r="D456" s="10" t="s">
        <v>580</v>
      </c>
      <c r="E456" s="10" t="s">
        <v>984</v>
      </c>
      <c r="F456" s="10" t="s">
        <v>984</v>
      </c>
      <c r="G456" s="10" t="s">
        <v>985</v>
      </c>
      <c r="H456" s="19">
        <v>3822</v>
      </c>
      <c r="I456" s="20" t="s">
        <v>986</v>
      </c>
      <c r="J456" s="13"/>
      <c r="K456" s="14" t="s">
        <v>2096</v>
      </c>
      <c r="L456" s="13"/>
      <c r="M456" s="13"/>
      <c r="N456" s="13"/>
      <c r="O456" s="13"/>
      <c r="P456" s="13"/>
      <c r="Q456" s="13"/>
      <c r="R456" s="13"/>
      <c r="S456" s="14" t="s">
        <v>75</v>
      </c>
      <c r="T456" s="10">
        <v>3</v>
      </c>
      <c r="U456" s="21">
        <v>3717000</v>
      </c>
      <c r="V456" s="16">
        <v>0</v>
      </c>
      <c r="W456" s="16">
        <v>0</v>
      </c>
      <c r="X456" s="16">
        <v>0</v>
      </c>
      <c r="Y456" s="16">
        <v>0</v>
      </c>
      <c r="Z456" s="16">
        <v>0</v>
      </c>
      <c r="AA456" s="16">
        <v>0</v>
      </c>
      <c r="AB456" s="16">
        <v>0</v>
      </c>
      <c r="AC456" s="16">
        <v>0</v>
      </c>
      <c r="AD456" s="16">
        <v>0</v>
      </c>
      <c r="AE456" s="16">
        <v>0</v>
      </c>
      <c r="AF456" s="16">
        <v>0</v>
      </c>
      <c r="AG456" s="16">
        <v>0</v>
      </c>
      <c r="AH456" s="16">
        <v>7</v>
      </c>
      <c r="AI456" s="16">
        <v>0</v>
      </c>
      <c r="AJ456" s="16">
        <v>0</v>
      </c>
      <c r="AK456" s="16">
        <v>0</v>
      </c>
      <c r="AL456" s="16">
        <v>0</v>
      </c>
      <c r="AM456" s="16">
        <v>0</v>
      </c>
      <c r="AN456" s="16">
        <v>0</v>
      </c>
      <c r="AO456" s="16">
        <v>0</v>
      </c>
      <c r="AP456" s="16">
        <v>0</v>
      </c>
      <c r="AQ456" s="15">
        <f t="shared" si="39"/>
        <v>7</v>
      </c>
      <c r="AR456" s="16">
        <f t="shared" si="40"/>
        <v>0</v>
      </c>
      <c r="AS456" s="17">
        <f t="shared" si="42"/>
        <v>7</v>
      </c>
      <c r="AT456" s="18">
        <f t="shared" si="41"/>
        <v>26019000</v>
      </c>
      <c r="AU456" s="13"/>
      <c r="AV456" s="13"/>
      <c r="AW456" s="8"/>
      <c r="AX456" s="8"/>
      <c r="AY456" s="8"/>
      <c r="AZ456" s="8"/>
    </row>
    <row r="457" spans="1:52" s="3" customFormat="1" ht="34.5" customHeight="1" x14ac:dyDescent="0.25">
      <c r="A457" s="33" t="s">
        <v>913</v>
      </c>
      <c r="B457" s="10">
        <f>IF(S457=0,"",SUBTOTAL(3,$S$7:S457))</f>
        <v>451</v>
      </c>
      <c r="C457" s="74" t="s">
        <v>3113</v>
      </c>
      <c r="D457" s="10" t="s">
        <v>584</v>
      </c>
      <c r="E457" s="10" t="s">
        <v>987</v>
      </c>
      <c r="F457" s="10" t="s">
        <v>987</v>
      </c>
      <c r="G457" s="10" t="s">
        <v>988</v>
      </c>
      <c r="H457" s="19">
        <v>3822</v>
      </c>
      <c r="I457" s="20" t="s">
        <v>989</v>
      </c>
      <c r="J457" s="13"/>
      <c r="K457" s="14" t="s">
        <v>2097</v>
      </c>
      <c r="L457" s="13"/>
      <c r="M457" s="13"/>
      <c r="N457" s="13"/>
      <c r="O457" s="13"/>
      <c r="P457" s="13"/>
      <c r="Q457" s="13"/>
      <c r="R457" s="13"/>
      <c r="S457" s="14" t="s">
        <v>75</v>
      </c>
      <c r="T457" s="10">
        <v>3</v>
      </c>
      <c r="U457" s="21">
        <v>13324000</v>
      </c>
      <c r="V457" s="16">
        <v>0</v>
      </c>
      <c r="W457" s="16">
        <v>0</v>
      </c>
      <c r="X457" s="16">
        <v>0</v>
      </c>
      <c r="Y457" s="16">
        <v>2</v>
      </c>
      <c r="Z457" s="16">
        <v>0</v>
      </c>
      <c r="AA457" s="16">
        <v>0</v>
      </c>
      <c r="AB457" s="16">
        <v>0</v>
      </c>
      <c r="AC457" s="16">
        <v>0</v>
      </c>
      <c r="AD457" s="16">
        <v>0</v>
      </c>
      <c r="AE457" s="16">
        <v>0</v>
      </c>
      <c r="AF457" s="16">
        <v>0</v>
      </c>
      <c r="AG457" s="16">
        <v>0</v>
      </c>
      <c r="AH457" s="16">
        <v>2</v>
      </c>
      <c r="AI457" s="16">
        <v>0</v>
      </c>
      <c r="AJ457" s="16">
        <v>0</v>
      </c>
      <c r="AK457" s="16">
        <v>0</v>
      </c>
      <c r="AL457" s="16">
        <v>0</v>
      </c>
      <c r="AM457" s="16">
        <v>0</v>
      </c>
      <c r="AN457" s="16">
        <v>0</v>
      </c>
      <c r="AO457" s="16">
        <v>0</v>
      </c>
      <c r="AP457" s="16">
        <v>0</v>
      </c>
      <c r="AQ457" s="15">
        <f t="shared" ref="AQ457:AQ520" si="43">SUM(V457:AP457)</f>
        <v>4</v>
      </c>
      <c r="AR457" s="16">
        <f t="shared" ref="AR457:AR520" si="44">AQ457-AS457</f>
        <v>0</v>
      </c>
      <c r="AS457" s="17">
        <f t="shared" si="42"/>
        <v>4</v>
      </c>
      <c r="AT457" s="18">
        <f t="shared" si="41"/>
        <v>53296000</v>
      </c>
      <c r="AU457" s="13"/>
      <c r="AV457" s="13"/>
      <c r="AW457" s="8"/>
      <c r="AX457" s="8"/>
      <c r="AY457" s="8"/>
      <c r="AZ457" s="8"/>
    </row>
    <row r="458" spans="1:52" s="3" customFormat="1" ht="34.5" customHeight="1" x14ac:dyDescent="0.25">
      <c r="A458" s="33" t="s">
        <v>913</v>
      </c>
      <c r="B458" s="10">
        <f>IF(S458=0,"",SUBTOTAL(3,$S$7:S458))</f>
        <v>452</v>
      </c>
      <c r="C458" s="74" t="s">
        <v>3114</v>
      </c>
      <c r="D458" s="10" t="s">
        <v>586</v>
      </c>
      <c r="E458" s="10" t="s">
        <v>990</v>
      </c>
      <c r="F458" s="10" t="s">
        <v>990</v>
      </c>
      <c r="G458" s="10" t="s">
        <v>991</v>
      </c>
      <c r="H458" s="19">
        <v>3822</v>
      </c>
      <c r="I458" s="20" t="s">
        <v>992</v>
      </c>
      <c r="J458" s="13"/>
      <c r="K458" s="14" t="s">
        <v>2098</v>
      </c>
      <c r="L458" s="13"/>
      <c r="M458" s="13"/>
      <c r="N458" s="13"/>
      <c r="O458" s="13"/>
      <c r="P458" s="13"/>
      <c r="Q458" s="13"/>
      <c r="R458" s="13"/>
      <c r="S458" s="14" t="s">
        <v>75</v>
      </c>
      <c r="T458" s="10">
        <v>3</v>
      </c>
      <c r="U458" s="21">
        <v>3060750</v>
      </c>
      <c r="V458" s="16">
        <v>0</v>
      </c>
      <c r="W458" s="16">
        <v>0</v>
      </c>
      <c r="X458" s="16">
        <v>0</v>
      </c>
      <c r="Y458" s="16">
        <v>1</v>
      </c>
      <c r="Z458" s="16">
        <v>0</v>
      </c>
      <c r="AA458" s="16">
        <v>0</v>
      </c>
      <c r="AB458" s="16">
        <v>0</v>
      </c>
      <c r="AC458" s="16">
        <v>0</v>
      </c>
      <c r="AD458" s="16">
        <v>0</v>
      </c>
      <c r="AE458" s="16">
        <v>0</v>
      </c>
      <c r="AF458" s="16">
        <v>0</v>
      </c>
      <c r="AG458" s="16">
        <v>0</v>
      </c>
      <c r="AH458" s="16">
        <v>2</v>
      </c>
      <c r="AI458" s="16">
        <v>0</v>
      </c>
      <c r="AJ458" s="16">
        <v>0</v>
      </c>
      <c r="AK458" s="16">
        <v>0</v>
      </c>
      <c r="AL458" s="16">
        <v>0</v>
      </c>
      <c r="AM458" s="16">
        <v>0</v>
      </c>
      <c r="AN458" s="16">
        <v>0</v>
      </c>
      <c r="AO458" s="16">
        <v>0</v>
      </c>
      <c r="AP458" s="16">
        <v>0</v>
      </c>
      <c r="AQ458" s="15">
        <f t="shared" si="43"/>
        <v>3</v>
      </c>
      <c r="AR458" s="16">
        <f t="shared" si="44"/>
        <v>0</v>
      </c>
      <c r="AS458" s="17">
        <f t="shared" si="42"/>
        <v>3</v>
      </c>
      <c r="AT458" s="18">
        <f t="shared" si="41"/>
        <v>9182250</v>
      </c>
      <c r="AU458" s="13"/>
      <c r="AV458" s="13"/>
      <c r="AW458" s="8"/>
      <c r="AX458" s="8"/>
      <c r="AY458" s="8"/>
      <c r="AZ458" s="8"/>
    </row>
    <row r="459" spans="1:52" s="3" customFormat="1" ht="42" customHeight="1" x14ac:dyDescent="0.25">
      <c r="A459" s="33" t="s">
        <v>913</v>
      </c>
      <c r="B459" s="10">
        <f>IF(S459=0,"",SUBTOTAL(3,$S$7:S459))</f>
        <v>453</v>
      </c>
      <c r="C459" s="74" t="s">
        <v>3115</v>
      </c>
      <c r="D459" s="10" t="s">
        <v>589</v>
      </c>
      <c r="E459" s="10" t="s">
        <v>993</v>
      </c>
      <c r="F459" s="10" t="s">
        <v>993</v>
      </c>
      <c r="G459" s="10" t="s">
        <v>994</v>
      </c>
      <c r="H459" s="19">
        <v>3822</v>
      </c>
      <c r="I459" s="20" t="s">
        <v>995</v>
      </c>
      <c r="J459" s="13"/>
      <c r="K459" s="14" t="s">
        <v>2099</v>
      </c>
      <c r="L459" s="13"/>
      <c r="M459" s="13"/>
      <c r="N459" s="13"/>
      <c r="O459" s="13"/>
      <c r="P459" s="13"/>
      <c r="Q459" s="13"/>
      <c r="R459" s="13"/>
      <c r="S459" s="14" t="s">
        <v>75</v>
      </c>
      <c r="T459" s="10">
        <v>3</v>
      </c>
      <c r="U459" s="21">
        <v>2940000</v>
      </c>
      <c r="V459" s="16">
        <v>0</v>
      </c>
      <c r="W459" s="16">
        <v>0</v>
      </c>
      <c r="X459" s="16">
        <v>0</v>
      </c>
      <c r="Y459" s="16">
        <v>0</v>
      </c>
      <c r="Z459" s="16">
        <v>0</v>
      </c>
      <c r="AA459" s="16">
        <v>0</v>
      </c>
      <c r="AB459" s="16">
        <v>0</v>
      </c>
      <c r="AC459" s="16">
        <v>0</v>
      </c>
      <c r="AD459" s="16">
        <v>0</v>
      </c>
      <c r="AE459" s="16">
        <v>0</v>
      </c>
      <c r="AF459" s="16">
        <v>0</v>
      </c>
      <c r="AG459" s="16">
        <v>0</v>
      </c>
      <c r="AH459" s="16">
        <v>9</v>
      </c>
      <c r="AI459" s="16">
        <v>0</v>
      </c>
      <c r="AJ459" s="16">
        <v>0</v>
      </c>
      <c r="AK459" s="16">
        <v>0</v>
      </c>
      <c r="AL459" s="16">
        <v>0</v>
      </c>
      <c r="AM459" s="16">
        <v>0</v>
      </c>
      <c r="AN459" s="16">
        <v>0</v>
      </c>
      <c r="AO459" s="16">
        <v>0</v>
      </c>
      <c r="AP459" s="16">
        <v>0</v>
      </c>
      <c r="AQ459" s="15">
        <f t="shared" si="43"/>
        <v>9</v>
      </c>
      <c r="AR459" s="16">
        <f t="shared" si="44"/>
        <v>0</v>
      </c>
      <c r="AS459" s="17">
        <f t="shared" si="42"/>
        <v>9</v>
      </c>
      <c r="AT459" s="18">
        <f t="shared" si="41"/>
        <v>26460000</v>
      </c>
      <c r="AU459" s="13"/>
      <c r="AV459" s="13"/>
      <c r="AW459" s="8"/>
      <c r="AX459" s="8"/>
      <c r="AY459" s="8"/>
      <c r="AZ459" s="8"/>
    </row>
    <row r="460" spans="1:52" s="3" customFormat="1" ht="34.5" customHeight="1" x14ac:dyDescent="0.25">
      <c r="A460" s="33" t="s">
        <v>913</v>
      </c>
      <c r="B460" s="10">
        <f>IF(S460=0,"",SUBTOTAL(3,$S$7:S460))</f>
        <v>454</v>
      </c>
      <c r="C460" s="74" t="s">
        <v>3116</v>
      </c>
      <c r="D460" s="10" t="s">
        <v>591</v>
      </c>
      <c r="E460" s="10" t="s">
        <v>996</v>
      </c>
      <c r="F460" s="10" t="s">
        <v>996</v>
      </c>
      <c r="G460" s="10" t="s">
        <v>997</v>
      </c>
      <c r="H460" s="19">
        <v>3822</v>
      </c>
      <c r="I460" s="20" t="s">
        <v>998</v>
      </c>
      <c r="J460" s="13"/>
      <c r="K460" s="14" t="s">
        <v>2100</v>
      </c>
      <c r="L460" s="13"/>
      <c r="M460" s="13"/>
      <c r="N460" s="13"/>
      <c r="O460" s="13"/>
      <c r="P460" s="13"/>
      <c r="Q460" s="13"/>
      <c r="R460" s="13"/>
      <c r="S460" s="14" t="s">
        <v>75</v>
      </c>
      <c r="T460" s="10">
        <v>3</v>
      </c>
      <c r="U460" s="21">
        <v>1598100</v>
      </c>
      <c r="V460" s="16">
        <v>0</v>
      </c>
      <c r="W460" s="16">
        <v>0</v>
      </c>
      <c r="X460" s="16">
        <v>0</v>
      </c>
      <c r="Y460" s="16">
        <v>0</v>
      </c>
      <c r="Z460" s="16">
        <v>0</v>
      </c>
      <c r="AA460" s="16">
        <v>0</v>
      </c>
      <c r="AB460" s="16">
        <v>0</v>
      </c>
      <c r="AC460" s="16">
        <v>0</v>
      </c>
      <c r="AD460" s="16">
        <v>0</v>
      </c>
      <c r="AE460" s="16">
        <v>0</v>
      </c>
      <c r="AF460" s="16">
        <v>0</v>
      </c>
      <c r="AG460" s="16">
        <v>0</v>
      </c>
      <c r="AH460" s="16">
        <v>8</v>
      </c>
      <c r="AI460" s="16">
        <v>0</v>
      </c>
      <c r="AJ460" s="16">
        <v>0</v>
      </c>
      <c r="AK460" s="16">
        <v>0</v>
      </c>
      <c r="AL460" s="16">
        <v>0</v>
      </c>
      <c r="AM460" s="16">
        <v>0</v>
      </c>
      <c r="AN460" s="16">
        <v>0</v>
      </c>
      <c r="AO460" s="16">
        <v>0</v>
      </c>
      <c r="AP460" s="16">
        <v>0</v>
      </c>
      <c r="AQ460" s="15">
        <f t="shared" si="43"/>
        <v>8</v>
      </c>
      <c r="AR460" s="16">
        <f t="shared" si="44"/>
        <v>0</v>
      </c>
      <c r="AS460" s="17">
        <f t="shared" si="42"/>
        <v>8</v>
      </c>
      <c r="AT460" s="18">
        <f t="shared" si="41"/>
        <v>12784800</v>
      </c>
      <c r="AU460" s="13"/>
      <c r="AV460" s="13"/>
      <c r="AW460" s="8"/>
      <c r="AX460" s="8"/>
      <c r="AY460" s="8"/>
      <c r="AZ460" s="8"/>
    </row>
    <row r="461" spans="1:52" s="3" customFormat="1" ht="40.5" customHeight="1" x14ac:dyDescent="0.25">
      <c r="A461" s="33" t="s">
        <v>913</v>
      </c>
      <c r="B461" s="10">
        <f>IF(S461=0,"",SUBTOTAL(3,$S$7:S461))</f>
        <v>455</v>
      </c>
      <c r="C461" s="74" t="s">
        <v>3117</v>
      </c>
      <c r="D461" s="10" t="s">
        <v>593</v>
      </c>
      <c r="E461" s="10" t="s">
        <v>999</v>
      </c>
      <c r="F461" s="10" t="s">
        <v>999</v>
      </c>
      <c r="G461" s="10" t="s">
        <v>1000</v>
      </c>
      <c r="H461" s="19">
        <v>3822</v>
      </c>
      <c r="I461" s="20" t="s">
        <v>1001</v>
      </c>
      <c r="J461" s="13"/>
      <c r="K461" s="14" t="s">
        <v>2101</v>
      </c>
      <c r="L461" s="13"/>
      <c r="M461" s="13"/>
      <c r="N461" s="13"/>
      <c r="O461" s="13"/>
      <c r="P461" s="13"/>
      <c r="Q461" s="13"/>
      <c r="R461" s="13"/>
      <c r="S461" s="14" t="s">
        <v>75</v>
      </c>
      <c r="T461" s="10">
        <v>3</v>
      </c>
      <c r="U461" s="21">
        <v>2742267</v>
      </c>
      <c r="V461" s="16">
        <v>0</v>
      </c>
      <c r="W461" s="16">
        <v>0</v>
      </c>
      <c r="X461" s="16">
        <v>0</v>
      </c>
      <c r="Y461" s="16">
        <v>0</v>
      </c>
      <c r="Z461" s="16">
        <v>0</v>
      </c>
      <c r="AA461" s="16">
        <v>0</v>
      </c>
      <c r="AB461" s="16">
        <v>0</v>
      </c>
      <c r="AC461" s="16">
        <v>0</v>
      </c>
      <c r="AD461" s="16">
        <v>0</v>
      </c>
      <c r="AE461" s="16">
        <v>0</v>
      </c>
      <c r="AF461" s="16">
        <v>0</v>
      </c>
      <c r="AG461" s="16">
        <v>0</v>
      </c>
      <c r="AH461" s="16">
        <v>10</v>
      </c>
      <c r="AI461" s="16">
        <v>0</v>
      </c>
      <c r="AJ461" s="16">
        <v>0</v>
      </c>
      <c r="AK461" s="16">
        <v>0</v>
      </c>
      <c r="AL461" s="16">
        <v>0</v>
      </c>
      <c r="AM461" s="16">
        <v>0</v>
      </c>
      <c r="AN461" s="16">
        <v>0</v>
      </c>
      <c r="AO461" s="16">
        <v>0</v>
      </c>
      <c r="AP461" s="16">
        <v>0</v>
      </c>
      <c r="AQ461" s="15">
        <f t="shared" si="43"/>
        <v>10</v>
      </c>
      <c r="AR461" s="16">
        <f t="shared" si="44"/>
        <v>0</v>
      </c>
      <c r="AS461" s="17">
        <f t="shared" si="42"/>
        <v>10</v>
      </c>
      <c r="AT461" s="18">
        <f t="shared" si="41"/>
        <v>27422670</v>
      </c>
      <c r="AU461" s="13"/>
      <c r="AV461" s="13"/>
      <c r="AW461" s="8"/>
      <c r="AX461" s="8"/>
      <c r="AY461" s="8"/>
      <c r="AZ461" s="8"/>
    </row>
    <row r="462" spans="1:52" s="3" customFormat="1" ht="55.5" customHeight="1" x14ac:dyDescent="0.25">
      <c r="A462" s="33" t="s">
        <v>913</v>
      </c>
      <c r="B462" s="10">
        <f>IF(S462=0,"",SUBTOTAL(3,$S$7:S462))</f>
        <v>456</v>
      </c>
      <c r="C462" s="74" t="s">
        <v>3118</v>
      </c>
      <c r="D462" s="10" t="s">
        <v>595</v>
      </c>
      <c r="E462" s="10" t="s">
        <v>1002</v>
      </c>
      <c r="F462" s="10" t="s">
        <v>1002</v>
      </c>
      <c r="G462" s="10" t="s">
        <v>1003</v>
      </c>
      <c r="H462" s="19">
        <v>3822</v>
      </c>
      <c r="I462" s="20" t="s">
        <v>1004</v>
      </c>
      <c r="J462" s="13"/>
      <c r="K462" s="14" t="s">
        <v>2102</v>
      </c>
      <c r="L462" s="13"/>
      <c r="M462" s="13"/>
      <c r="N462" s="13"/>
      <c r="O462" s="13"/>
      <c r="P462" s="13"/>
      <c r="Q462" s="13"/>
      <c r="R462" s="13"/>
      <c r="S462" s="14" t="s">
        <v>75</v>
      </c>
      <c r="T462" s="10">
        <v>3</v>
      </c>
      <c r="U462" s="21">
        <v>2021822</v>
      </c>
      <c r="V462" s="16">
        <v>0</v>
      </c>
      <c r="W462" s="16">
        <v>0</v>
      </c>
      <c r="X462" s="16">
        <v>0</v>
      </c>
      <c r="Y462" s="16">
        <v>6</v>
      </c>
      <c r="Z462" s="16">
        <v>0</v>
      </c>
      <c r="AA462" s="16">
        <v>0</v>
      </c>
      <c r="AB462" s="16">
        <v>0</v>
      </c>
      <c r="AC462" s="16">
        <v>0</v>
      </c>
      <c r="AD462" s="16">
        <v>0</v>
      </c>
      <c r="AE462" s="16">
        <v>0</v>
      </c>
      <c r="AF462" s="16">
        <v>0</v>
      </c>
      <c r="AG462" s="16">
        <v>0</v>
      </c>
      <c r="AH462" s="16">
        <v>15</v>
      </c>
      <c r="AI462" s="16">
        <v>0</v>
      </c>
      <c r="AJ462" s="16">
        <v>0</v>
      </c>
      <c r="AK462" s="16">
        <v>0</v>
      </c>
      <c r="AL462" s="16">
        <v>0</v>
      </c>
      <c r="AM462" s="16">
        <v>0</v>
      </c>
      <c r="AN462" s="16">
        <v>0</v>
      </c>
      <c r="AO462" s="16">
        <v>0</v>
      </c>
      <c r="AP462" s="16">
        <v>0</v>
      </c>
      <c r="AQ462" s="15">
        <f t="shared" si="43"/>
        <v>21</v>
      </c>
      <c r="AR462" s="16">
        <f t="shared" si="44"/>
        <v>0</v>
      </c>
      <c r="AS462" s="17">
        <f t="shared" si="42"/>
        <v>21</v>
      </c>
      <c r="AT462" s="18">
        <f t="shared" si="41"/>
        <v>42458262</v>
      </c>
      <c r="AU462" s="13"/>
      <c r="AV462" s="13"/>
      <c r="AW462" s="8"/>
      <c r="AX462" s="8"/>
      <c r="AY462" s="8"/>
      <c r="AZ462" s="8"/>
    </row>
    <row r="463" spans="1:52" s="3" customFormat="1" ht="42.75" customHeight="1" x14ac:dyDescent="0.25">
      <c r="A463" s="33" t="s">
        <v>913</v>
      </c>
      <c r="B463" s="10">
        <f>IF(S463=0,"",SUBTOTAL(3,$S$7:S463))</f>
        <v>457</v>
      </c>
      <c r="C463" s="74" t="s">
        <v>3119</v>
      </c>
      <c r="D463" s="10" t="s">
        <v>597</v>
      </c>
      <c r="E463" s="10" t="s">
        <v>1005</v>
      </c>
      <c r="F463" s="10" t="s">
        <v>1005</v>
      </c>
      <c r="G463" s="10" t="s">
        <v>1006</v>
      </c>
      <c r="H463" s="19">
        <v>3822</v>
      </c>
      <c r="I463" s="20" t="s">
        <v>1007</v>
      </c>
      <c r="J463" s="13"/>
      <c r="K463" s="14" t="s">
        <v>2103</v>
      </c>
      <c r="L463" s="13"/>
      <c r="M463" s="13"/>
      <c r="N463" s="13"/>
      <c r="O463" s="13"/>
      <c r="P463" s="13"/>
      <c r="Q463" s="13"/>
      <c r="R463" s="13"/>
      <c r="S463" s="14" t="s">
        <v>75</v>
      </c>
      <c r="T463" s="10">
        <v>3</v>
      </c>
      <c r="U463" s="21">
        <v>3360000</v>
      </c>
      <c r="V463" s="16">
        <v>0</v>
      </c>
      <c r="W463" s="16">
        <v>0</v>
      </c>
      <c r="X463" s="16">
        <v>0</v>
      </c>
      <c r="Y463" s="16">
        <v>0</v>
      </c>
      <c r="Z463" s="16">
        <v>0</v>
      </c>
      <c r="AA463" s="16">
        <v>0</v>
      </c>
      <c r="AB463" s="16">
        <v>0</v>
      </c>
      <c r="AC463" s="16">
        <v>0</v>
      </c>
      <c r="AD463" s="16">
        <v>0</v>
      </c>
      <c r="AE463" s="16">
        <v>0</v>
      </c>
      <c r="AF463" s="16">
        <v>0</v>
      </c>
      <c r="AG463" s="16">
        <v>0</v>
      </c>
      <c r="AH463" s="16">
        <v>2</v>
      </c>
      <c r="AI463" s="16">
        <v>0</v>
      </c>
      <c r="AJ463" s="16">
        <v>0</v>
      </c>
      <c r="AK463" s="16">
        <v>0</v>
      </c>
      <c r="AL463" s="16">
        <v>0</v>
      </c>
      <c r="AM463" s="16">
        <v>0</v>
      </c>
      <c r="AN463" s="16">
        <v>0</v>
      </c>
      <c r="AO463" s="16">
        <v>0</v>
      </c>
      <c r="AP463" s="16">
        <v>0</v>
      </c>
      <c r="AQ463" s="15">
        <f t="shared" si="43"/>
        <v>2</v>
      </c>
      <c r="AR463" s="16">
        <f t="shared" si="44"/>
        <v>0</v>
      </c>
      <c r="AS463" s="17">
        <f t="shared" si="42"/>
        <v>2</v>
      </c>
      <c r="AT463" s="18">
        <f t="shared" si="41"/>
        <v>6720000</v>
      </c>
      <c r="AU463" s="13"/>
      <c r="AV463" s="13"/>
      <c r="AW463" s="8"/>
      <c r="AX463" s="8"/>
      <c r="AY463" s="8"/>
      <c r="AZ463" s="8"/>
    </row>
    <row r="464" spans="1:52" s="3" customFormat="1" ht="39" customHeight="1" x14ac:dyDescent="0.25">
      <c r="A464" s="33" t="s">
        <v>913</v>
      </c>
      <c r="B464" s="10">
        <f>IF(S464=0,"",SUBTOTAL(3,$S$7:S464))</f>
        <v>458</v>
      </c>
      <c r="C464" s="74" t="s">
        <v>3120</v>
      </c>
      <c r="D464" s="10" t="s">
        <v>599</v>
      </c>
      <c r="E464" s="10" t="s">
        <v>1008</v>
      </c>
      <c r="F464" s="10" t="s">
        <v>1008</v>
      </c>
      <c r="G464" s="10" t="s">
        <v>1009</v>
      </c>
      <c r="H464" s="19">
        <v>3822</v>
      </c>
      <c r="I464" s="20" t="s">
        <v>1010</v>
      </c>
      <c r="J464" s="13"/>
      <c r="K464" s="14" t="s">
        <v>2104</v>
      </c>
      <c r="L464" s="13"/>
      <c r="M464" s="13"/>
      <c r="N464" s="13"/>
      <c r="O464" s="13"/>
      <c r="P464" s="13"/>
      <c r="Q464" s="13"/>
      <c r="R464" s="13"/>
      <c r="S464" s="14" t="s">
        <v>75</v>
      </c>
      <c r="T464" s="10">
        <v>3</v>
      </c>
      <c r="U464" s="21">
        <v>15000000</v>
      </c>
      <c r="V464" s="16">
        <v>0</v>
      </c>
      <c r="W464" s="16">
        <v>0</v>
      </c>
      <c r="X464" s="16">
        <v>0</v>
      </c>
      <c r="Y464" s="16">
        <v>0</v>
      </c>
      <c r="Z464" s="16">
        <v>0</v>
      </c>
      <c r="AA464" s="16">
        <v>0</v>
      </c>
      <c r="AB464" s="16">
        <v>0</v>
      </c>
      <c r="AC464" s="16">
        <v>0</v>
      </c>
      <c r="AD464" s="16">
        <v>0</v>
      </c>
      <c r="AE464" s="16">
        <v>0</v>
      </c>
      <c r="AF464" s="16">
        <v>0</v>
      </c>
      <c r="AG464" s="16">
        <v>0</v>
      </c>
      <c r="AH464" s="16">
        <v>2</v>
      </c>
      <c r="AI464" s="16">
        <v>0</v>
      </c>
      <c r="AJ464" s="16">
        <v>0</v>
      </c>
      <c r="AK464" s="16">
        <v>0</v>
      </c>
      <c r="AL464" s="16">
        <v>0</v>
      </c>
      <c r="AM464" s="16">
        <v>0</v>
      </c>
      <c r="AN464" s="16">
        <v>0</v>
      </c>
      <c r="AO464" s="16">
        <v>0</v>
      </c>
      <c r="AP464" s="16">
        <v>0</v>
      </c>
      <c r="AQ464" s="15">
        <f t="shared" si="43"/>
        <v>2</v>
      </c>
      <c r="AR464" s="16">
        <f t="shared" si="44"/>
        <v>0</v>
      </c>
      <c r="AS464" s="17">
        <f t="shared" si="42"/>
        <v>2</v>
      </c>
      <c r="AT464" s="18">
        <f t="shared" si="41"/>
        <v>30000000</v>
      </c>
      <c r="AU464" s="13"/>
      <c r="AV464" s="13"/>
      <c r="AW464" s="8"/>
      <c r="AX464" s="8"/>
      <c r="AY464" s="8"/>
      <c r="AZ464" s="8"/>
    </row>
    <row r="465" spans="1:52" s="3" customFormat="1" ht="42" customHeight="1" x14ac:dyDescent="0.25">
      <c r="A465" s="33" t="s">
        <v>913</v>
      </c>
      <c r="B465" s="10">
        <f>IF(S465=0,"",SUBTOTAL(3,$S$7:S465))</f>
        <v>459</v>
      </c>
      <c r="C465" s="74" t="s">
        <v>3121</v>
      </c>
      <c r="D465" s="10" t="s">
        <v>601</v>
      </c>
      <c r="E465" s="10" t="s">
        <v>1011</v>
      </c>
      <c r="F465" s="10" t="s">
        <v>1011</v>
      </c>
      <c r="G465" s="10" t="s">
        <v>1012</v>
      </c>
      <c r="H465" s="19">
        <v>3822</v>
      </c>
      <c r="I465" s="20" t="s">
        <v>1013</v>
      </c>
      <c r="J465" s="13"/>
      <c r="K465" s="14" t="s">
        <v>2105</v>
      </c>
      <c r="L465" s="13"/>
      <c r="M465" s="13"/>
      <c r="N465" s="13"/>
      <c r="O465" s="13"/>
      <c r="P465" s="13"/>
      <c r="Q465" s="13"/>
      <c r="R465" s="13"/>
      <c r="S465" s="14" t="s">
        <v>75</v>
      </c>
      <c r="T465" s="10">
        <v>3</v>
      </c>
      <c r="U465" s="21">
        <v>25845000</v>
      </c>
      <c r="V465" s="16">
        <v>0</v>
      </c>
      <c r="W465" s="16">
        <v>0</v>
      </c>
      <c r="X465" s="16">
        <v>0</v>
      </c>
      <c r="Y465" s="16">
        <v>0</v>
      </c>
      <c r="Z465" s="16">
        <v>0</v>
      </c>
      <c r="AA465" s="16">
        <v>0</v>
      </c>
      <c r="AB465" s="16">
        <v>0</v>
      </c>
      <c r="AC465" s="16">
        <v>0</v>
      </c>
      <c r="AD465" s="16">
        <v>0</v>
      </c>
      <c r="AE465" s="16">
        <v>0</v>
      </c>
      <c r="AF465" s="16">
        <v>0</v>
      </c>
      <c r="AG465" s="16">
        <v>0</v>
      </c>
      <c r="AH465" s="16">
        <v>2</v>
      </c>
      <c r="AI465" s="16">
        <v>0</v>
      </c>
      <c r="AJ465" s="16">
        <v>0</v>
      </c>
      <c r="AK465" s="16">
        <v>0</v>
      </c>
      <c r="AL465" s="16">
        <v>0</v>
      </c>
      <c r="AM465" s="16">
        <v>0</v>
      </c>
      <c r="AN465" s="16">
        <v>0</v>
      </c>
      <c r="AO465" s="16">
        <v>0</v>
      </c>
      <c r="AP465" s="16">
        <v>0</v>
      </c>
      <c r="AQ465" s="15">
        <f t="shared" si="43"/>
        <v>2</v>
      </c>
      <c r="AR465" s="16">
        <f t="shared" si="44"/>
        <v>0</v>
      </c>
      <c r="AS465" s="17">
        <f t="shared" si="42"/>
        <v>2</v>
      </c>
      <c r="AT465" s="18">
        <f t="shared" si="41"/>
        <v>51690000</v>
      </c>
      <c r="AU465" s="13"/>
      <c r="AV465" s="13"/>
      <c r="AW465" s="8"/>
      <c r="AX465" s="8"/>
      <c r="AY465" s="8"/>
      <c r="AZ465" s="8"/>
    </row>
    <row r="466" spans="1:52" s="3" customFormat="1" ht="38.25" customHeight="1" x14ac:dyDescent="0.25">
      <c r="A466" s="33" t="s">
        <v>913</v>
      </c>
      <c r="B466" s="10">
        <f>IF(S466=0,"",SUBTOTAL(3,$S$7:S466))</f>
        <v>460</v>
      </c>
      <c r="C466" s="74" t="s">
        <v>3122</v>
      </c>
      <c r="D466" s="10" t="s">
        <v>603</v>
      </c>
      <c r="E466" s="10" t="s">
        <v>1014</v>
      </c>
      <c r="F466" s="10" t="s">
        <v>1014</v>
      </c>
      <c r="G466" s="10" t="s">
        <v>1015</v>
      </c>
      <c r="H466" s="19">
        <v>3822</v>
      </c>
      <c r="I466" s="20" t="s">
        <v>1016</v>
      </c>
      <c r="J466" s="13"/>
      <c r="K466" s="14" t="s">
        <v>2106</v>
      </c>
      <c r="L466" s="13"/>
      <c r="M466" s="13"/>
      <c r="N466" s="13"/>
      <c r="O466" s="13"/>
      <c r="P466" s="13"/>
      <c r="Q466" s="13"/>
      <c r="R466" s="13"/>
      <c r="S466" s="14" t="s">
        <v>75</v>
      </c>
      <c r="T466" s="10">
        <v>3</v>
      </c>
      <c r="U466" s="21">
        <v>5201790</v>
      </c>
      <c r="V466" s="16">
        <v>0</v>
      </c>
      <c r="W466" s="16">
        <v>0</v>
      </c>
      <c r="X466" s="16">
        <v>0</v>
      </c>
      <c r="Y466" s="16">
        <v>0</v>
      </c>
      <c r="Z466" s="16">
        <v>0</v>
      </c>
      <c r="AA466" s="16">
        <v>0</v>
      </c>
      <c r="AB466" s="16">
        <v>0</v>
      </c>
      <c r="AC466" s="16">
        <v>0</v>
      </c>
      <c r="AD466" s="16">
        <v>0</v>
      </c>
      <c r="AE466" s="16">
        <v>0</v>
      </c>
      <c r="AF466" s="16">
        <v>0</v>
      </c>
      <c r="AG466" s="16">
        <v>0</v>
      </c>
      <c r="AH466" s="16">
        <v>3</v>
      </c>
      <c r="AI466" s="16">
        <v>0</v>
      </c>
      <c r="AJ466" s="16">
        <v>0</v>
      </c>
      <c r="AK466" s="16">
        <v>0</v>
      </c>
      <c r="AL466" s="16">
        <v>0</v>
      </c>
      <c r="AM466" s="16">
        <v>0</v>
      </c>
      <c r="AN466" s="16">
        <v>0</v>
      </c>
      <c r="AO466" s="16">
        <v>0</v>
      </c>
      <c r="AP466" s="16">
        <v>0</v>
      </c>
      <c r="AQ466" s="15">
        <f t="shared" si="43"/>
        <v>3</v>
      </c>
      <c r="AR466" s="16">
        <f t="shared" si="44"/>
        <v>0</v>
      </c>
      <c r="AS466" s="17">
        <f t="shared" si="42"/>
        <v>3</v>
      </c>
      <c r="AT466" s="18">
        <f t="shared" si="41"/>
        <v>15605370</v>
      </c>
      <c r="AU466" s="13"/>
      <c r="AV466" s="13"/>
      <c r="AW466" s="8"/>
      <c r="AX466" s="8"/>
      <c r="AY466" s="8"/>
      <c r="AZ466" s="8"/>
    </row>
    <row r="467" spans="1:52" s="3" customFormat="1" ht="43.5" customHeight="1" x14ac:dyDescent="0.25">
      <c r="A467" s="33" t="s">
        <v>913</v>
      </c>
      <c r="B467" s="10">
        <f>IF(S467=0,"",SUBTOTAL(3,$S$7:S467))</f>
        <v>461</v>
      </c>
      <c r="C467" s="74" t="s">
        <v>3123</v>
      </c>
      <c r="D467" s="10" t="s">
        <v>605</v>
      </c>
      <c r="E467" s="10" t="s">
        <v>1017</v>
      </c>
      <c r="F467" s="10" t="s">
        <v>1017</v>
      </c>
      <c r="G467" s="10" t="s">
        <v>1018</v>
      </c>
      <c r="H467" s="19">
        <v>3822</v>
      </c>
      <c r="I467" s="20" t="s">
        <v>1019</v>
      </c>
      <c r="J467" s="13"/>
      <c r="K467" s="14" t="s">
        <v>2107</v>
      </c>
      <c r="L467" s="13"/>
      <c r="M467" s="13"/>
      <c r="N467" s="13"/>
      <c r="O467" s="13"/>
      <c r="P467" s="13"/>
      <c r="Q467" s="13"/>
      <c r="R467" s="13"/>
      <c r="S467" s="14" t="s">
        <v>75</v>
      </c>
      <c r="T467" s="10">
        <v>3</v>
      </c>
      <c r="U467" s="21">
        <v>15001580</v>
      </c>
      <c r="V467" s="16">
        <v>0</v>
      </c>
      <c r="W467" s="16">
        <v>0</v>
      </c>
      <c r="X467" s="16">
        <v>0</v>
      </c>
      <c r="Y467" s="16">
        <v>0</v>
      </c>
      <c r="Z467" s="16">
        <v>0</v>
      </c>
      <c r="AA467" s="16">
        <v>0</v>
      </c>
      <c r="AB467" s="16">
        <v>0</v>
      </c>
      <c r="AC467" s="16">
        <v>0</v>
      </c>
      <c r="AD467" s="16">
        <v>0</v>
      </c>
      <c r="AE467" s="16">
        <v>0</v>
      </c>
      <c r="AF467" s="16">
        <v>0</v>
      </c>
      <c r="AG467" s="16">
        <v>0</v>
      </c>
      <c r="AH467" s="16">
        <v>40</v>
      </c>
      <c r="AI467" s="16">
        <v>0</v>
      </c>
      <c r="AJ467" s="16">
        <v>0</v>
      </c>
      <c r="AK467" s="16">
        <v>0</v>
      </c>
      <c r="AL467" s="16">
        <v>0</v>
      </c>
      <c r="AM467" s="16">
        <v>0</v>
      </c>
      <c r="AN467" s="16">
        <v>0</v>
      </c>
      <c r="AO467" s="16">
        <v>0</v>
      </c>
      <c r="AP467" s="16">
        <v>0</v>
      </c>
      <c r="AQ467" s="15">
        <f t="shared" si="43"/>
        <v>40</v>
      </c>
      <c r="AR467" s="16">
        <f t="shared" si="44"/>
        <v>0</v>
      </c>
      <c r="AS467" s="17">
        <f t="shared" si="42"/>
        <v>40</v>
      </c>
      <c r="AT467" s="18">
        <f t="shared" si="41"/>
        <v>600063200</v>
      </c>
      <c r="AU467" s="13"/>
      <c r="AV467" s="13"/>
      <c r="AW467" s="8"/>
      <c r="AX467" s="8"/>
      <c r="AY467" s="8"/>
      <c r="AZ467" s="8"/>
    </row>
    <row r="468" spans="1:52" s="3" customFormat="1" ht="40.5" customHeight="1" x14ac:dyDescent="0.25">
      <c r="A468" s="33" t="s">
        <v>913</v>
      </c>
      <c r="B468" s="10">
        <f>IF(S468=0,"",SUBTOTAL(3,$S$7:S468))</f>
        <v>462</v>
      </c>
      <c r="C468" s="74" t="s">
        <v>3124</v>
      </c>
      <c r="D468" s="10" t="s">
        <v>607</v>
      </c>
      <c r="E468" s="10" t="s">
        <v>1020</v>
      </c>
      <c r="F468" s="10" t="s">
        <v>1020</v>
      </c>
      <c r="G468" s="10" t="s">
        <v>1021</v>
      </c>
      <c r="H468" s="19">
        <v>3822</v>
      </c>
      <c r="I468" s="20" t="s">
        <v>1022</v>
      </c>
      <c r="J468" s="13"/>
      <c r="K468" s="14" t="s">
        <v>2108</v>
      </c>
      <c r="L468" s="13"/>
      <c r="M468" s="13"/>
      <c r="N468" s="13"/>
      <c r="O468" s="13"/>
      <c r="P468" s="13"/>
      <c r="Q468" s="13"/>
      <c r="R468" s="13"/>
      <c r="S468" s="14" t="s">
        <v>75</v>
      </c>
      <c r="T468" s="10">
        <v>3</v>
      </c>
      <c r="U468" s="21">
        <v>11393360</v>
      </c>
      <c r="V468" s="16">
        <v>0</v>
      </c>
      <c r="W468" s="16">
        <v>0</v>
      </c>
      <c r="X468" s="16">
        <v>0</v>
      </c>
      <c r="Y468" s="16">
        <v>0</v>
      </c>
      <c r="Z468" s="16">
        <v>0</v>
      </c>
      <c r="AA468" s="16">
        <v>0</v>
      </c>
      <c r="AB468" s="16">
        <v>0</v>
      </c>
      <c r="AC468" s="16">
        <v>0</v>
      </c>
      <c r="AD468" s="16">
        <v>0</v>
      </c>
      <c r="AE468" s="16">
        <v>0</v>
      </c>
      <c r="AF468" s="16">
        <v>0</v>
      </c>
      <c r="AG468" s="16">
        <v>0</v>
      </c>
      <c r="AH468" s="16">
        <v>46</v>
      </c>
      <c r="AI468" s="16">
        <v>0</v>
      </c>
      <c r="AJ468" s="16">
        <v>0</v>
      </c>
      <c r="AK468" s="16">
        <v>0</v>
      </c>
      <c r="AL468" s="16">
        <v>0</v>
      </c>
      <c r="AM468" s="16">
        <v>0</v>
      </c>
      <c r="AN468" s="16">
        <v>0</v>
      </c>
      <c r="AO468" s="16">
        <v>0</v>
      </c>
      <c r="AP468" s="16">
        <v>0</v>
      </c>
      <c r="AQ468" s="15">
        <f t="shared" si="43"/>
        <v>46</v>
      </c>
      <c r="AR468" s="16">
        <f t="shared" si="44"/>
        <v>0</v>
      </c>
      <c r="AS468" s="17">
        <f>SUM(V468:AP468)</f>
        <v>46</v>
      </c>
      <c r="AT468" s="18">
        <f t="shared" si="41"/>
        <v>524094560</v>
      </c>
      <c r="AU468" s="13"/>
      <c r="AV468" s="13"/>
      <c r="AW468" s="8"/>
      <c r="AX468" s="8"/>
      <c r="AY468" s="8"/>
      <c r="AZ468" s="8"/>
    </row>
    <row r="469" spans="1:52" s="3" customFormat="1" ht="63.75" x14ac:dyDescent="0.25">
      <c r="A469" s="33" t="s">
        <v>913</v>
      </c>
      <c r="B469" s="10">
        <f>IF(S469=0,"",SUBTOTAL(3,$S$7:S469))</f>
        <v>463</v>
      </c>
      <c r="C469" s="74" t="s">
        <v>3125</v>
      </c>
      <c r="D469" s="10" t="s">
        <v>610</v>
      </c>
      <c r="E469" s="10" t="s">
        <v>1023</v>
      </c>
      <c r="F469" s="10" t="s">
        <v>1023</v>
      </c>
      <c r="G469" s="10" t="s">
        <v>1024</v>
      </c>
      <c r="H469" s="19">
        <v>3822</v>
      </c>
      <c r="I469" s="20" t="s">
        <v>1025</v>
      </c>
      <c r="J469" s="13"/>
      <c r="K469" s="14" t="s">
        <v>2109</v>
      </c>
      <c r="L469" s="13"/>
      <c r="M469" s="13"/>
      <c r="N469" s="13"/>
      <c r="O469" s="13"/>
      <c r="P469" s="13"/>
      <c r="Q469" s="13"/>
      <c r="R469" s="13"/>
      <c r="S469" s="14" t="s">
        <v>75</v>
      </c>
      <c r="T469" s="10">
        <v>3</v>
      </c>
      <c r="U469" s="21">
        <v>7500000</v>
      </c>
      <c r="V469" s="16">
        <v>0</v>
      </c>
      <c r="W469" s="16">
        <v>0</v>
      </c>
      <c r="X469" s="16">
        <v>0</v>
      </c>
      <c r="Y469" s="16">
        <v>0</v>
      </c>
      <c r="Z469" s="16">
        <v>0</v>
      </c>
      <c r="AA469" s="16">
        <v>0</v>
      </c>
      <c r="AB469" s="16">
        <v>0</v>
      </c>
      <c r="AC469" s="16">
        <v>0</v>
      </c>
      <c r="AD469" s="16">
        <v>0</v>
      </c>
      <c r="AE469" s="16">
        <v>0</v>
      </c>
      <c r="AF469" s="16">
        <v>0</v>
      </c>
      <c r="AG469" s="16">
        <v>0</v>
      </c>
      <c r="AH469" s="16">
        <v>2</v>
      </c>
      <c r="AI469" s="16">
        <v>0</v>
      </c>
      <c r="AJ469" s="16">
        <v>0</v>
      </c>
      <c r="AK469" s="16">
        <v>0</v>
      </c>
      <c r="AL469" s="16">
        <v>0</v>
      </c>
      <c r="AM469" s="16">
        <v>0</v>
      </c>
      <c r="AN469" s="16">
        <v>0</v>
      </c>
      <c r="AO469" s="16">
        <v>0</v>
      </c>
      <c r="AP469" s="16">
        <v>0</v>
      </c>
      <c r="AQ469" s="15">
        <f t="shared" si="43"/>
        <v>2</v>
      </c>
      <c r="AR469" s="16">
        <f t="shared" si="44"/>
        <v>0</v>
      </c>
      <c r="AS469" s="17">
        <f>SUM(V469:AP469)</f>
        <v>2</v>
      </c>
      <c r="AT469" s="18">
        <f t="shared" si="41"/>
        <v>15000000</v>
      </c>
      <c r="AU469" s="13"/>
      <c r="AV469" s="13"/>
      <c r="AW469" s="8"/>
      <c r="AX469" s="8"/>
      <c r="AY469" s="8"/>
      <c r="AZ469" s="8"/>
    </row>
    <row r="470" spans="1:52" s="3" customFormat="1" ht="63.75" x14ac:dyDescent="0.25">
      <c r="A470" s="33" t="s">
        <v>913</v>
      </c>
      <c r="B470" s="10">
        <f>IF(S470=0,"",SUBTOTAL(3,$S$7:S470))</f>
        <v>464</v>
      </c>
      <c r="C470" s="74" t="s">
        <v>3126</v>
      </c>
      <c r="D470" s="10" t="s">
        <v>612</v>
      </c>
      <c r="E470" s="10" t="s">
        <v>1026</v>
      </c>
      <c r="F470" s="10" t="s">
        <v>1026</v>
      </c>
      <c r="G470" s="10" t="s">
        <v>1027</v>
      </c>
      <c r="H470" s="19">
        <v>3822</v>
      </c>
      <c r="I470" s="20" t="s">
        <v>1028</v>
      </c>
      <c r="J470" s="13"/>
      <c r="K470" s="14" t="s">
        <v>2110</v>
      </c>
      <c r="L470" s="13"/>
      <c r="M470" s="13"/>
      <c r="N470" s="13"/>
      <c r="O470" s="13"/>
      <c r="P470" s="13"/>
      <c r="Q470" s="13"/>
      <c r="R470" s="13"/>
      <c r="S470" s="14" t="s">
        <v>75</v>
      </c>
      <c r="T470" s="10">
        <v>3</v>
      </c>
      <c r="U470" s="21">
        <v>7500000</v>
      </c>
      <c r="V470" s="16">
        <v>0</v>
      </c>
      <c r="W470" s="16">
        <v>0</v>
      </c>
      <c r="X470" s="16">
        <v>0</v>
      </c>
      <c r="Y470" s="16">
        <v>0</v>
      </c>
      <c r="Z470" s="16">
        <v>0</v>
      </c>
      <c r="AA470" s="16">
        <v>0</v>
      </c>
      <c r="AB470" s="16">
        <v>0</v>
      </c>
      <c r="AC470" s="16">
        <v>0</v>
      </c>
      <c r="AD470" s="16">
        <v>0</v>
      </c>
      <c r="AE470" s="16">
        <v>0</v>
      </c>
      <c r="AF470" s="16">
        <v>0</v>
      </c>
      <c r="AG470" s="16">
        <v>0</v>
      </c>
      <c r="AH470" s="16">
        <v>2</v>
      </c>
      <c r="AI470" s="16">
        <v>0</v>
      </c>
      <c r="AJ470" s="16">
        <v>0</v>
      </c>
      <c r="AK470" s="16">
        <v>0</v>
      </c>
      <c r="AL470" s="16">
        <v>0</v>
      </c>
      <c r="AM470" s="16">
        <v>0</v>
      </c>
      <c r="AN470" s="16">
        <v>0</v>
      </c>
      <c r="AO470" s="16">
        <v>0</v>
      </c>
      <c r="AP470" s="16">
        <v>0</v>
      </c>
      <c r="AQ470" s="15">
        <f t="shared" si="43"/>
        <v>2</v>
      </c>
      <c r="AR470" s="16">
        <f t="shared" si="44"/>
        <v>0</v>
      </c>
      <c r="AS470" s="17">
        <f>SUM(V470:AP470)</f>
        <v>2</v>
      </c>
      <c r="AT470" s="18">
        <f t="shared" si="41"/>
        <v>15000000</v>
      </c>
      <c r="AU470" s="13"/>
      <c r="AV470" s="13"/>
      <c r="AW470" s="8"/>
      <c r="AX470" s="8"/>
      <c r="AY470" s="8"/>
      <c r="AZ470" s="8"/>
    </row>
    <row r="471" spans="1:52" s="3" customFormat="1" ht="30" customHeight="1" x14ac:dyDescent="0.25">
      <c r="A471" s="33" t="s">
        <v>913</v>
      </c>
      <c r="B471" s="10">
        <f>IF(S471=0,"",SUBTOTAL(3,$S$7:S471))</f>
        <v>465</v>
      </c>
      <c r="C471" s="74" t="s">
        <v>3127</v>
      </c>
      <c r="D471" s="10" t="s">
        <v>615</v>
      </c>
      <c r="E471" s="10" t="s">
        <v>1029</v>
      </c>
      <c r="F471" s="10" t="s">
        <v>1029</v>
      </c>
      <c r="G471" s="10" t="s">
        <v>1030</v>
      </c>
      <c r="H471" s="19">
        <v>3822</v>
      </c>
      <c r="I471" s="20" t="s">
        <v>1031</v>
      </c>
      <c r="J471" s="13"/>
      <c r="K471" s="14" t="s">
        <v>2111</v>
      </c>
      <c r="L471" s="13"/>
      <c r="M471" s="13"/>
      <c r="N471" s="13"/>
      <c r="O471" s="13"/>
      <c r="P471" s="13"/>
      <c r="Q471" s="13"/>
      <c r="R471" s="13"/>
      <c r="S471" s="14" t="s">
        <v>75</v>
      </c>
      <c r="T471" s="10">
        <v>3</v>
      </c>
      <c r="U471" s="21">
        <v>11847300</v>
      </c>
      <c r="V471" s="16">
        <v>0</v>
      </c>
      <c r="W471" s="16">
        <v>0</v>
      </c>
      <c r="X471" s="16">
        <v>0</v>
      </c>
      <c r="Y471" s="16">
        <v>0</v>
      </c>
      <c r="Z471" s="16">
        <v>0</v>
      </c>
      <c r="AA471" s="16">
        <v>0</v>
      </c>
      <c r="AB471" s="16">
        <v>0</v>
      </c>
      <c r="AC471" s="16">
        <v>0</v>
      </c>
      <c r="AD471" s="16">
        <v>0</v>
      </c>
      <c r="AE471" s="16">
        <v>0</v>
      </c>
      <c r="AF471" s="16">
        <v>0</v>
      </c>
      <c r="AG471" s="16">
        <v>0</v>
      </c>
      <c r="AH471" s="16">
        <v>1</v>
      </c>
      <c r="AI471" s="16">
        <v>0</v>
      </c>
      <c r="AJ471" s="16">
        <v>0</v>
      </c>
      <c r="AK471" s="16">
        <v>0</v>
      </c>
      <c r="AL471" s="16">
        <v>0</v>
      </c>
      <c r="AM471" s="16">
        <v>0</v>
      </c>
      <c r="AN471" s="16">
        <v>0</v>
      </c>
      <c r="AO471" s="16">
        <v>0</v>
      </c>
      <c r="AP471" s="16">
        <v>0</v>
      </c>
      <c r="AQ471" s="15">
        <f t="shared" si="43"/>
        <v>1</v>
      </c>
      <c r="AR471" s="16">
        <f t="shared" si="44"/>
        <v>0</v>
      </c>
      <c r="AS471" s="17">
        <f>SUM(V471:AP471)</f>
        <v>1</v>
      </c>
      <c r="AT471" s="18">
        <f t="shared" si="41"/>
        <v>11847300</v>
      </c>
      <c r="AU471" s="13"/>
      <c r="AV471" s="13"/>
      <c r="AW471" s="8"/>
      <c r="AX471" s="8"/>
      <c r="AY471" s="8"/>
      <c r="AZ471" s="8"/>
    </row>
    <row r="472" spans="1:52" s="3" customFormat="1" ht="38.25" customHeight="1" x14ac:dyDescent="0.25">
      <c r="A472" s="33" t="s">
        <v>913</v>
      </c>
      <c r="B472" s="10">
        <f>IF(S472=0,"",SUBTOTAL(3,$S$7:S472))</f>
        <v>466</v>
      </c>
      <c r="C472" s="74" t="s">
        <v>3128</v>
      </c>
      <c r="D472" s="10" t="s">
        <v>618</v>
      </c>
      <c r="E472" s="10" t="s">
        <v>1032</v>
      </c>
      <c r="F472" s="10" t="s">
        <v>1032</v>
      </c>
      <c r="G472" s="10" t="s">
        <v>1033</v>
      </c>
      <c r="H472" s="19">
        <v>3822</v>
      </c>
      <c r="I472" s="20" t="s">
        <v>1034</v>
      </c>
      <c r="J472" s="13"/>
      <c r="K472" s="14" t="s">
        <v>2112</v>
      </c>
      <c r="L472" s="13"/>
      <c r="M472" s="13"/>
      <c r="N472" s="13"/>
      <c r="O472" s="13"/>
      <c r="P472" s="13"/>
      <c r="Q472" s="13"/>
      <c r="R472" s="13"/>
      <c r="S472" s="14" t="s">
        <v>75</v>
      </c>
      <c r="T472" s="10" t="s">
        <v>269</v>
      </c>
      <c r="U472" s="21">
        <v>17941725</v>
      </c>
      <c r="V472" s="16">
        <v>0</v>
      </c>
      <c r="W472" s="16">
        <v>0</v>
      </c>
      <c r="X472" s="16">
        <v>0</v>
      </c>
      <c r="Y472" s="16">
        <v>0</v>
      </c>
      <c r="Z472" s="16">
        <v>0</v>
      </c>
      <c r="AA472" s="16">
        <v>0</v>
      </c>
      <c r="AB472" s="16">
        <v>0</v>
      </c>
      <c r="AC472" s="16">
        <v>0</v>
      </c>
      <c r="AD472" s="16">
        <v>0</v>
      </c>
      <c r="AE472" s="16">
        <v>0</v>
      </c>
      <c r="AF472" s="16">
        <v>0</v>
      </c>
      <c r="AG472" s="16">
        <v>0</v>
      </c>
      <c r="AH472" s="16">
        <v>1</v>
      </c>
      <c r="AI472" s="16">
        <v>0</v>
      </c>
      <c r="AJ472" s="16">
        <v>0</v>
      </c>
      <c r="AK472" s="16">
        <v>0</v>
      </c>
      <c r="AL472" s="16">
        <v>0</v>
      </c>
      <c r="AM472" s="16">
        <v>0</v>
      </c>
      <c r="AN472" s="16">
        <v>0</v>
      </c>
      <c r="AO472" s="16">
        <v>0</v>
      </c>
      <c r="AP472" s="16">
        <v>0</v>
      </c>
      <c r="AQ472" s="15">
        <f t="shared" si="43"/>
        <v>1</v>
      </c>
      <c r="AR472" s="16">
        <f t="shared" si="44"/>
        <v>0</v>
      </c>
      <c r="AS472" s="17">
        <f>SUM(V472:AP472)</f>
        <v>1</v>
      </c>
      <c r="AT472" s="18">
        <f t="shared" si="41"/>
        <v>17941725</v>
      </c>
      <c r="AU472" s="13"/>
      <c r="AV472" s="13"/>
      <c r="AW472" s="8"/>
      <c r="AX472" s="8"/>
      <c r="AY472" s="8"/>
      <c r="AZ472" s="8"/>
    </row>
    <row r="473" spans="1:52" s="3" customFormat="1" ht="51" x14ac:dyDescent="0.25">
      <c r="A473" s="33" t="s">
        <v>913</v>
      </c>
      <c r="B473" s="10">
        <f>IF(S473=0,"",SUBTOTAL(3,$S$7:S473))</f>
        <v>467</v>
      </c>
      <c r="C473" s="74" t="s">
        <v>3129</v>
      </c>
      <c r="D473" s="10" t="s">
        <v>622</v>
      </c>
      <c r="E473" s="10" t="s">
        <v>1035</v>
      </c>
      <c r="F473" s="10" t="s">
        <v>1035</v>
      </c>
      <c r="G473" s="10" t="s">
        <v>1036</v>
      </c>
      <c r="H473" s="19">
        <v>3822</v>
      </c>
      <c r="I473" s="20" t="s">
        <v>1037</v>
      </c>
      <c r="J473" s="13"/>
      <c r="K473" s="14" t="s">
        <v>2113</v>
      </c>
      <c r="L473" s="13"/>
      <c r="M473" s="13"/>
      <c r="N473" s="13"/>
      <c r="O473" s="13"/>
      <c r="P473" s="13"/>
      <c r="Q473" s="13"/>
      <c r="R473" s="13"/>
      <c r="S473" s="14" t="s">
        <v>75</v>
      </c>
      <c r="T473" s="10" t="s">
        <v>269</v>
      </c>
      <c r="U473" s="21">
        <v>7857000</v>
      </c>
      <c r="V473" s="16">
        <v>0</v>
      </c>
      <c r="W473" s="16">
        <v>0</v>
      </c>
      <c r="X473" s="16">
        <v>0</v>
      </c>
      <c r="Y473" s="16">
        <v>0</v>
      </c>
      <c r="Z473" s="16">
        <v>0</v>
      </c>
      <c r="AA473" s="16">
        <v>0</v>
      </c>
      <c r="AB473" s="16">
        <v>0</v>
      </c>
      <c r="AC473" s="16">
        <v>0</v>
      </c>
      <c r="AD473" s="16">
        <v>0</v>
      </c>
      <c r="AE473" s="16">
        <v>0</v>
      </c>
      <c r="AF473" s="16">
        <v>0</v>
      </c>
      <c r="AG473" s="16">
        <v>0</v>
      </c>
      <c r="AH473" s="16">
        <v>1</v>
      </c>
      <c r="AI473" s="16">
        <v>0</v>
      </c>
      <c r="AJ473" s="16">
        <v>0</v>
      </c>
      <c r="AK473" s="16">
        <v>0</v>
      </c>
      <c r="AL473" s="16">
        <v>0</v>
      </c>
      <c r="AM473" s="16">
        <v>0</v>
      </c>
      <c r="AN473" s="16">
        <v>0</v>
      </c>
      <c r="AO473" s="16">
        <v>0</v>
      </c>
      <c r="AP473" s="16">
        <v>0</v>
      </c>
      <c r="AQ473" s="15">
        <f t="shared" si="43"/>
        <v>1</v>
      </c>
      <c r="AR473" s="16">
        <f t="shared" si="44"/>
        <v>0</v>
      </c>
      <c r="AS473" s="17">
        <f t="shared" ref="AS473:AS485" si="45">SUM(V473:AP473)</f>
        <v>1</v>
      </c>
      <c r="AT473" s="18">
        <f t="shared" si="41"/>
        <v>7857000</v>
      </c>
      <c r="AU473" s="13"/>
      <c r="AV473" s="13"/>
      <c r="AW473" s="8"/>
      <c r="AX473" s="8"/>
      <c r="AY473" s="8"/>
      <c r="AZ473" s="8"/>
    </row>
    <row r="474" spans="1:52" s="3" customFormat="1" ht="39" customHeight="1" x14ac:dyDescent="0.25">
      <c r="A474" s="33" t="s">
        <v>913</v>
      </c>
      <c r="B474" s="10">
        <f>IF(S474=0,"",SUBTOTAL(3,$S$7:S474))</f>
        <v>468</v>
      </c>
      <c r="C474" s="74" t="s">
        <v>3130</v>
      </c>
      <c r="D474" s="10" t="s">
        <v>626</v>
      </c>
      <c r="E474" s="10" t="s">
        <v>1038</v>
      </c>
      <c r="F474" s="10" t="s">
        <v>1038</v>
      </c>
      <c r="G474" s="10" t="s">
        <v>1039</v>
      </c>
      <c r="H474" s="19">
        <v>3822</v>
      </c>
      <c r="I474" s="20" t="s">
        <v>1040</v>
      </c>
      <c r="J474" s="13"/>
      <c r="K474" s="14" t="s">
        <v>2114</v>
      </c>
      <c r="L474" s="13"/>
      <c r="M474" s="13"/>
      <c r="N474" s="13"/>
      <c r="O474" s="13"/>
      <c r="P474" s="13"/>
      <c r="Q474" s="13"/>
      <c r="R474" s="13"/>
      <c r="S474" s="14" t="s">
        <v>75</v>
      </c>
      <c r="T474" s="10" t="s">
        <v>269</v>
      </c>
      <c r="U474" s="21">
        <v>5190000</v>
      </c>
      <c r="V474" s="16">
        <v>0</v>
      </c>
      <c r="W474" s="16">
        <v>0</v>
      </c>
      <c r="X474" s="16">
        <v>0</v>
      </c>
      <c r="Y474" s="16">
        <v>0</v>
      </c>
      <c r="Z474" s="16">
        <v>0</v>
      </c>
      <c r="AA474" s="16">
        <v>0</v>
      </c>
      <c r="AB474" s="16">
        <v>0</v>
      </c>
      <c r="AC474" s="16">
        <v>0</v>
      </c>
      <c r="AD474" s="16">
        <v>0</v>
      </c>
      <c r="AE474" s="16">
        <v>0</v>
      </c>
      <c r="AF474" s="16">
        <v>0</v>
      </c>
      <c r="AG474" s="16">
        <v>0</v>
      </c>
      <c r="AH474" s="16">
        <v>2</v>
      </c>
      <c r="AI474" s="16">
        <v>0</v>
      </c>
      <c r="AJ474" s="16">
        <v>0</v>
      </c>
      <c r="AK474" s="16">
        <v>0</v>
      </c>
      <c r="AL474" s="16">
        <v>0</v>
      </c>
      <c r="AM474" s="16">
        <v>0</v>
      </c>
      <c r="AN474" s="16">
        <v>0</v>
      </c>
      <c r="AO474" s="16">
        <v>0</v>
      </c>
      <c r="AP474" s="16">
        <v>0</v>
      </c>
      <c r="AQ474" s="15">
        <f t="shared" si="43"/>
        <v>2</v>
      </c>
      <c r="AR474" s="16">
        <f t="shared" si="44"/>
        <v>0</v>
      </c>
      <c r="AS474" s="17">
        <f t="shared" si="45"/>
        <v>2</v>
      </c>
      <c r="AT474" s="18">
        <f t="shared" si="41"/>
        <v>10380000</v>
      </c>
      <c r="AU474" s="13"/>
      <c r="AV474" s="13"/>
      <c r="AW474" s="8"/>
      <c r="AX474" s="8"/>
      <c r="AY474" s="8"/>
      <c r="AZ474" s="8"/>
    </row>
    <row r="475" spans="1:52" s="3" customFormat="1" ht="39" customHeight="1" x14ac:dyDescent="0.25">
      <c r="A475" s="33" t="s">
        <v>913</v>
      </c>
      <c r="B475" s="10">
        <f>IF(S475=0,"",SUBTOTAL(3,$S$7:S475))</f>
        <v>469</v>
      </c>
      <c r="C475" s="74" t="s">
        <v>3131</v>
      </c>
      <c r="D475" s="10" t="s">
        <v>630</v>
      </c>
      <c r="E475" s="10" t="s">
        <v>1041</v>
      </c>
      <c r="F475" s="10" t="s">
        <v>1041</v>
      </c>
      <c r="G475" s="10" t="s">
        <v>1042</v>
      </c>
      <c r="H475" s="19">
        <v>3822</v>
      </c>
      <c r="I475" s="20" t="s">
        <v>1043</v>
      </c>
      <c r="J475" s="13"/>
      <c r="K475" s="14" t="s">
        <v>2115</v>
      </c>
      <c r="L475" s="13"/>
      <c r="M475" s="13"/>
      <c r="N475" s="13"/>
      <c r="O475" s="13"/>
      <c r="P475" s="13"/>
      <c r="Q475" s="13"/>
      <c r="R475" s="13"/>
      <c r="S475" s="14" t="s">
        <v>75</v>
      </c>
      <c r="T475" s="10" t="s">
        <v>269</v>
      </c>
      <c r="U475" s="21">
        <v>4300000</v>
      </c>
      <c r="V475" s="16">
        <v>0</v>
      </c>
      <c r="W475" s="16">
        <v>0</v>
      </c>
      <c r="X475" s="16">
        <v>0</v>
      </c>
      <c r="Y475" s="16">
        <v>0</v>
      </c>
      <c r="Z475" s="16">
        <v>0</v>
      </c>
      <c r="AA475" s="16">
        <v>0</v>
      </c>
      <c r="AB475" s="16">
        <v>0</v>
      </c>
      <c r="AC475" s="16">
        <v>0</v>
      </c>
      <c r="AD475" s="16">
        <v>0</v>
      </c>
      <c r="AE475" s="16">
        <v>0</v>
      </c>
      <c r="AF475" s="16">
        <v>0</v>
      </c>
      <c r="AG475" s="16">
        <v>0</v>
      </c>
      <c r="AH475" s="16">
        <v>1</v>
      </c>
      <c r="AI475" s="16">
        <v>0</v>
      </c>
      <c r="AJ475" s="16">
        <v>0</v>
      </c>
      <c r="AK475" s="16">
        <v>0</v>
      </c>
      <c r="AL475" s="16">
        <v>0</v>
      </c>
      <c r="AM475" s="16">
        <v>0</v>
      </c>
      <c r="AN475" s="16">
        <v>0</v>
      </c>
      <c r="AO475" s="16">
        <v>0</v>
      </c>
      <c r="AP475" s="16">
        <v>0</v>
      </c>
      <c r="AQ475" s="15">
        <f t="shared" si="43"/>
        <v>1</v>
      </c>
      <c r="AR475" s="16">
        <f t="shared" si="44"/>
        <v>0</v>
      </c>
      <c r="AS475" s="17">
        <f t="shared" si="45"/>
        <v>1</v>
      </c>
      <c r="AT475" s="18">
        <f t="shared" si="41"/>
        <v>4300000</v>
      </c>
      <c r="AU475" s="13"/>
      <c r="AV475" s="13"/>
      <c r="AW475" s="8"/>
      <c r="AX475" s="8"/>
      <c r="AY475" s="8"/>
      <c r="AZ475" s="8"/>
    </row>
    <row r="476" spans="1:52" s="3" customFormat="1" ht="39" customHeight="1" x14ac:dyDescent="0.25">
      <c r="A476" s="33" t="s">
        <v>913</v>
      </c>
      <c r="B476" s="10">
        <f>IF(S476=0,"",SUBTOTAL(3,$S$7:S476))</f>
        <v>470</v>
      </c>
      <c r="C476" s="74" t="s">
        <v>3132</v>
      </c>
      <c r="D476" s="10" t="s">
        <v>633</v>
      </c>
      <c r="E476" s="10" t="s">
        <v>1044</v>
      </c>
      <c r="F476" s="10" t="s">
        <v>1044</v>
      </c>
      <c r="G476" s="10" t="s">
        <v>1045</v>
      </c>
      <c r="H476" s="19">
        <v>3822</v>
      </c>
      <c r="I476" s="20" t="s">
        <v>1046</v>
      </c>
      <c r="J476" s="13"/>
      <c r="K476" s="14" t="s">
        <v>2116</v>
      </c>
      <c r="L476" s="13"/>
      <c r="M476" s="13"/>
      <c r="N476" s="13"/>
      <c r="O476" s="13"/>
      <c r="P476" s="13"/>
      <c r="Q476" s="13"/>
      <c r="R476" s="13"/>
      <c r="S476" s="14" t="s">
        <v>75</v>
      </c>
      <c r="T476" s="10" t="s">
        <v>269</v>
      </c>
      <c r="U476" s="21">
        <v>2660000</v>
      </c>
      <c r="V476" s="16">
        <v>0</v>
      </c>
      <c r="W476" s="16">
        <v>0</v>
      </c>
      <c r="X476" s="16">
        <v>0</v>
      </c>
      <c r="Y476" s="16">
        <v>0</v>
      </c>
      <c r="Z476" s="16">
        <v>0</v>
      </c>
      <c r="AA476" s="16">
        <v>0</v>
      </c>
      <c r="AB476" s="16">
        <v>0</v>
      </c>
      <c r="AC476" s="16">
        <v>0</v>
      </c>
      <c r="AD476" s="16">
        <v>0</v>
      </c>
      <c r="AE476" s="16">
        <v>0</v>
      </c>
      <c r="AF476" s="16">
        <v>0</v>
      </c>
      <c r="AG476" s="16">
        <v>0</v>
      </c>
      <c r="AH476" s="16">
        <v>2</v>
      </c>
      <c r="AI476" s="16">
        <v>0</v>
      </c>
      <c r="AJ476" s="16">
        <v>0</v>
      </c>
      <c r="AK476" s="16">
        <v>0</v>
      </c>
      <c r="AL476" s="16">
        <v>0</v>
      </c>
      <c r="AM476" s="16">
        <v>0</v>
      </c>
      <c r="AN476" s="16">
        <v>0</v>
      </c>
      <c r="AO476" s="16">
        <v>0</v>
      </c>
      <c r="AP476" s="16">
        <v>0</v>
      </c>
      <c r="AQ476" s="15">
        <f t="shared" si="43"/>
        <v>2</v>
      </c>
      <c r="AR476" s="16">
        <f t="shared" si="44"/>
        <v>0</v>
      </c>
      <c r="AS476" s="17">
        <f t="shared" si="45"/>
        <v>2</v>
      </c>
      <c r="AT476" s="18">
        <f t="shared" si="41"/>
        <v>5320000</v>
      </c>
      <c r="AU476" s="13"/>
      <c r="AV476" s="13"/>
      <c r="AW476" s="8"/>
      <c r="AX476" s="8"/>
      <c r="AY476" s="8"/>
      <c r="AZ476" s="8"/>
    </row>
    <row r="477" spans="1:52" s="3" customFormat="1" ht="39" customHeight="1" x14ac:dyDescent="0.25">
      <c r="A477" s="33" t="s">
        <v>913</v>
      </c>
      <c r="B477" s="10">
        <f>IF(S477=0,"",SUBTOTAL(3,$S$7:S477))</f>
        <v>471</v>
      </c>
      <c r="C477" s="74" t="s">
        <v>3133</v>
      </c>
      <c r="D477" s="10" t="s">
        <v>636</v>
      </c>
      <c r="E477" s="10" t="s">
        <v>1047</v>
      </c>
      <c r="F477" s="10" t="s">
        <v>1047</v>
      </c>
      <c r="G477" s="10" t="s">
        <v>1048</v>
      </c>
      <c r="H477" s="19">
        <v>3822</v>
      </c>
      <c r="I477" s="20" t="s">
        <v>1049</v>
      </c>
      <c r="J477" s="13"/>
      <c r="K477" s="14" t="s">
        <v>2117</v>
      </c>
      <c r="L477" s="13"/>
      <c r="M477" s="13"/>
      <c r="N477" s="13"/>
      <c r="O477" s="13"/>
      <c r="P477" s="13"/>
      <c r="Q477" s="13"/>
      <c r="R477" s="13"/>
      <c r="S477" s="14" t="s">
        <v>75</v>
      </c>
      <c r="T477" s="10" t="s">
        <v>269</v>
      </c>
      <c r="U477" s="21">
        <v>2660000</v>
      </c>
      <c r="V477" s="16">
        <v>0</v>
      </c>
      <c r="W477" s="16">
        <v>0</v>
      </c>
      <c r="X477" s="16">
        <v>0</v>
      </c>
      <c r="Y477" s="16">
        <v>0</v>
      </c>
      <c r="Z477" s="16">
        <v>0</v>
      </c>
      <c r="AA477" s="16">
        <v>0</v>
      </c>
      <c r="AB477" s="16">
        <v>0</v>
      </c>
      <c r="AC477" s="16">
        <v>0</v>
      </c>
      <c r="AD477" s="16">
        <v>0</v>
      </c>
      <c r="AE477" s="16">
        <v>0</v>
      </c>
      <c r="AF477" s="16">
        <v>0</v>
      </c>
      <c r="AG477" s="16">
        <v>0</v>
      </c>
      <c r="AH477" s="16">
        <v>2</v>
      </c>
      <c r="AI477" s="16">
        <v>0</v>
      </c>
      <c r="AJ477" s="16">
        <v>0</v>
      </c>
      <c r="AK477" s="16">
        <v>0</v>
      </c>
      <c r="AL477" s="16">
        <v>0</v>
      </c>
      <c r="AM477" s="16">
        <v>0</v>
      </c>
      <c r="AN477" s="16">
        <v>0</v>
      </c>
      <c r="AO477" s="16">
        <v>0</v>
      </c>
      <c r="AP477" s="16">
        <v>0</v>
      </c>
      <c r="AQ477" s="15">
        <f t="shared" si="43"/>
        <v>2</v>
      </c>
      <c r="AR477" s="16">
        <f t="shared" si="44"/>
        <v>0</v>
      </c>
      <c r="AS477" s="17">
        <f t="shared" si="45"/>
        <v>2</v>
      </c>
      <c r="AT477" s="18">
        <f t="shared" si="41"/>
        <v>5320000</v>
      </c>
      <c r="AU477" s="13"/>
      <c r="AV477" s="13"/>
      <c r="AW477" s="8"/>
      <c r="AX477" s="8"/>
      <c r="AY477" s="8"/>
      <c r="AZ477" s="8"/>
    </row>
    <row r="478" spans="1:52" s="3" customFormat="1" ht="39" customHeight="1" x14ac:dyDescent="0.25">
      <c r="A478" s="33" t="s">
        <v>913</v>
      </c>
      <c r="B478" s="10">
        <f>IF(S478=0,"",SUBTOTAL(3,$S$7:S478))</f>
        <v>472</v>
      </c>
      <c r="C478" s="74" t="s">
        <v>3134</v>
      </c>
      <c r="D478" s="10" t="s">
        <v>638</v>
      </c>
      <c r="E478" s="10" t="s">
        <v>1050</v>
      </c>
      <c r="F478" s="10" t="s">
        <v>1050</v>
      </c>
      <c r="G478" s="10" t="s">
        <v>1051</v>
      </c>
      <c r="H478" s="19">
        <v>3822</v>
      </c>
      <c r="I478" s="20" t="s">
        <v>1052</v>
      </c>
      <c r="J478" s="13"/>
      <c r="K478" s="14" t="s">
        <v>2118</v>
      </c>
      <c r="L478" s="13"/>
      <c r="M478" s="13"/>
      <c r="N478" s="13"/>
      <c r="O478" s="13"/>
      <c r="P478" s="13"/>
      <c r="Q478" s="13"/>
      <c r="R478" s="13"/>
      <c r="S478" s="14" t="s">
        <v>75</v>
      </c>
      <c r="T478" s="10" t="s">
        <v>269</v>
      </c>
      <c r="U478" s="21">
        <v>2660000</v>
      </c>
      <c r="V478" s="16">
        <v>0</v>
      </c>
      <c r="W478" s="16">
        <v>0</v>
      </c>
      <c r="X478" s="16">
        <v>0</v>
      </c>
      <c r="Y478" s="16">
        <v>0</v>
      </c>
      <c r="Z478" s="16">
        <v>0</v>
      </c>
      <c r="AA478" s="16">
        <v>0</v>
      </c>
      <c r="AB478" s="16">
        <v>0</v>
      </c>
      <c r="AC478" s="16">
        <v>0</v>
      </c>
      <c r="AD478" s="16">
        <v>0</v>
      </c>
      <c r="AE478" s="16">
        <v>0</v>
      </c>
      <c r="AF478" s="16">
        <v>0</v>
      </c>
      <c r="AG478" s="16">
        <v>0</v>
      </c>
      <c r="AH478" s="16">
        <v>2</v>
      </c>
      <c r="AI478" s="16">
        <v>0</v>
      </c>
      <c r="AJ478" s="16">
        <v>0</v>
      </c>
      <c r="AK478" s="16">
        <v>0</v>
      </c>
      <c r="AL478" s="16">
        <v>0</v>
      </c>
      <c r="AM478" s="16">
        <v>0</v>
      </c>
      <c r="AN478" s="16">
        <v>0</v>
      </c>
      <c r="AO478" s="16">
        <v>0</v>
      </c>
      <c r="AP478" s="16">
        <v>0</v>
      </c>
      <c r="AQ478" s="15">
        <f t="shared" si="43"/>
        <v>2</v>
      </c>
      <c r="AR478" s="16">
        <f t="shared" si="44"/>
        <v>0</v>
      </c>
      <c r="AS478" s="17">
        <f t="shared" si="45"/>
        <v>2</v>
      </c>
      <c r="AT478" s="18">
        <f t="shared" si="41"/>
        <v>5320000</v>
      </c>
      <c r="AU478" s="13"/>
      <c r="AV478" s="13"/>
      <c r="AW478" s="8"/>
      <c r="AX478" s="8"/>
      <c r="AY478" s="8"/>
      <c r="AZ478" s="8"/>
    </row>
    <row r="479" spans="1:52" s="3" customFormat="1" ht="39" customHeight="1" x14ac:dyDescent="0.25">
      <c r="A479" s="33" t="s">
        <v>913</v>
      </c>
      <c r="B479" s="10">
        <f>IF(S479=0,"",SUBTOTAL(3,$S$7:S479))</f>
        <v>473</v>
      </c>
      <c r="C479" s="74" t="s">
        <v>3135</v>
      </c>
      <c r="D479" s="10" t="s">
        <v>641</v>
      </c>
      <c r="E479" s="10" t="s">
        <v>977</v>
      </c>
      <c r="F479" s="10" t="s">
        <v>977</v>
      </c>
      <c r="G479" s="10" t="s">
        <v>1053</v>
      </c>
      <c r="H479" s="19">
        <v>3822</v>
      </c>
      <c r="I479" s="20" t="s">
        <v>1054</v>
      </c>
      <c r="J479" s="13"/>
      <c r="K479" s="14" t="s">
        <v>2119</v>
      </c>
      <c r="L479" s="13"/>
      <c r="M479" s="13"/>
      <c r="N479" s="13"/>
      <c r="O479" s="13"/>
      <c r="P479" s="13"/>
      <c r="Q479" s="13"/>
      <c r="R479" s="13"/>
      <c r="S479" s="14" t="s">
        <v>75</v>
      </c>
      <c r="T479" s="10">
        <v>3</v>
      </c>
      <c r="U479" s="21">
        <v>10720600</v>
      </c>
      <c r="V479" s="16">
        <v>0</v>
      </c>
      <c r="W479" s="16">
        <v>0</v>
      </c>
      <c r="X479" s="16">
        <v>0</v>
      </c>
      <c r="Y479" s="16">
        <v>0</v>
      </c>
      <c r="Z479" s="16">
        <v>0</v>
      </c>
      <c r="AA479" s="16">
        <v>0</v>
      </c>
      <c r="AB479" s="16">
        <v>0</v>
      </c>
      <c r="AC479" s="16">
        <v>0</v>
      </c>
      <c r="AD479" s="16">
        <v>0</v>
      </c>
      <c r="AE479" s="16">
        <v>0</v>
      </c>
      <c r="AF479" s="16">
        <v>0</v>
      </c>
      <c r="AG479" s="16">
        <v>0</v>
      </c>
      <c r="AH479" s="16">
        <v>1</v>
      </c>
      <c r="AI479" s="16">
        <v>0</v>
      </c>
      <c r="AJ479" s="16">
        <v>0</v>
      </c>
      <c r="AK479" s="16">
        <v>0</v>
      </c>
      <c r="AL479" s="16">
        <v>0</v>
      </c>
      <c r="AM479" s="16">
        <v>0</v>
      </c>
      <c r="AN479" s="16">
        <v>0</v>
      </c>
      <c r="AO479" s="16">
        <v>0</v>
      </c>
      <c r="AP479" s="16">
        <v>0</v>
      </c>
      <c r="AQ479" s="15">
        <f t="shared" si="43"/>
        <v>1</v>
      </c>
      <c r="AR479" s="16">
        <f t="shared" si="44"/>
        <v>0</v>
      </c>
      <c r="AS479" s="17">
        <f t="shared" si="45"/>
        <v>1</v>
      </c>
      <c r="AT479" s="18">
        <f t="shared" si="41"/>
        <v>10720600</v>
      </c>
      <c r="AU479" s="13"/>
      <c r="AV479" s="13"/>
      <c r="AW479" s="8"/>
      <c r="AX479" s="8"/>
      <c r="AY479" s="8"/>
      <c r="AZ479" s="8"/>
    </row>
    <row r="480" spans="1:52" s="3" customFormat="1" ht="39" customHeight="1" x14ac:dyDescent="0.25">
      <c r="A480" s="33" t="s">
        <v>913</v>
      </c>
      <c r="B480" s="10">
        <f>IF(S480=0,"",SUBTOTAL(3,$S$7:S480))</f>
        <v>474</v>
      </c>
      <c r="C480" s="74" t="s">
        <v>3136</v>
      </c>
      <c r="D480" s="10" t="s">
        <v>644</v>
      </c>
      <c r="E480" s="10" t="s">
        <v>982</v>
      </c>
      <c r="F480" s="10" t="s">
        <v>982</v>
      </c>
      <c r="G480" s="10" t="s">
        <v>1055</v>
      </c>
      <c r="H480" s="19">
        <v>3822</v>
      </c>
      <c r="I480" s="20" t="s">
        <v>1056</v>
      </c>
      <c r="J480" s="13"/>
      <c r="K480" s="14" t="s">
        <v>2120</v>
      </c>
      <c r="L480" s="13"/>
      <c r="M480" s="13"/>
      <c r="N480" s="13"/>
      <c r="O480" s="13"/>
      <c r="P480" s="13"/>
      <c r="Q480" s="13"/>
      <c r="R480" s="13"/>
      <c r="S480" s="14" t="s">
        <v>75</v>
      </c>
      <c r="T480" s="10">
        <v>3</v>
      </c>
      <c r="U480" s="21">
        <v>9452000</v>
      </c>
      <c r="V480" s="16">
        <v>0</v>
      </c>
      <c r="W480" s="16">
        <v>0</v>
      </c>
      <c r="X480" s="16">
        <v>0</v>
      </c>
      <c r="Y480" s="16">
        <v>0</v>
      </c>
      <c r="Z480" s="16">
        <v>0</v>
      </c>
      <c r="AA480" s="16">
        <v>0</v>
      </c>
      <c r="AB480" s="16">
        <v>0</v>
      </c>
      <c r="AC480" s="16">
        <v>0</v>
      </c>
      <c r="AD480" s="16">
        <v>0</v>
      </c>
      <c r="AE480" s="16">
        <v>0</v>
      </c>
      <c r="AF480" s="16">
        <v>0</v>
      </c>
      <c r="AG480" s="16">
        <v>0</v>
      </c>
      <c r="AH480" s="16">
        <v>2</v>
      </c>
      <c r="AI480" s="16">
        <v>0</v>
      </c>
      <c r="AJ480" s="16">
        <v>0</v>
      </c>
      <c r="AK480" s="16">
        <v>0</v>
      </c>
      <c r="AL480" s="16">
        <v>0</v>
      </c>
      <c r="AM480" s="16">
        <v>0</v>
      </c>
      <c r="AN480" s="16">
        <v>0</v>
      </c>
      <c r="AO480" s="16">
        <v>0</v>
      </c>
      <c r="AP480" s="16">
        <v>0</v>
      </c>
      <c r="AQ480" s="15">
        <f t="shared" si="43"/>
        <v>2</v>
      </c>
      <c r="AR480" s="16">
        <f t="shared" si="44"/>
        <v>0</v>
      </c>
      <c r="AS480" s="17">
        <f t="shared" si="45"/>
        <v>2</v>
      </c>
      <c r="AT480" s="18">
        <f t="shared" si="41"/>
        <v>18904000</v>
      </c>
      <c r="AU480" s="13"/>
      <c r="AV480" s="13"/>
      <c r="AW480" s="8"/>
      <c r="AX480" s="8"/>
      <c r="AY480" s="8"/>
      <c r="AZ480" s="8"/>
    </row>
    <row r="481" spans="1:52" s="3" customFormat="1" ht="36.75" customHeight="1" x14ac:dyDescent="0.25">
      <c r="A481" s="33" t="s">
        <v>913</v>
      </c>
      <c r="B481" s="10">
        <f>IF(S481=0,"",SUBTOTAL(3,$S$7:S481))</f>
        <v>475</v>
      </c>
      <c r="C481" s="74" t="s">
        <v>3137</v>
      </c>
      <c r="D481" s="10" t="s">
        <v>647</v>
      </c>
      <c r="E481" s="10" t="s">
        <v>2122</v>
      </c>
      <c r="F481" s="10"/>
      <c r="G481" s="10"/>
      <c r="H481" s="19">
        <v>3822</v>
      </c>
      <c r="I481" s="20" t="s">
        <v>1057</v>
      </c>
      <c r="J481" s="13"/>
      <c r="K481" s="24" t="s">
        <v>2121</v>
      </c>
      <c r="L481" s="13"/>
      <c r="M481" s="13"/>
      <c r="N481" s="13"/>
      <c r="O481" s="13"/>
      <c r="P481" s="13"/>
      <c r="Q481" s="13"/>
      <c r="R481" s="13"/>
      <c r="S481" s="28" t="s">
        <v>75</v>
      </c>
      <c r="T481" s="10">
        <v>1</v>
      </c>
      <c r="U481" s="21">
        <v>8483310</v>
      </c>
      <c r="V481" s="16"/>
      <c r="W481" s="16"/>
      <c r="X481" s="16"/>
      <c r="Y481" s="16"/>
      <c r="Z481" s="16"/>
      <c r="AA481" s="16"/>
      <c r="AB481" s="16"/>
      <c r="AC481" s="16"/>
      <c r="AD481" s="16"/>
      <c r="AE481" s="16"/>
      <c r="AF481" s="16"/>
      <c r="AG481" s="16"/>
      <c r="AH481" s="16">
        <v>1</v>
      </c>
      <c r="AI481" s="16"/>
      <c r="AJ481" s="16"/>
      <c r="AK481" s="16"/>
      <c r="AL481" s="16"/>
      <c r="AM481" s="16"/>
      <c r="AN481" s="16"/>
      <c r="AO481" s="16"/>
      <c r="AP481" s="16"/>
      <c r="AQ481" s="15">
        <f t="shared" si="43"/>
        <v>1</v>
      </c>
      <c r="AR481" s="16">
        <f t="shared" si="44"/>
        <v>0</v>
      </c>
      <c r="AS481" s="17">
        <f t="shared" si="45"/>
        <v>1</v>
      </c>
      <c r="AT481" s="18">
        <f t="shared" si="41"/>
        <v>8483310</v>
      </c>
      <c r="AU481" s="13"/>
      <c r="AV481" s="13"/>
      <c r="AW481" s="8"/>
      <c r="AX481" s="8"/>
      <c r="AY481" s="8"/>
      <c r="AZ481" s="8"/>
    </row>
    <row r="482" spans="1:52" s="3" customFormat="1" ht="36.75" customHeight="1" x14ac:dyDescent="0.25">
      <c r="A482" s="33" t="s">
        <v>913</v>
      </c>
      <c r="B482" s="10">
        <f>IF(S482=0,"",SUBTOTAL(3,$S$7:S482))</f>
        <v>476</v>
      </c>
      <c r="C482" s="74" t="s">
        <v>3138</v>
      </c>
      <c r="D482" s="10" t="s">
        <v>650</v>
      </c>
      <c r="E482" s="10" t="s">
        <v>2124</v>
      </c>
      <c r="F482" s="10"/>
      <c r="G482" s="10"/>
      <c r="H482" s="19">
        <v>3822</v>
      </c>
      <c r="I482" s="26" t="s">
        <v>1058</v>
      </c>
      <c r="J482" s="13"/>
      <c r="K482" s="24" t="s">
        <v>2123</v>
      </c>
      <c r="L482" s="13"/>
      <c r="M482" s="13"/>
      <c r="N482" s="13"/>
      <c r="O482" s="13"/>
      <c r="P482" s="13"/>
      <c r="Q482" s="13"/>
      <c r="R482" s="13"/>
      <c r="S482" s="28" t="s">
        <v>75</v>
      </c>
      <c r="T482" s="10">
        <v>1</v>
      </c>
      <c r="U482" s="21">
        <v>4900500</v>
      </c>
      <c r="V482" s="16"/>
      <c r="W482" s="16"/>
      <c r="X482" s="16"/>
      <c r="Y482" s="16"/>
      <c r="Z482" s="16"/>
      <c r="AA482" s="16"/>
      <c r="AB482" s="16"/>
      <c r="AC482" s="16"/>
      <c r="AD482" s="16"/>
      <c r="AE482" s="16"/>
      <c r="AF482" s="16"/>
      <c r="AG482" s="16"/>
      <c r="AH482" s="16">
        <v>1</v>
      </c>
      <c r="AI482" s="16"/>
      <c r="AJ482" s="16"/>
      <c r="AK482" s="16"/>
      <c r="AL482" s="16"/>
      <c r="AM482" s="16"/>
      <c r="AN482" s="16"/>
      <c r="AO482" s="16"/>
      <c r="AP482" s="16"/>
      <c r="AQ482" s="15">
        <f t="shared" si="43"/>
        <v>1</v>
      </c>
      <c r="AR482" s="16">
        <f t="shared" si="44"/>
        <v>0</v>
      </c>
      <c r="AS482" s="17">
        <f t="shared" si="45"/>
        <v>1</v>
      </c>
      <c r="AT482" s="18">
        <f t="shared" si="41"/>
        <v>4900500</v>
      </c>
      <c r="AU482" s="13"/>
      <c r="AV482" s="13"/>
      <c r="AW482" s="8"/>
      <c r="AX482" s="8"/>
      <c r="AY482" s="8"/>
      <c r="AZ482" s="8"/>
    </row>
    <row r="483" spans="1:52" s="3" customFormat="1" ht="36.75" customHeight="1" x14ac:dyDescent="0.25">
      <c r="A483" s="33" t="s">
        <v>913</v>
      </c>
      <c r="B483" s="10">
        <f>IF(S483=0,"",SUBTOTAL(3,$S$7:S483))</f>
        <v>477</v>
      </c>
      <c r="C483" s="74" t="s">
        <v>3139</v>
      </c>
      <c r="D483" s="10" t="s">
        <v>653</v>
      </c>
      <c r="E483" s="10" t="s">
        <v>2126</v>
      </c>
      <c r="F483" s="10"/>
      <c r="G483" s="10"/>
      <c r="H483" s="19">
        <v>3822</v>
      </c>
      <c r="I483" s="26" t="s">
        <v>1059</v>
      </c>
      <c r="J483" s="13"/>
      <c r="K483" s="24" t="s">
        <v>2125</v>
      </c>
      <c r="L483" s="13"/>
      <c r="M483" s="13"/>
      <c r="N483" s="13"/>
      <c r="O483" s="13"/>
      <c r="P483" s="13"/>
      <c r="Q483" s="13"/>
      <c r="R483" s="13"/>
      <c r="S483" s="28" t="s">
        <v>75</v>
      </c>
      <c r="T483" s="10">
        <v>1</v>
      </c>
      <c r="U483" s="21">
        <v>4725000</v>
      </c>
      <c r="V483" s="16"/>
      <c r="W483" s="16"/>
      <c r="X483" s="16"/>
      <c r="Y483" s="16"/>
      <c r="Z483" s="16"/>
      <c r="AA483" s="16"/>
      <c r="AB483" s="16"/>
      <c r="AC483" s="16"/>
      <c r="AD483" s="16"/>
      <c r="AE483" s="16"/>
      <c r="AF483" s="16"/>
      <c r="AG483" s="16"/>
      <c r="AH483" s="16">
        <v>1</v>
      </c>
      <c r="AI483" s="16"/>
      <c r="AJ483" s="16"/>
      <c r="AK483" s="16"/>
      <c r="AL483" s="16"/>
      <c r="AM483" s="16"/>
      <c r="AN483" s="16"/>
      <c r="AO483" s="16"/>
      <c r="AP483" s="16"/>
      <c r="AQ483" s="15">
        <f t="shared" si="43"/>
        <v>1</v>
      </c>
      <c r="AR483" s="16">
        <f t="shared" si="44"/>
        <v>0</v>
      </c>
      <c r="AS483" s="17">
        <f t="shared" si="45"/>
        <v>1</v>
      </c>
      <c r="AT483" s="18">
        <f t="shared" si="41"/>
        <v>4725000</v>
      </c>
      <c r="AU483" s="13"/>
      <c r="AV483" s="13"/>
      <c r="AW483" s="8"/>
      <c r="AX483" s="8"/>
      <c r="AY483" s="8"/>
      <c r="AZ483" s="8"/>
    </row>
    <row r="484" spans="1:52" s="3" customFormat="1" ht="36.75" customHeight="1" x14ac:dyDescent="0.25">
      <c r="A484" s="33" t="s">
        <v>913</v>
      </c>
      <c r="B484" s="10">
        <f>IF(S484=0,"",SUBTOTAL(3,$S$7:S484))</f>
        <v>478</v>
      </c>
      <c r="C484" s="74" t="s">
        <v>3140</v>
      </c>
      <c r="D484" s="10" t="s">
        <v>656</v>
      </c>
      <c r="E484" s="10" t="s">
        <v>2128</v>
      </c>
      <c r="F484" s="10"/>
      <c r="G484" s="10"/>
      <c r="H484" s="19">
        <v>3822</v>
      </c>
      <c r="I484" s="26" t="s">
        <v>1060</v>
      </c>
      <c r="J484" s="13"/>
      <c r="K484" s="24" t="s">
        <v>2127</v>
      </c>
      <c r="L484" s="13"/>
      <c r="M484" s="13"/>
      <c r="N484" s="13"/>
      <c r="O484" s="13"/>
      <c r="P484" s="13"/>
      <c r="Q484" s="13"/>
      <c r="R484" s="13"/>
      <c r="S484" s="28" t="s">
        <v>75</v>
      </c>
      <c r="T484" s="10">
        <v>1</v>
      </c>
      <c r="U484" s="21">
        <v>4725000</v>
      </c>
      <c r="V484" s="16"/>
      <c r="W484" s="16"/>
      <c r="X484" s="16"/>
      <c r="Y484" s="16"/>
      <c r="Z484" s="16"/>
      <c r="AA484" s="16"/>
      <c r="AB484" s="16"/>
      <c r="AC484" s="16"/>
      <c r="AD484" s="16"/>
      <c r="AE484" s="16"/>
      <c r="AF484" s="16"/>
      <c r="AG484" s="16"/>
      <c r="AH484" s="16">
        <v>1</v>
      </c>
      <c r="AI484" s="16"/>
      <c r="AJ484" s="16"/>
      <c r="AK484" s="16"/>
      <c r="AL484" s="16"/>
      <c r="AM484" s="16"/>
      <c r="AN484" s="16"/>
      <c r="AO484" s="16"/>
      <c r="AP484" s="16"/>
      <c r="AQ484" s="15">
        <f t="shared" si="43"/>
        <v>1</v>
      </c>
      <c r="AR484" s="16">
        <f t="shared" si="44"/>
        <v>0</v>
      </c>
      <c r="AS484" s="17">
        <f t="shared" si="45"/>
        <v>1</v>
      </c>
      <c r="AT484" s="18">
        <f t="shared" si="41"/>
        <v>4725000</v>
      </c>
      <c r="AU484" s="13"/>
      <c r="AV484" s="13"/>
      <c r="AW484" s="8"/>
      <c r="AX484" s="8"/>
      <c r="AY484" s="8"/>
      <c r="AZ484" s="8"/>
    </row>
    <row r="485" spans="1:52" s="3" customFormat="1" ht="39" customHeight="1" x14ac:dyDescent="0.25">
      <c r="A485" s="33" t="s">
        <v>913</v>
      </c>
      <c r="B485" s="10">
        <f>IF(S485=0,"",SUBTOTAL(3,$S$7:S485))</f>
        <v>479</v>
      </c>
      <c r="C485" s="74" t="s">
        <v>3141</v>
      </c>
      <c r="D485" s="10" t="s">
        <v>659</v>
      </c>
      <c r="E485" s="10" t="s">
        <v>1006</v>
      </c>
      <c r="F485" s="10" t="s">
        <v>1006</v>
      </c>
      <c r="G485" s="10"/>
      <c r="H485" s="19">
        <v>3822</v>
      </c>
      <c r="I485" s="26" t="s">
        <v>973</v>
      </c>
      <c r="J485" s="13"/>
      <c r="K485" s="24" t="s">
        <v>2129</v>
      </c>
      <c r="L485" s="13"/>
      <c r="M485" s="13"/>
      <c r="N485" s="13"/>
      <c r="O485" s="13"/>
      <c r="P485" s="13"/>
      <c r="Q485" s="13"/>
      <c r="R485" s="13"/>
      <c r="S485" s="14" t="s">
        <v>75</v>
      </c>
      <c r="T485" s="10">
        <v>3</v>
      </c>
      <c r="U485" s="21">
        <v>2604000</v>
      </c>
      <c r="V485" s="16">
        <v>0</v>
      </c>
      <c r="W485" s="16">
        <v>0</v>
      </c>
      <c r="X485" s="16">
        <v>0</v>
      </c>
      <c r="Y485" s="16">
        <v>0</v>
      </c>
      <c r="Z485" s="16">
        <v>0</v>
      </c>
      <c r="AA485" s="16">
        <v>0</v>
      </c>
      <c r="AB485" s="16">
        <v>0</v>
      </c>
      <c r="AC485" s="16">
        <v>0</v>
      </c>
      <c r="AD485" s="16">
        <v>0</v>
      </c>
      <c r="AE485" s="16">
        <v>0</v>
      </c>
      <c r="AF485" s="16">
        <v>0</v>
      </c>
      <c r="AG485" s="16">
        <v>0</v>
      </c>
      <c r="AH485" s="16">
        <v>1</v>
      </c>
      <c r="AI485" s="16">
        <v>0</v>
      </c>
      <c r="AJ485" s="16">
        <v>0</v>
      </c>
      <c r="AK485" s="16">
        <v>0</v>
      </c>
      <c r="AL485" s="16">
        <v>0</v>
      </c>
      <c r="AM485" s="16">
        <v>0</v>
      </c>
      <c r="AN485" s="16">
        <v>0</v>
      </c>
      <c r="AO485" s="16">
        <v>0</v>
      </c>
      <c r="AP485" s="16">
        <v>0</v>
      </c>
      <c r="AQ485" s="15">
        <f t="shared" si="43"/>
        <v>1</v>
      </c>
      <c r="AR485" s="16">
        <f t="shared" si="44"/>
        <v>0</v>
      </c>
      <c r="AS485" s="17">
        <f t="shared" si="45"/>
        <v>1</v>
      </c>
      <c r="AT485" s="18">
        <f t="shared" si="41"/>
        <v>2604000</v>
      </c>
      <c r="AU485" s="13"/>
      <c r="AV485" s="13"/>
      <c r="AW485" s="8"/>
      <c r="AX485" s="8"/>
      <c r="AY485" s="8"/>
      <c r="AZ485" s="8"/>
    </row>
    <row r="486" spans="1:52" s="3" customFormat="1" ht="42" customHeight="1" x14ac:dyDescent="0.25">
      <c r="A486" s="33" t="s">
        <v>913</v>
      </c>
      <c r="B486" s="10">
        <f>IF(S486=0,"",SUBTOTAL(3,$S$7:S486))</f>
        <v>480</v>
      </c>
      <c r="C486" s="74" t="s">
        <v>3142</v>
      </c>
      <c r="D486" s="10" t="s">
        <v>662</v>
      </c>
      <c r="E486" s="10" t="s">
        <v>988</v>
      </c>
      <c r="F486" s="10" t="s">
        <v>988</v>
      </c>
      <c r="G486" s="10" t="s">
        <v>1061</v>
      </c>
      <c r="H486" s="19">
        <v>3822</v>
      </c>
      <c r="I486" s="20" t="s">
        <v>1062</v>
      </c>
      <c r="J486" s="13"/>
      <c r="K486" s="24" t="s">
        <v>2130</v>
      </c>
      <c r="L486" s="13"/>
      <c r="M486" s="13"/>
      <c r="N486" s="13"/>
      <c r="O486" s="13"/>
      <c r="P486" s="13"/>
      <c r="Q486" s="13"/>
      <c r="R486" s="13"/>
      <c r="S486" s="14" t="s">
        <v>75</v>
      </c>
      <c r="T486" s="10">
        <v>3</v>
      </c>
      <c r="U486" s="21">
        <v>5103000</v>
      </c>
      <c r="V486" s="16">
        <v>0</v>
      </c>
      <c r="W486" s="16">
        <v>0</v>
      </c>
      <c r="X486" s="16">
        <v>0</v>
      </c>
      <c r="Y486" s="16">
        <v>7</v>
      </c>
      <c r="Z486" s="16">
        <v>0</v>
      </c>
      <c r="AA486" s="16">
        <v>0</v>
      </c>
      <c r="AB486" s="16">
        <v>0</v>
      </c>
      <c r="AC486" s="16">
        <v>0</v>
      </c>
      <c r="AD486" s="16">
        <v>0</v>
      </c>
      <c r="AE486" s="16">
        <v>0</v>
      </c>
      <c r="AF486" s="16">
        <v>0</v>
      </c>
      <c r="AG486" s="16">
        <v>0</v>
      </c>
      <c r="AH486" s="16">
        <v>4</v>
      </c>
      <c r="AI486" s="16">
        <v>0</v>
      </c>
      <c r="AJ486" s="16">
        <v>0</v>
      </c>
      <c r="AK486" s="16">
        <v>0</v>
      </c>
      <c r="AL486" s="16">
        <v>0</v>
      </c>
      <c r="AM486" s="16">
        <v>0</v>
      </c>
      <c r="AN486" s="16">
        <v>0</v>
      </c>
      <c r="AO486" s="16">
        <v>0</v>
      </c>
      <c r="AP486" s="16">
        <v>0</v>
      </c>
      <c r="AQ486" s="15">
        <f t="shared" si="43"/>
        <v>11</v>
      </c>
      <c r="AR486" s="16">
        <f t="shared" si="44"/>
        <v>0</v>
      </c>
      <c r="AS486" s="17">
        <f>SUM(V486:AP486)</f>
        <v>11</v>
      </c>
      <c r="AT486" s="18">
        <f t="shared" si="41"/>
        <v>56133000</v>
      </c>
      <c r="AU486" s="13"/>
      <c r="AV486" s="13"/>
      <c r="AW486" s="8"/>
      <c r="AX486" s="8"/>
      <c r="AY486" s="8"/>
      <c r="AZ486" s="8"/>
    </row>
    <row r="487" spans="1:52" s="3" customFormat="1" ht="51" x14ac:dyDescent="0.25">
      <c r="A487" s="33" t="s">
        <v>913</v>
      </c>
      <c r="B487" s="10">
        <f>IF(S487=0,"",SUBTOTAL(3,$S$7:S487))</f>
        <v>481</v>
      </c>
      <c r="C487" s="74" t="s">
        <v>3143</v>
      </c>
      <c r="D487" s="10" t="s">
        <v>665</v>
      </c>
      <c r="E487" s="10" t="s">
        <v>991</v>
      </c>
      <c r="F487" s="10" t="s">
        <v>991</v>
      </c>
      <c r="G487" s="10" t="s">
        <v>1063</v>
      </c>
      <c r="H487" s="19">
        <v>3822</v>
      </c>
      <c r="I487" s="20" t="s">
        <v>563</v>
      </c>
      <c r="J487" s="13"/>
      <c r="K487" s="24" t="s">
        <v>2131</v>
      </c>
      <c r="L487" s="13"/>
      <c r="M487" s="13"/>
      <c r="N487" s="13"/>
      <c r="O487" s="13"/>
      <c r="P487" s="13"/>
      <c r="Q487" s="13"/>
      <c r="R487" s="13"/>
      <c r="S487" s="14" t="s">
        <v>75</v>
      </c>
      <c r="T487" s="10">
        <v>3</v>
      </c>
      <c r="U487" s="21">
        <v>3630000</v>
      </c>
      <c r="V487" s="16">
        <v>0</v>
      </c>
      <c r="W487" s="16">
        <v>0</v>
      </c>
      <c r="X487" s="16">
        <v>0</v>
      </c>
      <c r="Y487" s="16">
        <v>2</v>
      </c>
      <c r="Z487" s="16">
        <v>0</v>
      </c>
      <c r="AA487" s="16">
        <v>0</v>
      </c>
      <c r="AB487" s="16">
        <v>0</v>
      </c>
      <c r="AC487" s="16">
        <v>0</v>
      </c>
      <c r="AD487" s="16">
        <v>0</v>
      </c>
      <c r="AE487" s="16">
        <v>0</v>
      </c>
      <c r="AF487" s="16">
        <v>0</v>
      </c>
      <c r="AG487" s="16">
        <v>0</v>
      </c>
      <c r="AH487" s="16">
        <v>7</v>
      </c>
      <c r="AI487" s="16">
        <v>0</v>
      </c>
      <c r="AJ487" s="16">
        <v>0</v>
      </c>
      <c r="AK487" s="16">
        <v>0</v>
      </c>
      <c r="AL487" s="16">
        <v>0</v>
      </c>
      <c r="AM487" s="16">
        <v>0</v>
      </c>
      <c r="AN487" s="16">
        <v>0</v>
      </c>
      <c r="AO487" s="16">
        <v>0</v>
      </c>
      <c r="AP487" s="16">
        <v>0</v>
      </c>
      <c r="AQ487" s="15">
        <f t="shared" si="43"/>
        <v>9</v>
      </c>
      <c r="AR487" s="16">
        <f t="shared" si="44"/>
        <v>0</v>
      </c>
      <c r="AS487" s="17">
        <f>SUM(V487:AP487)</f>
        <v>9</v>
      </c>
      <c r="AT487" s="18">
        <f t="shared" si="41"/>
        <v>32670000</v>
      </c>
      <c r="AU487" s="13"/>
      <c r="AV487" s="13"/>
      <c r="AW487" s="8"/>
      <c r="AX487" s="8"/>
      <c r="AY487" s="8"/>
      <c r="AZ487" s="8"/>
    </row>
    <row r="488" spans="1:52" s="3" customFormat="1" ht="45.75" customHeight="1" x14ac:dyDescent="0.25">
      <c r="A488" s="33" t="s">
        <v>913</v>
      </c>
      <c r="B488" s="10">
        <f>IF(S488=0,"",SUBTOTAL(3,$S$7:S488))</f>
        <v>482</v>
      </c>
      <c r="C488" s="74" t="s">
        <v>3144</v>
      </c>
      <c r="D488" s="10" t="s">
        <v>668</v>
      </c>
      <c r="E488" s="10" t="s">
        <v>997</v>
      </c>
      <c r="F488" s="10" t="s">
        <v>997</v>
      </c>
      <c r="G488" s="10" t="s">
        <v>1064</v>
      </c>
      <c r="H488" s="19">
        <v>3822</v>
      </c>
      <c r="I488" s="20" t="s">
        <v>585</v>
      </c>
      <c r="J488" s="13"/>
      <c r="K488" s="24" t="s">
        <v>2132</v>
      </c>
      <c r="L488" s="13"/>
      <c r="M488" s="13"/>
      <c r="N488" s="13"/>
      <c r="O488" s="13"/>
      <c r="P488" s="13"/>
      <c r="Q488" s="13"/>
      <c r="R488" s="13"/>
      <c r="S488" s="14" t="s">
        <v>75</v>
      </c>
      <c r="T488" s="10">
        <v>3</v>
      </c>
      <c r="U488" s="21">
        <v>3630000</v>
      </c>
      <c r="V488" s="16">
        <v>0</v>
      </c>
      <c r="W488" s="16">
        <v>0</v>
      </c>
      <c r="X488" s="16">
        <v>0</v>
      </c>
      <c r="Y488" s="16">
        <v>2</v>
      </c>
      <c r="Z488" s="16">
        <v>0</v>
      </c>
      <c r="AA488" s="16">
        <v>0</v>
      </c>
      <c r="AB488" s="16">
        <v>0</v>
      </c>
      <c r="AC488" s="16">
        <v>0</v>
      </c>
      <c r="AD488" s="16">
        <v>0</v>
      </c>
      <c r="AE488" s="16">
        <v>0</v>
      </c>
      <c r="AF488" s="16">
        <v>0</v>
      </c>
      <c r="AG488" s="16">
        <v>0</v>
      </c>
      <c r="AH488" s="16">
        <v>6</v>
      </c>
      <c r="AI488" s="16">
        <v>0</v>
      </c>
      <c r="AJ488" s="16">
        <v>0</v>
      </c>
      <c r="AK488" s="16">
        <v>0</v>
      </c>
      <c r="AL488" s="16">
        <v>0</v>
      </c>
      <c r="AM488" s="16">
        <v>0</v>
      </c>
      <c r="AN488" s="16">
        <v>0</v>
      </c>
      <c r="AO488" s="16">
        <v>0</v>
      </c>
      <c r="AP488" s="16">
        <v>0</v>
      </c>
      <c r="AQ488" s="15">
        <f t="shared" si="43"/>
        <v>8</v>
      </c>
      <c r="AR488" s="16">
        <f t="shared" si="44"/>
        <v>0</v>
      </c>
      <c r="AS488" s="17">
        <f>SUM(V488:AP488)</f>
        <v>8</v>
      </c>
      <c r="AT488" s="18">
        <f t="shared" si="41"/>
        <v>29040000</v>
      </c>
      <c r="AU488" s="13"/>
      <c r="AV488" s="13"/>
      <c r="AW488" s="8"/>
      <c r="AX488" s="8"/>
      <c r="AY488" s="8"/>
      <c r="AZ488" s="8"/>
    </row>
    <row r="489" spans="1:52" s="3" customFormat="1" ht="45.75" customHeight="1" x14ac:dyDescent="0.25">
      <c r="A489" s="33" t="s">
        <v>913</v>
      </c>
      <c r="B489" s="10">
        <f>IF(S489=0,"",SUBTOTAL(3,$S$7:S489))</f>
        <v>483</v>
      </c>
      <c r="C489" s="74" t="s">
        <v>3145</v>
      </c>
      <c r="D489" s="10" t="s">
        <v>671</v>
      </c>
      <c r="E489" s="10" t="s">
        <v>1000</v>
      </c>
      <c r="F489" s="10" t="s">
        <v>1000</v>
      </c>
      <c r="G489" s="10" t="s">
        <v>1065</v>
      </c>
      <c r="H489" s="19">
        <v>3822</v>
      </c>
      <c r="I489" s="20" t="s">
        <v>1066</v>
      </c>
      <c r="J489" s="13"/>
      <c r="K489" s="10" t="s">
        <v>2133</v>
      </c>
      <c r="L489" s="13"/>
      <c r="M489" s="13"/>
      <c r="N489" s="13"/>
      <c r="O489" s="13"/>
      <c r="P489" s="13"/>
      <c r="Q489" s="13"/>
      <c r="R489" s="13"/>
      <c r="S489" s="14" t="s">
        <v>75</v>
      </c>
      <c r="T489" s="10">
        <v>3</v>
      </c>
      <c r="U489" s="21">
        <v>3811500</v>
      </c>
      <c r="V489" s="16">
        <v>0</v>
      </c>
      <c r="W489" s="16">
        <v>0</v>
      </c>
      <c r="X489" s="16">
        <v>0</v>
      </c>
      <c r="Y489" s="16">
        <v>2</v>
      </c>
      <c r="Z489" s="16">
        <v>0</v>
      </c>
      <c r="AA489" s="16">
        <v>0</v>
      </c>
      <c r="AB489" s="16">
        <v>0</v>
      </c>
      <c r="AC489" s="16">
        <v>0</v>
      </c>
      <c r="AD489" s="16">
        <v>0</v>
      </c>
      <c r="AE489" s="16">
        <v>0</v>
      </c>
      <c r="AF489" s="16">
        <v>0</v>
      </c>
      <c r="AG489" s="16">
        <v>0</v>
      </c>
      <c r="AH489" s="16">
        <v>7</v>
      </c>
      <c r="AI489" s="16">
        <v>0</v>
      </c>
      <c r="AJ489" s="16">
        <v>0</v>
      </c>
      <c r="AK489" s="16">
        <v>0</v>
      </c>
      <c r="AL489" s="16">
        <v>0</v>
      </c>
      <c r="AM489" s="16">
        <v>0</v>
      </c>
      <c r="AN489" s="16">
        <v>0</v>
      </c>
      <c r="AO489" s="16">
        <v>0</v>
      </c>
      <c r="AP489" s="16">
        <v>0</v>
      </c>
      <c r="AQ489" s="15">
        <f t="shared" si="43"/>
        <v>9</v>
      </c>
      <c r="AR489" s="16">
        <f t="shared" si="44"/>
        <v>0</v>
      </c>
      <c r="AS489" s="17">
        <f t="shared" ref="AS489:AS492" si="46">SUM(V489:AP489)</f>
        <v>9</v>
      </c>
      <c r="AT489" s="18">
        <f t="shared" si="41"/>
        <v>34303500</v>
      </c>
      <c r="AU489" s="13"/>
      <c r="AV489" s="13"/>
      <c r="AW489" s="8"/>
      <c r="AX489" s="8"/>
      <c r="AY489" s="8"/>
      <c r="AZ489" s="8"/>
    </row>
    <row r="490" spans="1:52" s="3" customFormat="1" ht="45.75" customHeight="1" x14ac:dyDescent="0.25">
      <c r="A490" s="33" t="s">
        <v>913</v>
      </c>
      <c r="B490" s="10">
        <f>IF(S490=0,"",SUBTOTAL(3,$S$7:S490))</f>
        <v>484</v>
      </c>
      <c r="C490" s="74" t="s">
        <v>3146</v>
      </c>
      <c r="D490" s="10" t="s">
        <v>674</v>
      </c>
      <c r="E490" s="10" t="s">
        <v>1067</v>
      </c>
      <c r="F490" s="10" t="s">
        <v>1067</v>
      </c>
      <c r="G490" s="10" t="s">
        <v>1068</v>
      </c>
      <c r="H490" s="19">
        <v>3822</v>
      </c>
      <c r="I490" s="20" t="s">
        <v>1069</v>
      </c>
      <c r="J490" s="13"/>
      <c r="K490" s="24" t="s">
        <v>2134</v>
      </c>
      <c r="L490" s="13"/>
      <c r="M490" s="13"/>
      <c r="N490" s="13"/>
      <c r="O490" s="13"/>
      <c r="P490" s="13"/>
      <c r="Q490" s="13"/>
      <c r="R490" s="13"/>
      <c r="S490" s="14" t="s">
        <v>75</v>
      </c>
      <c r="T490" s="10">
        <v>3</v>
      </c>
      <c r="U490" s="21">
        <v>5617500</v>
      </c>
      <c r="V490" s="16">
        <v>0</v>
      </c>
      <c r="W490" s="16">
        <v>0</v>
      </c>
      <c r="X490" s="16">
        <v>0</v>
      </c>
      <c r="Y490" s="16">
        <v>5</v>
      </c>
      <c r="Z490" s="16">
        <v>0</v>
      </c>
      <c r="AA490" s="16">
        <v>0</v>
      </c>
      <c r="AB490" s="16">
        <v>0</v>
      </c>
      <c r="AC490" s="16">
        <v>0</v>
      </c>
      <c r="AD490" s="16">
        <v>0</v>
      </c>
      <c r="AE490" s="16">
        <v>0</v>
      </c>
      <c r="AF490" s="16">
        <v>0</v>
      </c>
      <c r="AG490" s="16">
        <v>0</v>
      </c>
      <c r="AH490" s="16">
        <v>10</v>
      </c>
      <c r="AI490" s="16">
        <v>0</v>
      </c>
      <c r="AJ490" s="16">
        <v>0</v>
      </c>
      <c r="AK490" s="16">
        <v>0</v>
      </c>
      <c r="AL490" s="16">
        <v>0</v>
      </c>
      <c r="AM490" s="16">
        <v>0</v>
      </c>
      <c r="AN490" s="16">
        <v>0</v>
      </c>
      <c r="AO490" s="16">
        <v>0</v>
      </c>
      <c r="AP490" s="16">
        <v>0</v>
      </c>
      <c r="AQ490" s="15">
        <f t="shared" si="43"/>
        <v>15</v>
      </c>
      <c r="AR490" s="16">
        <f t="shared" si="44"/>
        <v>0</v>
      </c>
      <c r="AS490" s="17">
        <f t="shared" si="46"/>
        <v>15</v>
      </c>
      <c r="AT490" s="18">
        <f t="shared" si="41"/>
        <v>84262500</v>
      </c>
      <c r="AU490" s="13"/>
      <c r="AV490" s="13"/>
      <c r="AW490" s="8"/>
      <c r="AX490" s="8"/>
      <c r="AY490" s="8"/>
      <c r="AZ490" s="8"/>
    </row>
    <row r="491" spans="1:52" s="3" customFormat="1" ht="45.75" customHeight="1" x14ac:dyDescent="0.25">
      <c r="A491" s="33" t="s">
        <v>913</v>
      </c>
      <c r="B491" s="10">
        <f>IF(S491=0,"",SUBTOTAL(3,$S$7:S491))</f>
        <v>485</v>
      </c>
      <c r="C491" s="74" t="s">
        <v>3147</v>
      </c>
      <c r="D491" s="10" t="s">
        <v>882</v>
      </c>
      <c r="E491" s="10" t="s">
        <v>1009</v>
      </c>
      <c r="F491" s="10" t="s">
        <v>1009</v>
      </c>
      <c r="G491" s="10" t="s">
        <v>1070</v>
      </c>
      <c r="H491" s="19">
        <v>3822</v>
      </c>
      <c r="I491" s="20" t="s">
        <v>1071</v>
      </c>
      <c r="J491" s="13"/>
      <c r="K491" s="24" t="s">
        <v>2575</v>
      </c>
      <c r="L491" s="13"/>
      <c r="M491" s="13"/>
      <c r="N491" s="13"/>
      <c r="O491" s="13"/>
      <c r="P491" s="13"/>
      <c r="Q491" s="13"/>
      <c r="R491" s="13"/>
      <c r="S491" s="14" t="s">
        <v>75</v>
      </c>
      <c r="T491" s="10">
        <v>3</v>
      </c>
      <c r="U491" s="21">
        <v>7675500</v>
      </c>
      <c r="V491" s="16">
        <v>0</v>
      </c>
      <c r="W491" s="16">
        <v>0</v>
      </c>
      <c r="X491" s="16">
        <v>0</v>
      </c>
      <c r="Y491" s="16">
        <v>32</v>
      </c>
      <c r="Z491" s="16">
        <v>0</v>
      </c>
      <c r="AA491" s="16">
        <v>0</v>
      </c>
      <c r="AB491" s="16">
        <v>0</v>
      </c>
      <c r="AC491" s="16">
        <v>0</v>
      </c>
      <c r="AD491" s="16">
        <v>0</v>
      </c>
      <c r="AE491" s="16">
        <v>0</v>
      </c>
      <c r="AF491" s="16">
        <v>0</v>
      </c>
      <c r="AG491" s="16">
        <v>0</v>
      </c>
      <c r="AH491" s="16">
        <v>50</v>
      </c>
      <c r="AI491" s="16">
        <v>0</v>
      </c>
      <c r="AJ491" s="16">
        <v>0</v>
      </c>
      <c r="AK491" s="16">
        <v>0</v>
      </c>
      <c r="AL491" s="16">
        <v>0</v>
      </c>
      <c r="AM491" s="16">
        <v>0</v>
      </c>
      <c r="AN491" s="16">
        <v>0</v>
      </c>
      <c r="AO491" s="16">
        <v>0</v>
      </c>
      <c r="AP491" s="16">
        <v>0</v>
      </c>
      <c r="AQ491" s="15">
        <f t="shared" si="43"/>
        <v>82</v>
      </c>
      <c r="AR491" s="16">
        <f t="shared" si="44"/>
        <v>0</v>
      </c>
      <c r="AS491" s="17">
        <f t="shared" si="46"/>
        <v>82</v>
      </c>
      <c r="AT491" s="18">
        <f t="shared" si="41"/>
        <v>629391000</v>
      </c>
      <c r="AU491" s="13"/>
      <c r="AV491" s="13"/>
      <c r="AW491" s="8"/>
      <c r="AX491" s="8"/>
      <c r="AY491" s="8"/>
      <c r="AZ491" s="8"/>
    </row>
    <row r="492" spans="1:52" s="3" customFormat="1" ht="45.75" customHeight="1" x14ac:dyDescent="0.25">
      <c r="A492" s="33" t="s">
        <v>913</v>
      </c>
      <c r="B492" s="10">
        <f>IF(S492=0,"",SUBTOTAL(3,$S$7:S492))</f>
        <v>486</v>
      </c>
      <c r="C492" s="74" t="s">
        <v>3148</v>
      </c>
      <c r="D492" s="10" t="s">
        <v>677</v>
      </c>
      <c r="E492" s="10" t="s">
        <v>1003</v>
      </c>
      <c r="F492" s="10" t="s">
        <v>1003</v>
      </c>
      <c r="G492" s="10" t="s">
        <v>1072</v>
      </c>
      <c r="H492" s="19">
        <v>3822</v>
      </c>
      <c r="I492" s="20" t="s">
        <v>624</v>
      </c>
      <c r="J492" s="13"/>
      <c r="K492" s="24" t="s">
        <v>2136</v>
      </c>
      <c r="L492" s="13"/>
      <c r="M492" s="13"/>
      <c r="N492" s="13"/>
      <c r="O492" s="13"/>
      <c r="P492" s="13"/>
      <c r="Q492" s="13"/>
      <c r="R492" s="13"/>
      <c r="S492" s="14" t="s">
        <v>75</v>
      </c>
      <c r="T492" s="10">
        <v>3</v>
      </c>
      <c r="U492" s="21">
        <v>3400000</v>
      </c>
      <c r="V492" s="16">
        <v>0</v>
      </c>
      <c r="W492" s="16">
        <v>0</v>
      </c>
      <c r="X492" s="16">
        <v>0</v>
      </c>
      <c r="Y492" s="16">
        <v>5</v>
      </c>
      <c r="Z492" s="16">
        <v>0</v>
      </c>
      <c r="AA492" s="16">
        <v>0</v>
      </c>
      <c r="AB492" s="16">
        <v>0</v>
      </c>
      <c r="AC492" s="16">
        <v>0</v>
      </c>
      <c r="AD492" s="16">
        <v>0</v>
      </c>
      <c r="AE492" s="16">
        <v>0</v>
      </c>
      <c r="AF492" s="16">
        <v>0</v>
      </c>
      <c r="AG492" s="16">
        <v>0</v>
      </c>
      <c r="AH492" s="16">
        <v>4</v>
      </c>
      <c r="AI492" s="16">
        <v>0</v>
      </c>
      <c r="AJ492" s="16">
        <v>0</v>
      </c>
      <c r="AK492" s="16">
        <v>0</v>
      </c>
      <c r="AL492" s="16">
        <v>0</v>
      </c>
      <c r="AM492" s="16">
        <v>0</v>
      </c>
      <c r="AN492" s="16">
        <v>0</v>
      </c>
      <c r="AO492" s="16">
        <v>0</v>
      </c>
      <c r="AP492" s="16">
        <v>0</v>
      </c>
      <c r="AQ492" s="15">
        <f t="shared" si="43"/>
        <v>9</v>
      </c>
      <c r="AR492" s="16">
        <f t="shared" si="44"/>
        <v>0</v>
      </c>
      <c r="AS492" s="17">
        <f t="shared" si="46"/>
        <v>9</v>
      </c>
      <c r="AT492" s="18">
        <f t="shared" si="41"/>
        <v>30600000</v>
      </c>
      <c r="AU492" s="13"/>
      <c r="AV492" s="13"/>
      <c r="AW492" s="8"/>
      <c r="AX492" s="8"/>
      <c r="AY492" s="8"/>
      <c r="AZ492" s="8"/>
    </row>
    <row r="493" spans="1:52" s="3" customFormat="1" ht="45.75" customHeight="1" x14ac:dyDescent="0.25">
      <c r="A493" s="33" t="s">
        <v>913</v>
      </c>
      <c r="B493" s="10">
        <f>IF(S493=0,"",SUBTOTAL(3,$S$7:S493))</f>
        <v>487</v>
      </c>
      <c r="C493" s="74" t="s">
        <v>3149</v>
      </c>
      <c r="D493" s="10" t="s">
        <v>680</v>
      </c>
      <c r="E493" s="10" t="s">
        <v>1015</v>
      </c>
      <c r="F493" s="10" t="s">
        <v>1015</v>
      </c>
      <c r="G493" s="10"/>
      <c r="H493" s="19">
        <v>3822</v>
      </c>
      <c r="I493" s="26" t="s">
        <v>1073</v>
      </c>
      <c r="J493" s="13"/>
      <c r="K493" s="24" t="s">
        <v>2137</v>
      </c>
      <c r="L493" s="13"/>
      <c r="M493" s="13"/>
      <c r="N493" s="13"/>
      <c r="O493" s="13"/>
      <c r="P493" s="13"/>
      <c r="Q493" s="13"/>
      <c r="R493" s="13"/>
      <c r="S493" s="14" t="s">
        <v>75</v>
      </c>
      <c r="T493" s="10">
        <v>3</v>
      </c>
      <c r="U493" s="21">
        <v>1900500</v>
      </c>
      <c r="V493" s="16">
        <v>0</v>
      </c>
      <c r="W493" s="16">
        <v>0</v>
      </c>
      <c r="X493" s="16">
        <v>0</v>
      </c>
      <c r="Y493" s="16">
        <v>0</v>
      </c>
      <c r="Z493" s="16">
        <v>0</v>
      </c>
      <c r="AA493" s="16">
        <v>0</v>
      </c>
      <c r="AB493" s="16">
        <v>0</v>
      </c>
      <c r="AC493" s="16">
        <v>0</v>
      </c>
      <c r="AD493" s="16">
        <v>0</v>
      </c>
      <c r="AE493" s="16">
        <v>0</v>
      </c>
      <c r="AF493" s="16">
        <v>0</v>
      </c>
      <c r="AG493" s="16">
        <v>0</v>
      </c>
      <c r="AH493" s="16">
        <v>1</v>
      </c>
      <c r="AI493" s="16">
        <v>0</v>
      </c>
      <c r="AJ493" s="16">
        <v>0</v>
      </c>
      <c r="AK493" s="16">
        <v>0</v>
      </c>
      <c r="AL493" s="16">
        <v>0</v>
      </c>
      <c r="AM493" s="16">
        <v>0</v>
      </c>
      <c r="AN493" s="16">
        <v>0</v>
      </c>
      <c r="AO493" s="16">
        <v>0</v>
      </c>
      <c r="AP493" s="16">
        <v>0</v>
      </c>
      <c r="AQ493" s="15">
        <f t="shared" si="43"/>
        <v>1</v>
      </c>
      <c r="AR493" s="16">
        <f t="shared" si="44"/>
        <v>0</v>
      </c>
      <c r="AS493" s="17">
        <f>SUM(V493:AP493)</f>
        <v>1</v>
      </c>
      <c r="AT493" s="18">
        <f t="shared" si="41"/>
        <v>1900500</v>
      </c>
      <c r="AU493" s="13"/>
      <c r="AV493" s="13"/>
      <c r="AW493" s="8"/>
      <c r="AX493" s="8"/>
      <c r="AY493" s="8"/>
      <c r="AZ493" s="8"/>
    </row>
    <row r="494" spans="1:52" s="3" customFormat="1" ht="45.75" customHeight="1" x14ac:dyDescent="0.25">
      <c r="A494" s="33" t="s">
        <v>913</v>
      </c>
      <c r="B494" s="10">
        <f>IF(S494=0,"",SUBTOTAL(3,$S$7:S494))</f>
        <v>488</v>
      </c>
      <c r="C494" s="74" t="s">
        <v>3150</v>
      </c>
      <c r="D494" s="10" t="s">
        <v>683</v>
      </c>
      <c r="E494" s="10" t="s">
        <v>994</v>
      </c>
      <c r="F494" s="10" t="s">
        <v>994</v>
      </c>
      <c r="G494" s="10"/>
      <c r="H494" s="19">
        <v>3822</v>
      </c>
      <c r="I494" s="26" t="s">
        <v>1074</v>
      </c>
      <c r="J494" s="13"/>
      <c r="K494" s="24" t="s">
        <v>2138</v>
      </c>
      <c r="L494" s="13"/>
      <c r="M494" s="13"/>
      <c r="N494" s="13"/>
      <c r="O494" s="13"/>
      <c r="P494" s="13"/>
      <c r="Q494" s="13"/>
      <c r="R494" s="13"/>
      <c r="S494" s="14" t="s">
        <v>75</v>
      </c>
      <c r="T494" s="10">
        <v>3</v>
      </c>
      <c r="U494" s="21">
        <v>4095000</v>
      </c>
      <c r="V494" s="16">
        <v>0</v>
      </c>
      <c r="W494" s="16">
        <v>0</v>
      </c>
      <c r="X494" s="16">
        <v>0</v>
      </c>
      <c r="Y494" s="16">
        <v>0</v>
      </c>
      <c r="Z494" s="16">
        <v>0</v>
      </c>
      <c r="AA494" s="16">
        <v>0</v>
      </c>
      <c r="AB494" s="16">
        <v>0</v>
      </c>
      <c r="AC494" s="16">
        <v>0</v>
      </c>
      <c r="AD494" s="16">
        <v>0</v>
      </c>
      <c r="AE494" s="16">
        <v>0</v>
      </c>
      <c r="AF494" s="16">
        <v>0</v>
      </c>
      <c r="AG494" s="16">
        <v>0</v>
      </c>
      <c r="AH494" s="16">
        <v>1</v>
      </c>
      <c r="AI494" s="16">
        <v>0</v>
      </c>
      <c r="AJ494" s="16">
        <v>0</v>
      </c>
      <c r="AK494" s="16">
        <v>0</v>
      </c>
      <c r="AL494" s="16">
        <v>0</v>
      </c>
      <c r="AM494" s="16">
        <v>0</v>
      </c>
      <c r="AN494" s="16">
        <v>0</v>
      </c>
      <c r="AO494" s="16">
        <v>0</v>
      </c>
      <c r="AP494" s="16">
        <v>0</v>
      </c>
      <c r="AQ494" s="15">
        <f t="shared" si="43"/>
        <v>1</v>
      </c>
      <c r="AR494" s="16">
        <f t="shared" si="44"/>
        <v>0</v>
      </c>
      <c r="AS494" s="17">
        <f t="shared" ref="AS494:AS497" si="47">SUM(V494:AP494)</f>
        <v>1</v>
      </c>
      <c r="AT494" s="18">
        <f t="shared" si="41"/>
        <v>4095000</v>
      </c>
      <c r="AU494" s="13"/>
      <c r="AV494" s="13"/>
      <c r="AW494" s="8"/>
      <c r="AX494" s="8"/>
      <c r="AY494" s="8"/>
      <c r="AZ494" s="8"/>
    </row>
    <row r="495" spans="1:52" s="3" customFormat="1" ht="45.75" customHeight="1" x14ac:dyDescent="0.25">
      <c r="A495" s="33" t="s">
        <v>913</v>
      </c>
      <c r="B495" s="10">
        <f>IF(S495=0,"",SUBTOTAL(3,$S$7:S495))</f>
        <v>489</v>
      </c>
      <c r="C495" s="74" t="s">
        <v>3151</v>
      </c>
      <c r="D495" s="10" t="s">
        <v>686</v>
      </c>
      <c r="E495" s="10" t="s">
        <v>1018</v>
      </c>
      <c r="F495" s="10" t="s">
        <v>1018</v>
      </c>
      <c r="G495" s="10"/>
      <c r="H495" s="19">
        <v>3822</v>
      </c>
      <c r="I495" s="26" t="s">
        <v>1075</v>
      </c>
      <c r="J495" s="13"/>
      <c r="K495" s="24" t="s">
        <v>2139</v>
      </c>
      <c r="L495" s="13"/>
      <c r="M495" s="13"/>
      <c r="N495" s="13"/>
      <c r="O495" s="13"/>
      <c r="P495" s="13"/>
      <c r="Q495" s="13"/>
      <c r="R495" s="13"/>
      <c r="S495" s="14" t="s">
        <v>75</v>
      </c>
      <c r="T495" s="10">
        <v>3</v>
      </c>
      <c r="U495" s="21">
        <v>4095000</v>
      </c>
      <c r="V495" s="16">
        <v>0</v>
      </c>
      <c r="W495" s="16">
        <v>0</v>
      </c>
      <c r="X495" s="16">
        <v>0</v>
      </c>
      <c r="Y495" s="16">
        <v>0</v>
      </c>
      <c r="Z495" s="16">
        <v>0</v>
      </c>
      <c r="AA495" s="16">
        <v>0</v>
      </c>
      <c r="AB495" s="16">
        <v>0</v>
      </c>
      <c r="AC495" s="16">
        <v>0</v>
      </c>
      <c r="AD495" s="16">
        <v>0</v>
      </c>
      <c r="AE495" s="16">
        <v>0</v>
      </c>
      <c r="AF495" s="16">
        <v>0</v>
      </c>
      <c r="AG495" s="16">
        <v>0</v>
      </c>
      <c r="AH495" s="16">
        <v>1</v>
      </c>
      <c r="AI495" s="16">
        <v>0</v>
      </c>
      <c r="AJ495" s="16">
        <v>0</v>
      </c>
      <c r="AK495" s="16">
        <v>0</v>
      </c>
      <c r="AL495" s="16">
        <v>0</v>
      </c>
      <c r="AM495" s="16">
        <v>0</v>
      </c>
      <c r="AN495" s="16">
        <v>0</v>
      </c>
      <c r="AO495" s="16">
        <v>0</v>
      </c>
      <c r="AP495" s="16">
        <v>0</v>
      </c>
      <c r="AQ495" s="15">
        <f t="shared" si="43"/>
        <v>1</v>
      </c>
      <c r="AR495" s="16">
        <f t="shared" si="44"/>
        <v>0</v>
      </c>
      <c r="AS495" s="17">
        <f t="shared" si="47"/>
        <v>1</v>
      </c>
      <c r="AT495" s="18">
        <f t="shared" si="41"/>
        <v>4095000</v>
      </c>
      <c r="AU495" s="13"/>
      <c r="AV495" s="13"/>
      <c r="AW495" s="8"/>
      <c r="AX495" s="8"/>
      <c r="AY495" s="8"/>
      <c r="AZ495" s="8"/>
    </row>
    <row r="496" spans="1:52" s="3" customFormat="1" ht="45.75" customHeight="1" x14ac:dyDescent="0.25">
      <c r="A496" s="33" t="s">
        <v>913</v>
      </c>
      <c r="B496" s="10">
        <f>IF(S496=0,"",SUBTOTAL(3,$S$7:S496))</f>
        <v>490</v>
      </c>
      <c r="C496" s="74" t="s">
        <v>3152</v>
      </c>
      <c r="D496" s="10" t="s">
        <v>689</v>
      </c>
      <c r="E496" s="10" t="s">
        <v>1024</v>
      </c>
      <c r="F496" s="10" t="s">
        <v>1024</v>
      </c>
      <c r="G496" s="10"/>
      <c r="H496" s="19">
        <v>3822</v>
      </c>
      <c r="I496" s="26" t="s">
        <v>1077</v>
      </c>
      <c r="J496" s="13"/>
      <c r="K496" s="24" t="s">
        <v>2140</v>
      </c>
      <c r="L496" s="13"/>
      <c r="M496" s="13"/>
      <c r="N496" s="13"/>
      <c r="O496" s="13"/>
      <c r="P496" s="13"/>
      <c r="Q496" s="13"/>
      <c r="R496" s="13"/>
      <c r="S496" s="14" t="s">
        <v>75</v>
      </c>
      <c r="T496" s="10">
        <v>3</v>
      </c>
      <c r="U496" s="21">
        <v>10300500</v>
      </c>
      <c r="V496" s="16">
        <v>0</v>
      </c>
      <c r="W496" s="16">
        <v>0</v>
      </c>
      <c r="X496" s="16">
        <v>0</v>
      </c>
      <c r="Y496" s="16">
        <v>0</v>
      </c>
      <c r="Z496" s="16">
        <v>0</v>
      </c>
      <c r="AA496" s="16">
        <v>0</v>
      </c>
      <c r="AB496" s="16">
        <v>0</v>
      </c>
      <c r="AC496" s="16">
        <v>0</v>
      </c>
      <c r="AD496" s="16">
        <v>0</v>
      </c>
      <c r="AE496" s="16">
        <v>0</v>
      </c>
      <c r="AF496" s="16">
        <v>0</v>
      </c>
      <c r="AG496" s="16">
        <v>0</v>
      </c>
      <c r="AH496" s="16">
        <v>1</v>
      </c>
      <c r="AI496" s="16">
        <v>0</v>
      </c>
      <c r="AJ496" s="16">
        <v>0</v>
      </c>
      <c r="AK496" s="16">
        <v>0</v>
      </c>
      <c r="AL496" s="16">
        <v>0</v>
      </c>
      <c r="AM496" s="16">
        <v>0</v>
      </c>
      <c r="AN496" s="16">
        <v>0</v>
      </c>
      <c r="AO496" s="16">
        <v>0</v>
      </c>
      <c r="AP496" s="16">
        <v>0</v>
      </c>
      <c r="AQ496" s="15">
        <f t="shared" si="43"/>
        <v>1</v>
      </c>
      <c r="AR496" s="16">
        <f t="shared" si="44"/>
        <v>0</v>
      </c>
      <c r="AS496" s="17">
        <f t="shared" si="47"/>
        <v>1</v>
      </c>
      <c r="AT496" s="18">
        <f t="shared" ref="AT496:AT556" si="48">AS496*U496</f>
        <v>10300500</v>
      </c>
      <c r="AU496" s="13"/>
      <c r="AV496" s="13"/>
      <c r="AW496" s="8"/>
      <c r="AX496" s="8"/>
      <c r="AY496" s="8"/>
      <c r="AZ496" s="8"/>
    </row>
    <row r="497" spans="1:52" s="3" customFormat="1" ht="45.75" customHeight="1" x14ac:dyDescent="0.25">
      <c r="A497" s="33" t="s">
        <v>913</v>
      </c>
      <c r="B497" s="10">
        <f>IF(S497=0,"",SUBTOTAL(3,$S$7:S497))</f>
        <v>491</v>
      </c>
      <c r="C497" s="74" t="s">
        <v>3153</v>
      </c>
      <c r="D497" s="10" t="s">
        <v>692</v>
      </c>
      <c r="E497" s="10" t="s">
        <v>1027</v>
      </c>
      <c r="F497" s="10" t="s">
        <v>1027</v>
      </c>
      <c r="G497" s="10"/>
      <c r="H497" s="19">
        <v>3822</v>
      </c>
      <c r="I497" s="26" t="s">
        <v>1078</v>
      </c>
      <c r="J497" s="13"/>
      <c r="K497" s="24" t="s">
        <v>2141</v>
      </c>
      <c r="L497" s="13"/>
      <c r="M497" s="13"/>
      <c r="N497" s="13"/>
      <c r="O497" s="13"/>
      <c r="P497" s="13"/>
      <c r="Q497" s="13"/>
      <c r="R497" s="13"/>
      <c r="S497" s="14" t="s">
        <v>75</v>
      </c>
      <c r="T497" s="10">
        <v>3</v>
      </c>
      <c r="U497" s="21">
        <v>5040000</v>
      </c>
      <c r="V497" s="16">
        <v>0</v>
      </c>
      <c r="W497" s="16">
        <v>0</v>
      </c>
      <c r="X497" s="16">
        <v>0</v>
      </c>
      <c r="Y497" s="16">
        <v>0</v>
      </c>
      <c r="Z497" s="16">
        <v>0</v>
      </c>
      <c r="AA497" s="16">
        <v>0</v>
      </c>
      <c r="AB497" s="16">
        <v>0</v>
      </c>
      <c r="AC497" s="16">
        <v>0</v>
      </c>
      <c r="AD497" s="16">
        <v>0</v>
      </c>
      <c r="AE497" s="16">
        <v>0</v>
      </c>
      <c r="AF497" s="16">
        <v>0</v>
      </c>
      <c r="AG497" s="16">
        <v>0</v>
      </c>
      <c r="AH497" s="16">
        <v>1</v>
      </c>
      <c r="AI497" s="16">
        <v>0</v>
      </c>
      <c r="AJ497" s="16">
        <v>0</v>
      </c>
      <c r="AK497" s="16">
        <v>0</v>
      </c>
      <c r="AL497" s="16">
        <v>0</v>
      </c>
      <c r="AM497" s="16">
        <v>0</v>
      </c>
      <c r="AN497" s="16">
        <v>0</v>
      </c>
      <c r="AO497" s="16">
        <v>0</v>
      </c>
      <c r="AP497" s="16">
        <v>0</v>
      </c>
      <c r="AQ497" s="15">
        <f t="shared" si="43"/>
        <v>1</v>
      </c>
      <c r="AR497" s="16">
        <f t="shared" si="44"/>
        <v>0</v>
      </c>
      <c r="AS497" s="17">
        <f t="shared" si="47"/>
        <v>1</v>
      </c>
      <c r="AT497" s="18">
        <f t="shared" si="48"/>
        <v>5040000</v>
      </c>
      <c r="AU497" s="13"/>
      <c r="AV497" s="13"/>
      <c r="AW497" s="8"/>
      <c r="AX497" s="8"/>
      <c r="AY497" s="8"/>
      <c r="AZ497" s="8"/>
    </row>
    <row r="498" spans="1:52" s="3" customFormat="1" ht="45.75" customHeight="1" x14ac:dyDescent="0.25">
      <c r="A498" s="33" t="s">
        <v>913</v>
      </c>
      <c r="B498" s="10">
        <f>IF(S498=0,"",SUBTOTAL(3,$S$7:S498))</f>
        <v>492</v>
      </c>
      <c r="C498" s="74" t="s">
        <v>3154</v>
      </c>
      <c r="D498" s="10" t="s">
        <v>888</v>
      </c>
      <c r="E498" s="10" t="s">
        <v>1030</v>
      </c>
      <c r="F498" s="10" t="s">
        <v>1030</v>
      </c>
      <c r="G498" s="10"/>
      <c r="H498" s="19">
        <v>3822</v>
      </c>
      <c r="I498" s="26" t="s">
        <v>1079</v>
      </c>
      <c r="J498" s="13"/>
      <c r="K498" s="24" t="s">
        <v>2142</v>
      </c>
      <c r="L498" s="13"/>
      <c r="M498" s="13"/>
      <c r="N498" s="13"/>
      <c r="O498" s="13"/>
      <c r="P498" s="13"/>
      <c r="Q498" s="13"/>
      <c r="R498" s="13"/>
      <c r="S498" s="14" t="s">
        <v>75</v>
      </c>
      <c r="T498" s="10">
        <v>3</v>
      </c>
      <c r="U498" s="21">
        <v>3706500</v>
      </c>
      <c r="V498" s="16">
        <v>0</v>
      </c>
      <c r="W498" s="16">
        <v>0</v>
      </c>
      <c r="X498" s="16">
        <v>0</v>
      </c>
      <c r="Y498" s="16">
        <v>3</v>
      </c>
      <c r="Z498" s="16">
        <v>0</v>
      </c>
      <c r="AA498" s="16">
        <v>0</v>
      </c>
      <c r="AB498" s="16">
        <v>0</v>
      </c>
      <c r="AC498" s="16">
        <v>0</v>
      </c>
      <c r="AD498" s="16">
        <v>0</v>
      </c>
      <c r="AE498" s="16">
        <v>0</v>
      </c>
      <c r="AF498" s="16">
        <v>0</v>
      </c>
      <c r="AG498" s="16">
        <v>0</v>
      </c>
      <c r="AH498" s="16">
        <v>2</v>
      </c>
      <c r="AI498" s="16">
        <v>0</v>
      </c>
      <c r="AJ498" s="16">
        <v>0</v>
      </c>
      <c r="AK498" s="16">
        <v>0</v>
      </c>
      <c r="AL498" s="16">
        <v>0</v>
      </c>
      <c r="AM498" s="16">
        <v>0</v>
      </c>
      <c r="AN498" s="16">
        <v>0</v>
      </c>
      <c r="AO498" s="16">
        <v>0</v>
      </c>
      <c r="AP498" s="16">
        <v>0</v>
      </c>
      <c r="AQ498" s="15">
        <f t="shared" si="43"/>
        <v>5</v>
      </c>
      <c r="AR498" s="16">
        <f t="shared" si="44"/>
        <v>0</v>
      </c>
      <c r="AS498" s="17">
        <f>SUM(V498:AP498)</f>
        <v>5</v>
      </c>
      <c r="AT498" s="18">
        <f t="shared" si="48"/>
        <v>18532500</v>
      </c>
      <c r="AU498" s="13"/>
      <c r="AV498" s="13"/>
      <c r="AW498" s="8"/>
      <c r="AX498" s="8"/>
      <c r="AY498" s="8"/>
      <c r="AZ498" s="8"/>
    </row>
    <row r="499" spans="1:52" s="3" customFormat="1" ht="45.75" customHeight="1" x14ac:dyDescent="0.25">
      <c r="A499" s="33" t="s">
        <v>913</v>
      </c>
      <c r="B499" s="10">
        <f>IF(S499=0,"",SUBTOTAL(3,$S$7:S499))</f>
        <v>493</v>
      </c>
      <c r="C499" s="74" t="s">
        <v>3155</v>
      </c>
      <c r="D499" s="10" t="s">
        <v>890</v>
      </c>
      <c r="E499" s="10" t="s">
        <v>1033</v>
      </c>
      <c r="F499" s="10" t="s">
        <v>1033</v>
      </c>
      <c r="G499" s="10" t="s">
        <v>1080</v>
      </c>
      <c r="H499" s="19">
        <v>3822</v>
      </c>
      <c r="I499" s="20" t="s">
        <v>1081</v>
      </c>
      <c r="J499" s="13"/>
      <c r="K499" s="24" t="s">
        <v>2143</v>
      </c>
      <c r="L499" s="13"/>
      <c r="M499" s="13"/>
      <c r="N499" s="13"/>
      <c r="O499" s="13"/>
      <c r="P499" s="13"/>
      <c r="Q499" s="13"/>
      <c r="R499" s="13"/>
      <c r="S499" s="14" t="s">
        <v>75</v>
      </c>
      <c r="T499" s="10">
        <v>3</v>
      </c>
      <c r="U499" s="21">
        <v>17860500</v>
      </c>
      <c r="V499" s="16">
        <v>0</v>
      </c>
      <c r="W499" s="16">
        <v>0</v>
      </c>
      <c r="X499" s="16">
        <v>0</v>
      </c>
      <c r="Y499" s="16">
        <v>5</v>
      </c>
      <c r="Z499" s="16">
        <v>0</v>
      </c>
      <c r="AA499" s="16">
        <v>0</v>
      </c>
      <c r="AB499" s="16">
        <v>0</v>
      </c>
      <c r="AC499" s="16">
        <v>0</v>
      </c>
      <c r="AD499" s="16">
        <v>0</v>
      </c>
      <c r="AE499" s="16">
        <v>0</v>
      </c>
      <c r="AF499" s="16">
        <v>0</v>
      </c>
      <c r="AG499" s="16">
        <v>0</v>
      </c>
      <c r="AH499" s="16">
        <v>3</v>
      </c>
      <c r="AI499" s="16">
        <v>0</v>
      </c>
      <c r="AJ499" s="16">
        <v>0</v>
      </c>
      <c r="AK499" s="16">
        <v>0</v>
      </c>
      <c r="AL499" s="16">
        <v>0</v>
      </c>
      <c r="AM499" s="16">
        <v>0</v>
      </c>
      <c r="AN499" s="16">
        <v>0</v>
      </c>
      <c r="AO499" s="16">
        <v>0</v>
      </c>
      <c r="AP499" s="16">
        <v>0</v>
      </c>
      <c r="AQ499" s="15">
        <f t="shared" si="43"/>
        <v>8</v>
      </c>
      <c r="AR499" s="16">
        <f t="shared" si="44"/>
        <v>0</v>
      </c>
      <c r="AS499" s="17">
        <f t="shared" ref="AS499:AS500" si="49">SUM(V499:AP499)</f>
        <v>8</v>
      </c>
      <c r="AT499" s="18">
        <f t="shared" si="48"/>
        <v>142884000</v>
      </c>
      <c r="AU499" s="13"/>
      <c r="AV499" s="13"/>
      <c r="AW499" s="8"/>
      <c r="AX499" s="8"/>
      <c r="AY499" s="8"/>
      <c r="AZ499" s="8"/>
    </row>
    <row r="500" spans="1:52" s="3" customFormat="1" ht="45.75" customHeight="1" x14ac:dyDescent="0.25">
      <c r="A500" s="33" t="s">
        <v>913</v>
      </c>
      <c r="B500" s="10">
        <f>IF(S500=0,"",SUBTOTAL(3,$S$7:S500))</f>
        <v>494</v>
      </c>
      <c r="C500" s="74" t="s">
        <v>3156</v>
      </c>
      <c r="D500" s="10" t="s">
        <v>892</v>
      </c>
      <c r="E500" s="10" t="s">
        <v>1036</v>
      </c>
      <c r="F500" s="10" t="s">
        <v>1036</v>
      </c>
      <c r="G500" s="10" t="s">
        <v>1082</v>
      </c>
      <c r="H500" s="19">
        <v>3822</v>
      </c>
      <c r="I500" s="20" t="s">
        <v>1083</v>
      </c>
      <c r="J500" s="13"/>
      <c r="K500" s="24" t="s">
        <v>2144</v>
      </c>
      <c r="L500" s="13"/>
      <c r="M500" s="13"/>
      <c r="N500" s="13"/>
      <c r="O500" s="13"/>
      <c r="P500" s="13"/>
      <c r="Q500" s="13"/>
      <c r="R500" s="13"/>
      <c r="S500" s="14" t="s">
        <v>75</v>
      </c>
      <c r="T500" s="10">
        <v>3</v>
      </c>
      <c r="U500" s="21">
        <v>19750500</v>
      </c>
      <c r="V500" s="16">
        <v>0</v>
      </c>
      <c r="W500" s="16">
        <v>0</v>
      </c>
      <c r="X500" s="16">
        <v>0</v>
      </c>
      <c r="Y500" s="16">
        <v>2</v>
      </c>
      <c r="Z500" s="16">
        <v>0</v>
      </c>
      <c r="AA500" s="16">
        <v>0</v>
      </c>
      <c r="AB500" s="16">
        <v>0</v>
      </c>
      <c r="AC500" s="16">
        <v>0</v>
      </c>
      <c r="AD500" s="16">
        <v>0</v>
      </c>
      <c r="AE500" s="16">
        <v>0</v>
      </c>
      <c r="AF500" s="16">
        <v>0</v>
      </c>
      <c r="AG500" s="16">
        <v>0</v>
      </c>
      <c r="AH500" s="16">
        <v>1</v>
      </c>
      <c r="AI500" s="16">
        <v>0</v>
      </c>
      <c r="AJ500" s="16">
        <v>0</v>
      </c>
      <c r="AK500" s="16">
        <v>0</v>
      </c>
      <c r="AL500" s="16">
        <v>0</v>
      </c>
      <c r="AM500" s="16">
        <v>0</v>
      </c>
      <c r="AN500" s="16">
        <v>0</v>
      </c>
      <c r="AO500" s="16">
        <v>0</v>
      </c>
      <c r="AP500" s="16">
        <v>0</v>
      </c>
      <c r="AQ500" s="15">
        <f t="shared" si="43"/>
        <v>3</v>
      </c>
      <c r="AR500" s="16">
        <f t="shared" si="44"/>
        <v>0</v>
      </c>
      <c r="AS500" s="17">
        <f t="shared" si="49"/>
        <v>3</v>
      </c>
      <c r="AT500" s="18">
        <f t="shared" si="48"/>
        <v>59251500</v>
      </c>
      <c r="AU500" s="13"/>
      <c r="AV500" s="13"/>
      <c r="AW500" s="8"/>
      <c r="AX500" s="8"/>
      <c r="AY500" s="8"/>
      <c r="AZ500" s="8"/>
    </row>
    <row r="501" spans="1:52" s="3" customFormat="1" ht="45.75" customHeight="1" x14ac:dyDescent="0.25">
      <c r="A501" s="33" t="s">
        <v>913</v>
      </c>
      <c r="B501" s="10">
        <f>IF(S501=0,"",SUBTOTAL(3,$S$7:S501))</f>
        <v>495</v>
      </c>
      <c r="C501" s="74" t="s">
        <v>3157</v>
      </c>
      <c r="D501" s="10" t="s">
        <v>894</v>
      </c>
      <c r="E501" s="10" t="s">
        <v>1039</v>
      </c>
      <c r="F501" s="10" t="s">
        <v>1039</v>
      </c>
      <c r="G501" s="10" t="s">
        <v>1084</v>
      </c>
      <c r="H501" s="19">
        <v>3822</v>
      </c>
      <c r="I501" s="20" t="s">
        <v>1085</v>
      </c>
      <c r="J501" s="13"/>
      <c r="K501" s="24" t="s">
        <v>2145</v>
      </c>
      <c r="L501" s="13"/>
      <c r="M501" s="13"/>
      <c r="N501" s="13"/>
      <c r="O501" s="13"/>
      <c r="P501" s="13"/>
      <c r="Q501" s="13"/>
      <c r="R501" s="13"/>
      <c r="S501" s="14" t="s">
        <v>75</v>
      </c>
      <c r="T501" s="10">
        <v>3</v>
      </c>
      <c r="U501" s="21">
        <v>1470000</v>
      </c>
      <c r="V501" s="16">
        <v>0</v>
      </c>
      <c r="W501" s="16">
        <v>0</v>
      </c>
      <c r="X501" s="16">
        <v>0</v>
      </c>
      <c r="Y501" s="16">
        <v>2</v>
      </c>
      <c r="Z501" s="16">
        <v>0</v>
      </c>
      <c r="AA501" s="16">
        <v>0</v>
      </c>
      <c r="AB501" s="16">
        <v>0</v>
      </c>
      <c r="AC501" s="16">
        <v>0</v>
      </c>
      <c r="AD501" s="16">
        <v>0</v>
      </c>
      <c r="AE501" s="16">
        <v>0</v>
      </c>
      <c r="AF501" s="16">
        <v>0</v>
      </c>
      <c r="AG501" s="16">
        <v>0</v>
      </c>
      <c r="AH501" s="16">
        <v>5</v>
      </c>
      <c r="AI501" s="16">
        <v>0</v>
      </c>
      <c r="AJ501" s="16">
        <v>0</v>
      </c>
      <c r="AK501" s="16">
        <v>0</v>
      </c>
      <c r="AL501" s="16">
        <v>0</v>
      </c>
      <c r="AM501" s="16">
        <v>0</v>
      </c>
      <c r="AN501" s="16">
        <v>0</v>
      </c>
      <c r="AO501" s="16">
        <v>0</v>
      </c>
      <c r="AP501" s="16">
        <v>0</v>
      </c>
      <c r="AQ501" s="15">
        <f t="shared" si="43"/>
        <v>7</v>
      </c>
      <c r="AR501" s="16">
        <f t="shared" si="44"/>
        <v>0</v>
      </c>
      <c r="AS501" s="17">
        <f>SUM(V501:AP501)</f>
        <v>7</v>
      </c>
      <c r="AT501" s="18">
        <f t="shared" si="48"/>
        <v>10290000</v>
      </c>
      <c r="AU501" s="13"/>
      <c r="AV501" s="13"/>
      <c r="AW501" s="8"/>
      <c r="AX501" s="8"/>
      <c r="AY501" s="8"/>
      <c r="AZ501" s="8"/>
    </row>
    <row r="502" spans="1:52" s="3" customFormat="1" ht="45.75" customHeight="1" x14ac:dyDescent="0.25">
      <c r="A502" s="33" t="s">
        <v>913</v>
      </c>
      <c r="B502" s="10">
        <f>IF(S502=0,"",SUBTOTAL(3,$S$7:S502))</f>
        <v>496</v>
      </c>
      <c r="C502" s="74" t="s">
        <v>3158</v>
      </c>
      <c r="D502" s="10" t="s">
        <v>896</v>
      </c>
      <c r="E502" s="10" t="s">
        <v>1042</v>
      </c>
      <c r="F502" s="10" t="s">
        <v>1042</v>
      </c>
      <c r="G502" s="10" t="s">
        <v>1086</v>
      </c>
      <c r="H502" s="19">
        <v>3822</v>
      </c>
      <c r="I502" s="20" t="s">
        <v>1087</v>
      </c>
      <c r="J502" s="13"/>
      <c r="K502" s="10" t="s">
        <v>2146</v>
      </c>
      <c r="L502" s="13"/>
      <c r="M502" s="13"/>
      <c r="N502" s="13"/>
      <c r="O502" s="13"/>
      <c r="P502" s="13"/>
      <c r="Q502" s="13"/>
      <c r="R502" s="13"/>
      <c r="S502" s="14" t="s">
        <v>75</v>
      </c>
      <c r="T502" s="10">
        <v>3</v>
      </c>
      <c r="U502" s="21">
        <v>4210500</v>
      </c>
      <c r="V502" s="16">
        <v>0</v>
      </c>
      <c r="W502" s="16">
        <v>0</v>
      </c>
      <c r="X502" s="16">
        <v>0</v>
      </c>
      <c r="Y502" s="16">
        <v>12</v>
      </c>
      <c r="Z502" s="16">
        <v>0</v>
      </c>
      <c r="AA502" s="16">
        <v>0</v>
      </c>
      <c r="AB502" s="16">
        <v>0</v>
      </c>
      <c r="AC502" s="16">
        <v>0</v>
      </c>
      <c r="AD502" s="16">
        <v>0</v>
      </c>
      <c r="AE502" s="16">
        <v>0</v>
      </c>
      <c r="AF502" s="16">
        <v>0</v>
      </c>
      <c r="AG502" s="16">
        <v>0</v>
      </c>
      <c r="AH502" s="16">
        <v>5</v>
      </c>
      <c r="AI502" s="16">
        <v>0</v>
      </c>
      <c r="AJ502" s="16">
        <v>0</v>
      </c>
      <c r="AK502" s="16">
        <v>0</v>
      </c>
      <c r="AL502" s="16">
        <v>0</v>
      </c>
      <c r="AM502" s="16">
        <v>0</v>
      </c>
      <c r="AN502" s="16">
        <v>0</v>
      </c>
      <c r="AO502" s="16">
        <v>0</v>
      </c>
      <c r="AP502" s="16">
        <v>0</v>
      </c>
      <c r="AQ502" s="15">
        <f t="shared" si="43"/>
        <v>17</v>
      </c>
      <c r="AR502" s="16">
        <f t="shared" si="44"/>
        <v>0</v>
      </c>
      <c r="AS502" s="17">
        <f>SUM(V502:AP502)</f>
        <v>17</v>
      </c>
      <c r="AT502" s="18">
        <f t="shared" si="48"/>
        <v>71578500</v>
      </c>
      <c r="AU502" s="13"/>
      <c r="AV502" s="13"/>
      <c r="AW502" s="8"/>
      <c r="AX502" s="8"/>
      <c r="AY502" s="8"/>
      <c r="AZ502" s="8"/>
    </row>
    <row r="503" spans="1:52" s="3" customFormat="1" ht="45.75" customHeight="1" x14ac:dyDescent="0.25">
      <c r="A503" s="33" t="s">
        <v>913</v>
      </c>
      <c r="B503" s="10">
        <f>IF(S503=0,"",SUBTOTAL(3,$S$7:S503))</f>
        <v>497</v>
      </c>
      <c r="C503" s="74" t="s">
        <v>3159</v>
      </c>
      <c r="D503" s="10" t="s">
        <v>898</v>
      </c>
      <c r="E503" s="10" t="s">
        <v>1045</v>
      </c>
      <c r="F503" s="10" t="s">
        <v>1045</v>
      </c>
      <c r="G503" s="10" t="s">
        <v>1088</v>
      </c>
      <c r="H503" s="19">
        <v>3822</v>
      </c>
      <c r="I503" s="20" t="s">
        <v>1089</v>
      </c>
      <c r="J503" s="13"/>
      <c r="K503" s="10" t="s">
        <v>2147</v>
      </c>
      <c r="L503" s="13"/>
      <c r="M503" s="13"/>
      <c r="N503" s="13"/>
      <c r="O503" s="13"/>
      <c r="P503" s="13"/>
      <c r="Q503" s="13"/>
      <c r="R503" s="13"/>
      <c r="S503" s="14" t="s">
        <v>75</v>
      </c>
      <c r="T503" s="10">
        <v>3</v>
      </c>
      <c r="U503" s="21">
        <v>2614500</v>
      </c>
      <c r="V503" s="16">
        <v>0</v>
      </c>
      <c r="W503" s="16">
        <v>0</v>
      </c>
      <c r="X503" s="16">
        <v>0</v>
      </c>
      <c r="Y503" s="16">
        <v>3</v>
      </c>
      <c r="Z503" s="16">
        <v>0</v>
      </c>
      <c r="AA503" s="16">
        <v>0</v>
      </c>
      <c r="AB503" s="16">
        <v>0</v>
      </c>
      <c r="AC503" s="16">
        <v>0</v>
      </c>
      <c r="AD503" s="16">
        <v>0</v>
      </c>
      <c r="AE503" s="16">
        <v>0</v>
      </c>
      <c r="AF503" s="16">
        <v>0</v>
      </c>
      <c r="AG503" s="16">
        <v>0</v>
      </c>
      <c r="AH503" s="16">
        <v>1</v>
      </c>
      <c r="AI503" s="16">
        <v>0</v>
      </c>
      <c r="AJ503" s="16">
        <v>0</v>
      </c>
      <c r="AK503" s="16">
        <v>0</v>
      </c>
      <c r="AL503" s="16">
        <v>0</v>
      </c>
      <c r="AM503" s="16">
        <v>0</v>
      </c>
      <c r="AN503" s="16">
        <v>0</v>
      </c>
      <c r="AO503" s="16">
        <v>0</v>
      </c>
      <c r="AP503" s="16">
        <v>0</v>
      </c>
      <c r="AQ503" s="15">
        <f t="shared" si="43"/>
        <v>4</v>
      </c>
      <c r="AR503" s="16">
        <f t="shared" si="44"/>
        <v>0</v>
      </c>
      <c r="AS503" s="17">
        <f t="shared" ref="AS503:AS513" si="50">SUM(V503:AP503)</f>
        <v>4</v>
      </c>
      <c r="AT503" s="18">
        <f t="shared" si="48"/>
        <v>10458000</v>
      </c>
      <c r="AU503" s="13"/>
      <c r="AV503" s="13"/>
      <c r="AW503" s="8"/>
      <c r="AX503" s="8"/>
      <c r="AY503" s="8"/>
      <c r="AZ503" s="8"/>
    </row>
    <row r="504" spans="1:52" s="3" customFormat="1" ht="45.75" customHeight="1" x14ac:dyDescent="0.25">
      <c r="A504" s="33" t="s">
        <v>913</v>
      </c>
      <c r="B504" s="10">
        <f>IF(S504=0,"",SUBTOTAL(3,$S$7:S504))</f>
        <v>498</v>
      </c>
      <c r="C504" s="74" t="s">
        <v>3160</v>
      </c>
      <c r="D504" s="10" t="s">
        <v>900</v>
      </c>
      <c r="E504" s="10" t="s">
        <v>1048</v>
      </c>
      <c r="F504" s="10" t="s">
        <v>1048</v>
      </c>
      <c r="G504" s="10" t="s">
        <v>1090</v>
      </c>
      <c r="H504" s="19">
        <v>3822</v>
      </c>
      <c r="I504" s="20" t="s">
        <v>1091</v>
      </c>
      <c r="J504" s="13"/>
      <c r="K504" s="10" t="s">
        <v>2148</v>
      </c>
      <c r="L504" s="13"/>
      <c r="M504" s="13"/>
      <c r="N504" s="13"/>
      <c r="O504" s="13"/>
      <c r="P504" s="13"/>
      <c r="Q504" s="13"/>
      <c r="R504" s="13"/>
      <c r="S504" s="14" t="s">
        <v>75</v>
      </c>
      <c r="T504" s="10">
        <v>3</v>
      </c>
      <c r="U504" s="21">
        <v>6300000</v>
      </c>
      <c r="V504" s="16">
        <v>0</v>
      </c>
      <c r="W504" s="16">
        <v>0</v>
      </c>
      <c r="X504" s="16">
        <v>0</v>
      </c>
      <c r="Y504" s="16">
        <v>3</v>
      </c>
      <c r="Z504" s="16">
        <v>0</v>
      </c>
      <c r="AA504" s="16">
        <v>0</v>
      </c>
      <c r="AB504" s="16">
        <v>0</v>
      </c>
      <c r="AC504" s="16">
        <v>0</v>
      </c>
      <c r="AD504" s="16">
        <v>0</v>
      </c>
      <c r="AE504" s="16">
        <v>0</v>
      </c>
      <c r="AF504" s="16">
        <v>0</v>
      </c>
      <c r="AG504" s="16">
        <v>0</v>
      </c>
      <c r="AH504" s="16">
        <v>1</v>
      </c>
      <c r="AI504" s="16">
        <v>0</v>
      </c>
      <c r="AJ504" s="16">
        <v>0</v>
      </c>
      <c r="AK504" s="16">
        <v>0</v>
      </c>
      <c r="AL504" s="16">
        <v>0</v>
      </c>
      <c r="AM504" s="16">
        <v>0</v>
      </c>
      <c r="AN504" s="16">
        <v>0</v>
      </c>
      <c r="AO504" s="16">
        <v>0</v>
      </c>
      <c r="AP504" s="16">
        <v>0</v>
      </c>
      <c r="AQ504" s="15">
        <f t="shared" si="43"/>
        <v>4</v>
      </c>
      <c r="AR504" s="16">
        <f t="shared" si="44"/>
        <v>0</v>
      </c>
      <c r="AS504" s="17">
        <f t="shared" si="50"/>
        <v>4</v>
      </c>
      <c r="AT504" s="18">
        <f t="shared" si="48"/>
        <v>25200000</v>
      </c>
      <c r="AU504" s="13"/>
      <c r="AV504" s="13"/>
      <c r="AW504" s="8"/>
      <c r="AX504" s="8"/>
      <c r="AY504" s="8"/>
      <c r="AZ504" s="8"/>
    </row>
    <row r="505" spans="1:52" s="3" customFormat="1" ht="45.75" customHeight="1" x14ac:dyDescent="0.25">
      <c r="A505" s="33" t="s">
        <v>913</v>
      </c>
      <c r="B505" s="10">
        <f>IF(S505=0,"",SUBTOTAL(3,$S$7:S505))</f>
        <v>499</v>
      </c>
      <c r="C505" s="74" t="s">
        <v>3161</v>
      </c>
      <c r="D505" s="10" t="s">
        <v>902</v>
      </c>
      <c r="E505" s="10" t="s">
        <v>1051</v>
      </c>
      <c r="F505" s="10" t="s">
        <v>1051</v>
      </c>
      <c r="G505" s="10" t="s">
        <v>1092</v>
      </c>
      <c r="H505" s="19">
        <v>3822</v>
      </c>
      <c r="I505" s="20" t="s">
        <v>1093</v>
      </c>
      <c r="J505" s="13"/>
      <c r="K505" s="10" t="s">
        <v>2149</v>
      </c>
      <c r="L505" s="13"/>
      <c r="M505" s="13"/>
      <c r="N505" s="13"/>
      <c r="O505" s="13"/>
      <c r="P505" s="13"/>
      <c r="Q505" s="13"/>
      <c r="R505" s="13"/>
      <c r="S505" s="14" t="s">
        <v>145</v>
      </c>
      <c r="T505" s="10">
        <v>3</v>
      </c>
      <c r="U505" s="21">
        <v>5000000</v>
      </c>
      <c r="V505" s="16">
        <v>0</v>
      </c>
      <c r="W505" s="16">
        <v>0</v>
      </c>
      <c r="X505" s="16">
        <v>0</v>
      </c>
      <c r="Y505" s="16">
        <v>2</v>
      </c>
      <c r="Z505" s="16">
        <v>0</v>
      </c>
      <c r="AA505" s="16">
        <v>0</v>
      </c>
      <c r="AB505" s="16">
        <v>0</v>
      </c>
      <c r="AC505" s="16">
        <v>0</v>
      </c>
      <c r="AD505" s="16">
        <v>0</v>
      </c>
      <c r="AE505" s="16">
        <v>0</v>
      </c>
      <c r="AF505" s="16">
        <v>0</v>
      </c>
      <c r="AG505" s="16">
        <v>0</v>
      </c>
      <c r="AH505" s="16">
        <v>2</v>
      </c>
      <c r="AI505" s="16">
        <v>0</v>
      </c>
      <c r="AJ505" s="16">
        <v>0</v>
      </c>
      <c r="AK505" s="16">
        <v>0</v>
      </c>
      <c r="AL505" s="16">
        <v>0</v>
      </c>
      <c r="AM505" s="16">
        <v>0</v>
      </c>
      <c r="AN505" s="16">
        <v>0</v>
      </c>
      <c r="AO505" s="16">
        <v>0</v>
      </c>
      <c r="AP505" s="16">
        <v>0</v>
      </c>
      <c r="AQ505" s="15">
        <f t="shared" si="43"/>
        <v>4</v>
      </c>
      <c r="AR505" s="16">
        <f t="shared" si="44"/>
        <v>0</v>
      </c>
      <c r="AS505" s="17">
        <f t="shared" si="50"/>
        <v>4</v>
      </c>
      <c r="AT505" s="18">
        <f t="shared" si="48"/>
        <v>20000000</v>
      </c>
      <c r="AU505" s="13"/>
      <c r="AV505" s="13"/>
      <c r="AW505" s="8"/>
      <c r="AX505" s="8"/>
      <c r="AY505" s="8"/>
      <c r="AZ505" s="8"/>
    </row>
    <row r="506" spans="1:52" s="3" customFormat="1" ht="45.75" customHeight="1" x14ac:dyDescent="0.25">
      <c r="A506" s="33" t="s">
        <v>913</v>
      </c>
      <c r="B506" s="10">
        <f>IF(S506=0,"",SUBTOTAL(3,$S$7:S506))</f>
        <v>500</v>
      </c>
      <c r="C506" s="74" t="s">
        <v>3162</v>
      </c>
      <c r="D506" s="10" t="s">
        <v>904</v>
      </c>
      <c r="E506" s="10" t="s">
        <v>1094</v>
      </c>
      <c r="F506" s="10" t="s">
        <v>1094</v>
      </c>
      <c r="G506" s="10" t="s">
        <v>1095</v>
      </c>
      <c r="H506" s="19">
        <v>3822</v>
      </c>
      <c r="I506" s="20" t="s">
        <v>1096</v>
      </c>
      <c r="J506" s="13"/>
      <c r="K506" s="10" t="s">
        <v>2150</v>
      </c>
      <c r="L506" s="13"/>
      <c r="M506" s="13"/>
      <c r="N506" s="13"/>
      <c r="O506" s="13"/>
      <c r="P506" s="13"/>
      <c r="Q506" s="13"/>
      <c r="R506" s="13"/>
      <c r="S506" s="14" t="s">
        <v>145</v>
      </c>
      <c r="T506" s="10">
        <v>3</v>
      </c>
      <c r="U506" s="21">
        <v>3507000</v>
      </c>
      <c r="V506" s="16">
        <v>0</v>
      </c>
      <c r="W506" s="16">
        <v>0</v>
      </c>
      <c r="X506" s="16">
        <v>0</v>
      </c>
      <c r="Y506" s="16">
        <v>4</v>
      </c>
      <c r="Z506" s="16">
        <v>0</v>
      </c>
      <c r="AA506" s="16">
        <v>0</v>
      </c>
      <c r="AB506" s="16">
        <v>0</v>
      </c>
      <c r="AC506" s="16">
        <v>0</v>
      </c>
      <c r="AD506" s="16">
        <v>0</v>
      </c>
      <c r="AE506" s="16">
        <v>0</v>
      </c>
      <c r="AF506" s="16">
        <v>0</v>
      </c>
      <c r="AG506" s="16">
        <v>0</v>
      </c>
      <c r="AH506" s="16">
        <v>4</v>
      </c>
      <c r="AI506" s="16">
        <v>0</v>
      </c>
      <c r="AJ506" s="16">
        <v>0</v>
      </c>
      <c r="AK506" s="16">
        <v>0</v>
      </c>
      <c r="AL506" s="16">
        <v>0</v>
      </c>
      <c r="AM506" s="16">
        <v>0</v>
      </c>
      <c r="AN506" s="16">
        <v>0</v>
      </c>
      <c r="AO506" s="16">
        <v>0</v>
      </c>
      <c r="AP506" s="16">
        <v>0</v>
      </c>
      <c r="AQ506" s="15">
        <f t="shared" si="43"/>
        <v>8</v>
      </c>
      <c r="AR506" s="16">
        <f t="shared" si="44"/>
        <v>0</v>
      </c>
      <c r="AS506" s="17">
        <f t="shared" si="50"/>
        <v>8</v>
      </c>
      <c r="AT506" s="18">
        <f t="shared" si="48"/>
        <v>28056000</v>
      </c>
      <c r="AU506" s="13"/>
      <c r="AV506" s="13"/>
      <c r="AW506" s="8"/>
      <c r="AX506" s="8"/>
      <c r="AY506" s="8"/>
      <c r="AZ506" s="8"/>
    </row>
    <row r="507" spans="1:52" s="3" customFormat="1" ht="63.75" x14ac:dyDescent="0.25">
      <c r="A507" s="33" t="s">
        <v>913</v>
      </c>
      <c r="B507" s="10">
        <f>IF(S507=0,"",SUBTOTAL(3,$S$7:S507))</f>
        <v>501</v>
      </c>
      <c r="C507" s="74" t="s">
        <v>3163</v>
      </c>
      <c r="D507" s="10" t="s">
        <v>906</v>
      </c>
      <c r="E507" s="10" t="s">
        <v>1097</v>
      </c>
      <c r="F507" s="10" t="s">
        <v>1097</v>
      </c>
      <c r="G507" s="10" t="s">
        <v>1098</v>
      </c>
      <c r="H507" s="19">
        <v>3822</v>
      </c>
      <c r="I507" s="20" t="s">
        <v>1099</v>
      </c>
      <c r="J507" s="13"/>
      <c r="K507" s="10" t="s">
        <v>2151</v>
      </c>
      <c r="L507" s="13"/>
      <c r="M507" s="13"/>
      <c r="N507" s="13"/>
      <c r="O507" s="13"/>
      <c r="P507" s="13"/>
      <c r="Q507" s="13"/>
      <c r="R507" s="13"/>
      <c r="S507" s="14" t="s">
        <v>57</v>
      </c>
      <c r="T507" s="10">
        <v>3</v>
      </c>
      <c r="U507" s="21">
        <v>640500</v>
      </c>
      <c r="V507" s="16">
        <v>0</v>
      </c>
      <c r="W507" s="16">
        <v>0</v>
      </c>
      <c r="X507" s="16">
        <v>0</v>
      </c>
      <c r="Y507" s="16">
        <v>0</v>
      </c>
      <c r="Z507" s="16">
        <v>0</v>
      </c>
      <c r="AA507" s="16">
        <v>0</v>
      </c>
      <c r="AB507" s="16">
        <v>0</v>
      </c>
      <c r="AC507" s="16">
        <v>0</v>
      </c>
      <c r="AD507" s="16">
        <v>0</v>
      </c>
      <c r="AE507" s="16">
        <v>0</v>
      </c>
      <c r="AF507" s="16">
        <v>0</v>
      </c>
      <c r="AG507" s="16">
        <v>0</v>
      </c>
      <c r="AH507" s="16">
        <v>8</v>
      </c>
      <c r="AI507" s="16">
        <v>0</v>
      </c>
      <c r="AJ507" s="16">
        <v>0</v>
      </c>
      <c r="AK507" s="16">
        <v>0</v>
      </c>
      <c r="AL507" s="16">
        <v>0</v>
      </c>
      <c r="AM507" s="16">
        <v>0</v>
      </c>
      <c r="AN507" s="16">
        <v>0</v>
      </c>
      <c r="AO507" s="16">
        <v>0</v>
      </c>
      <c r="AP507" s="16">
        <v>0</v>
      </c>
      <c r="AQ507" s="15">
        <f t="shared" si="43"/>
        <v>8</v>
      </c>
      <c r="AR507" s="16">
        <f t="shared" si="44"/>
        <v>0</v>
      </c>
      <c r="AS507" s="17">
        <f t="shared" si="50"/>
        <v>8</v>
      </c>
      <c r="AT507" s="18">
        <f t="shared" si="48"/>
        <v>5124000</v>
      </c>
      <c r="AU507" s="13"/>
      <c r="AV507" s="13"/>
      <c r="AW507" s="8"/>
      <c r="AX507" s="8"/>
      <c r="AY507" s="8"/>
      <c r="AZ507" s="8"/>
    </row>
    <row r="508" spans="1:52" s="3" customFormat="1" ht="60" customHeight="1" x14ac:dyDescent="0.25">
      <c r="A508" s="33" t="s">
        <v>913</v>
      </c>
      <c r="B508" s="10">
        <f>IF(S508=0,"",SUBTOTAL(3,$S$7:S508))</f>
        <v>502</v>
      </c>
      <c r="C508" s="74" t="s">
        <v>3164</v>
      </c>
      <c r="D508" s="10" t="s">
        <v>914</v>
      </c>
      <c r="E508" s="10" t="s">
        <v>1101</v>
      </c>
      <c r="F508" s="10" t="s">
        <v>1101</v>
      </c>
      <c r="G508" s="10" t="s">
        <v>1102</v>
      </c>
      <c r="H508" s="19">
        <v>3822</v>
      </c>
      <c r="I508" s="20" t="s">
        <v>1103</v>
      </c>
      <c r="J508" s="13"/>
      <c r="K508" s="10" t="s">
        <v>2152</v>
      </c>
      <c r="L508" s="13"/>
      <c r="M508" s="13"/>
      <c r="N508" s="13"/>
      <c r="O508" s="13"/>
      <c r="P508" s="13"/>
      <c r="Q508" s="13"/>
      <c r="R508" s="13"/>
      <c r="S508" s="14" t="s">
        <v>57</v>
      </c>
      <c r="T508" s="10">
        <v>3</v>
      </c>
      <c r="U508" s="21">
        <v>640500</v>
      </c>
      <c r="V508" s="16">
        <v>0</v>
      </c>
      <c r="W508" s="16">
        <v>0</v>
      </c>
      <c r="X508" s="16">
        <v>0</v>
      </c>
      <c r="Y508" s="16">
        <v>0</v>
      </c>
      <c r="Z508" s="16">
        <v>0</v>
      </c>
      <c r="AA508" s="16">
        <v>0</v>
      </c>
      <c r="AB508" s="16">
        <v>0</v>
      </c>
      <c r="AC508" s="16">
        <v>0</v>
      </c>
      <c r="AD508" s="16">
        <v>0</v>
      </c>
      <c r="AE508" s="16">
        <v>0</v>
      </c>
      <c r="AF508" s="16">
        <v>0</v>
      </c>
      <c r="AG508" s="16">
        <v>0</v>
      </c>
      <c r="AH508" s="16">
        <v>8</v>
      </c>
      <c r="AI508" s="16">
        <v>0</v>
      </c>
      <c r="AJ508" s="16">
        <v>0</v>
      </c>
      <c r="AK508" s="16">
        <v>0</v>
      </c>
      <c r="AL508" s="16">
        <v>0</v>
      </c>
      <c r="AM508" s="16">
        <v>0</v>
      </c>
      <c r="AN508" s="16">
        <v>0</v>
      </c>
      <c r="AO508" s="16">
        <v>0</v>
      </c>
      <c r="AP508" s="16">
        <v>0</v>
      </c>
      <c r="AQ508" s="15">
        <f t="shared" si="43"/>
        <v>8</v>
      </c>
      <c r="AR508" s="16">
        <f t="shared" si="44"/>
        <v>0</v>
      </c>
      <c r="AS508" s="17">
        <f t="shared" si="50"/>
        <v>8</v>
      </c>
      <c r="AT508" s="18">
        <f t="shared" si="48"/>
        <v>5124000</v>
      </c>
      <c r="AU508" s="13"/>
      <c r="AV508" s="13"/>
      <c r="AW508" s="8"/>
      <c r="AX508" s="8"/>
      <c r="AY508" s="8"/>
      <c r="AZ508" s="8"/>
    </row>
    <row r="509" spans="1:52" s="3" customFormat="1" ht="47.25" customHeight="1" x14ac:dyDescent="0.25">
      <c r="A509" s="33" t="s">
        <v>913</v>
      </c>
      <c r="B509" s="10">
        <f>IF(S509=0,"",SUBTOTAL(3,$S$7:S509))</f>
        <v>503</v>
      </c>
      <c r="C509" s="74" t="s">
        <v>3165</v>
      </c>
      <c r="D509" s="10" t="s">
        <v>918</v>
      </c>
      <c r="E509" s="10" t="s">
        <v>1104</v>
      </c>
      <c r="F509" s="10" t="s">
        <v>1104</v>
      </c>
      <c r="G509" s="10" t="s">
        <v>1105</v>
      </c>
      <c r="H509" s="19">
        <v>3822</v>
      </c>
      <c r="I509" s="20" t="s">
        <v>1106</v>
      </c>
      <c r="J509" s="13"/>
      <c r="K509" s="10" t="s">
        <v>2153</v>
      </c>
      <c r="L509" s="13"/>
      <c r="M509" s="13"/>
      <c r="N509" s="13"/>
      <c r="O509" s="13"/>
      <c r="P509" s="13"/>
      <c r="Q509" s="13"/>
      <c r="R509" s="13"/>
      <c r="S509" s="14" t="s">
        <v>145</v>
      </c>
      <c r="T509" s="10">
        <v>3</v>
      </c>
      <c r="U509" s="21">
        <v>2436000</v>
      </c>
      <c r="V509" s="16">
        <v>0</v>
      </c>
      <c r="W509" s="16">
        <v>0</v>
      </c>
      <c r="X509" s="16">
        <v>0</v>
      </c>
      <c r="Y509" s="16">
        <v>0</v>
      </c>
      <c r="Z509" s="16">
        <v>0</v>
      </c>
      <c r="AA509" s="16">
        <v>0</v>
      </c>
      <c r="AB509" s="16">
        <v>0</v>
      </c>
      <c r="AC509" s="16">
        <v>0</v>
      </c>
      <c r="AD509" s="16">
        <v>0</v>
      </c>
      <c r="AE509" s="16">
        <v>0</v>
      </c>
      <c r="AF509" s="16">
        <v>0</v>
      </c>
      <c r="AG509" s="16">
        <v>0</v>
      </c>
      <c r="AH509" s="16">
        <v>9</v>
      </c>
      <c r="AI509" s="16">
        <v>0</v>
      </c>
      <c r="AJ509" s="16">
        <v>0</v>
      </c>
      <c r="AK509" s="16">
        <v>0</v>
      </c>
      <c r="AL509" s="16">
        <v>0</v>
      </c>
      <c r="AM509" s="16">
        <v>0</v>
      </c>
      <c r="AN509" s="16">
        <v>0</v>
      </c>
      <c r="AO509" s="16">
        <v>0</v>
      </c>
      <c r="AP509" s="16">
        <v>0</v>
      </c>
      <c r="AQ509" s="15">
        <f t="shared" si="43"/>
        <v>9</v>
      </c>
      <c r="AR509" s="16">
        <f t="shared" si="44"/>
        <v>0</v>
      </c>
      <c r="AS509" s="17">
        <f t="shared" si="50"/>
        <v>9</v>
      </c>
      <c r="AT509" s="18">
        <f t="shared" si="48"/>
        <v>21924000</v>
      </c>
      <c r="AU509" s="13"/>
      <c r="AV509" s="13"/>
      <c r="AW509" s="8"/>
      <c r="AX509" s="8"/>
      <c r="AY509" s="8"/>
      <c r="AZ509" s="8"/>
    </row>
    <row r="510" spans="1:52" s="3" customFormat="1" ht="47.25" customHeight="1" x14ac:dyDescent="0.25">
      <c r="A510" s="33" t="s">
        <v>913</v>
      </c>
      <c r="B510" s="10">
        <f>IF(S510=0,"",SUBTOTAL(3,$S$7:S510))</f>
        <v>504</v>
      </c>
      <c r="C510" s="74" t="s">
        <v>3166</v>
      </c>
      <c r="D510" s="10" t="s">
        <v>921</v>
      </c>
      <c r="E510" s="10" t="s">
        <v>1107</v>
      </c>
      <c r="F510" s="10" t="s">
        <v>1107</v>
      </c>
      <c r="G510" s="10" t="s">
        <v>1108</v>
      </c>
      <c r="H510" s="19">
        <v>3822</v>
      </c>
      <c r="I510" s="20" t="s">
        <v>1109</v>
      </c>
      <c r="J510" s="13"/>
      <c r="K510" s="10" t="s">
        <v>2154</v>
      </c>
      <c r="L510" s="13"/>
      <c r="M510" s="13"/>
      <c r="N510" s="13"/>
      <c r="O510" s="13"/>
      <c r="P510" s="13"/>
      <c r="Q510" s="13"/>
      <c r="R510" s="13"/>
      <c r="S510" s="14" t="s">
        <v>145</v>
      </c>
      <c r="T510" s="10">
        <v>3</v>
      </c>
      <c r="U510" s="21">
        <v>1890000</v>
      </c>
      <c r="V510" s="16">
        <v>0</v>
      </c>
      <c r="W510" s="16">
        <v>0</v>
      </c>
      <c r="X510" s="16">
        <v>0</v>
      </c>
      <c r="Y510" s="16">
        <v>2</v>
      </c>
      <c r="Z510" s="16">
        <v>0</v>
      </c>
      <c r="AA510" s="16">
        <v>0</v>
      </c>
      <c r="AB510" s="16">
        <v>0</v>
      </c>
      <c r="AC510" s="16">
        <v>0</v>
      </c>
      <c r="AD510" s="16">
        <v>0</v>
      </c>
      <c r="AE510" s="16">
        <v>0</v>
      </c>
      <c r="AF510" s="16">
        <v>0</v>
      </c>
      <c r="AG510" s="16">
        <v>0</v>
      </c>
      <c r="AH510" s="16">
        <v>3</v>
      </c>
      <c r="AI510" s="16">
        <v>0</v>
      </c>
      <c r="AJ510" s="16">
        <v>0</v>
      </c>
      <c r="AK510" s="16">
        <v>0</v>
      </c>
      <c r="AL510" s="16">
        <v>0</v>
      </c>
      <c r="AM510" s="16">
        <v>0</v>
      </c>
      <c r="AN510" s="16">
        <v>0</v>
      </c>
      <c r="AO510" s="16">
        <v>0</v>
      </c>
      <c r="AP510" s="16">
        <v>0</v>
      </c>
      <c r="AQ510" s="15">
        <f t="shared" si="43"/>
        <v>5</v>
      </c>
      <c r="AR510" s="16">
        <f t="shared" si="44"/>
        <v>0</v>
      </c>
      <c r="AS510" s="17">
        <f t="shared" si="50"/>
        <v>5</v>
      </c>
      <c r="AT510" s="18">
        <f t="shared" si="48"/>
        <v>9450000</v>
      </c>
      <c r="AU510" s="13"/>
      <c r="AV510" s="13"/>
      <c r="AW510" s="8"/>
      <c r="AX510" s="8"/>
      <c r="AY510" s="8"/>
      <c r="AZ510" s="8"/>
    </row>
    <row r="511" spans="1:52" s="3" customFormat="1" ht="47.25" customHeight="1" x14ac:dyDescent="0.25">
      <c r="A511" s="33" t="s">
        <v>913</v>
      </c>
      <c r="B511" s="10">
        <f>IF(S511=0,"",SUBTOTAL(3,$S$7:S511))</f>
        <v>505</v>
      </c>
      <c r="C511" s="74" t="s">
        <v>3167</v>
      </c>
      <c r="D511" s="10" t="s">
        <v>924</v>
      </c>
      <c r="E511" s="10" t="s">
        <v>1111</v>
      </c>
      <c r="F511" s="10" t="s">
        <v>1111</v>
      </c>
      <c r="G511" s="10" t="s">
        <v>1112</v>
      </c>
      <c r="H511" s="19">
        <v>3822</v>
      </c>
      <c r="I511" s="20" t="s">
        <v>1113</v>
      </c>
      <c r="J511" s="13"/>
      <c r="K511" s="10" t="s">
        <v>2155</v>
      </c>
      <c r="L511" s="13"/>
      <c r="M511" s="13"/>
      <c r="N511" s="13"/>
      <c r="O511" s="13"/>
      <c r="P511" s="13"/>
      <c r="Q511" s="13"/>
      <c r="R511" s="13"/>
      <c r="S511" s="14" t="s">
        <v>315</v>
      </c>
      <c r="T511" s="10">
        <v>3</v>
      </c>
      <c r="U511" s="21">
        <v>2530500</v>
      </c>
      <c r="V511" s="16">
        <v>0</v>
      </c>
      <c r="W511" s="16">
        <v>0</v>
      </c>
      <c r="X511" s="16">
        <v>0</v>
      </c>
      <c r="Y511" s="16">
        <v>2</v>
      </c>
      <c r="Z511" s="16">
        <v>0</v>
      </c>
      <c r="AA511" s="16">
        <v>0</v>
      </c>
      <c r="AB511" s="16">
        <v>0</v>
      </c>
      <c r="AC511" s="16">
        <v>0</v>
      </c>
      <c r="AD511" s="16">
        <v>0</v>
      </c>
      <c r="AE511" s="16">
        <v>0</v>
      </c>
      <c r="AF511" s="16">
        <v>0</v>
      </c>
      <c r="AG511" s="16">
        <v>0</v>
      </c>
      <c r="AH511" s="16">
        <v>1</v>
      </c>
      <c r="AI511" s="16">
        <v>0</v>
      </c>
      <c r="AJ511" s="16">
        <v>0</v>
      </c>
      <c r="AK511" s="16">
        <v>0</v>
      </c>
      <c r="AL511" s="16">
        <v>0</v>
      </c>
      <c r="AM511" s="16">
        <v>0</v>
      </c>
      <c r="AN511" s="16">
        <v>0</v>
      </c>
      <c r="AO511" s="16">
        <v>0</v>
      </c>
      <c r="AP511" s="16">
        <v>0</v>
      </c>
      <c r="AQ511" s="15">
        <f t="shared" si="43"/>
        <v>3</v>
      </c>
      <c r="AR511" s="16">
        <f t="shared" si="44"/>
        <v>0</v>
      </c>
      <c r="AS511" s="17">
        <f t="shared" si="50"/>
        <v>3</v>
      </c>
      <c r="AT511" s="18">
        <f t="shared" si="48"/>
        <v>7591500</v>
      </c>
      <c r="AU511" s="13"/>
      <c r="AV511" s="13"/>
      <c r="AW511" s="8"/>
      <c r="AX511" s="8"/>
      <c r="AY511" s="8"/>
      <c r="AZ511" s="8"/>
    </row>
    <row r="512" spans="1:52" s="3" customFormat="1" ht="47.25" customHeight="1" x14ac:dyDescent="0.25">
      <c r="A512" s="33" t="s">
        <v>913</v>
      </c>
      <c r="B512" s="10">
        <f>IF(S512=0,"",SUBTOTAL(3,$S$7:S512))</f>
        <v>506</v>
      </c>
      <c r="C512" s="74" t="s">
        <v>3168</v>
      </c>
      <c r="D512" s="10" t="s">
        <v>927</v>
      </c>
      <c r="E512" s="10" t="s">
        <v>1114</v>
      </c>
      <c r="F512" s="10" t="s">
        <v>1114</v>
      </c>
      <c r="G512" s="10"/>
      <c r="H512" s="19">
        <v>3822</v>
      </c>
      <c r="I512" s="26" t="s">
        <v>1115</v>
      </c>
      <c r="J512" s="13"/>
      <c r="K512" s="24" t="s">
        <v>2156</v>
      </c>
      <c r="L512" s="13"/>
      <c r="M512" s="13"/>
      <c r="N512" s="13"/>
      <c r="O512" s="13"/>
      <c r="P512" s="13"/>
      <c r="Q512" s="13"/>
      <c r="R512" s="13"/>
      <c r="S512" s="14" t="s">
        <v>57</v>
      </c>
      <c r="T512" s="10">
        <v>3</v>
      </c>
      <c r="U512" s="21">
        <v>1302000</v>
      </c>
      <c r="V512" s="16">
        <v>0</v>
      </c>
      <c r="W512" s="16">
        <v>0</v>
      </c>
      <c r="X512" s="16">
        <v>0</v>
      </c>
      <c r="Y512" s="16">
        <v>0</v>
      </c>
      <c r="Z512" s="16">
        <v>0</v>
      </c>
      <c r="AA512" s="16">
        <v>0</v>
      </c>
      <c r="AB512" s="16">
        <v>0</v>
      </c>
      <c r="AC512" s="16">
        <v>0</v>
      </c>
      <c r="AD512" s="16">
        <v>0</v>
      </c>
      <c r="AE512" s="16">
        <v>0</v>
      </c>
      <c r="AF512" s="16">
        <v>0</v>
      </c>
      <c r="AG512" s="16">
        <v>0</v>
      </c>
      <c r="AH512" s="16">
        <v>4</v>
      </c>
      <c r="AI512" s="16">
        <v>0</v>
      </c>
      <c r="AJ512" s="16">
        <v>0</v>
      </c>
      <c r="AK512" s="16">
        <v>0</v>
      </c>
      <c r="AL512" s="16">
        <v>0</v>
      </c>
      <c r="AM512" s="16">
        <v>0</v>
      </c>
      <c r="AN512" s="16">
        <v>0</v>
      </c>
      <c r="AO512" s="16">
        <v>0</v>
      </c>
      <c r="AP512" s="16">
        <v>0</v>
      </c>
      <c r="AQ512" s="15">
        <f t="shared" si="43"/>
        <v>4</v>
      </c>
      <c r="AR512" s="16">
        <f t="shared" si="44"/>
        <v>0</v>
      </c>
      <c r="AS512" s="17">
        <f t="shared" si="50"/>
        <v>4</v>
      </c>
      <c r="AT512" s="18">
        <f t="shared" si="48"/>
        <v>5208000</v>
      </c>
      <c r="AU512" s="13"/>
      <c r="AV512" s="13"/>
      <c r="AW512" s="8"/>
      <c r="AX512" s="8"/>
      <c r="AY512" s="8"/>
      <c r="AZ512" s="8"/>
    </row>
    <row r="513" spans="1:52" s="3" customFormat="1" ht="47.25" customHeight="1" x14ac:dyDescent="0.25">
      <c r="A513" s="33" t="s">
        <v>913</v>
      </c>
      <c r="B513" s="10">
        <f>IF(S513=0,"",SUBTOTAL(3,$S$7:S513))</f>
        <v>507</v>
      </c>
      <c r="C513" s="74" t="s">
        <v>3169</v>
      </c>
      <c r="D513" s="10" t="s">
        <v>930</v>
      </c>
      <c r="E513" s="10" t="s">
        <v>1116</v>
      </c>
      <c r="F513" s="10" t="s">
        <v>1116</v>
      </c>
      <c r="G513" s="10"/>
      <c r="H513" s="19">
        <v>3822</v>
      </c>
      <c r="I513" s="26" t="s">
        <v>1117</v>
      </c>
      <c r="J513" s="13"/>
      <c r="K513" s="24" t="s">
        <v>2157</v>
      </c>
      <c r="L513" s="13"/>
      <c r="M513" s="13"/>
      <c r="N513" s="13"/>
      <c r="O513" s="13"/>
      <c r="P513" s="13"/>
      <c r="Q513" s="13"/>
      <c r="R513" s="13"/>
      <c r="S513" s="14" t="s">
        <v>57</v>
      </c>
      <c r="T513" s="10">
        <v>3</v>
      </c>
      <c r="U513" s="21">
        <v>640500</v>
      </c>
      <c r="V513" s="16">
        <v>0</v>
      </c>
      <c r="W513" s="16">
        <v>0</v>
      </c>
      <c r="X513" s="16">
        <v>0</v>
      </c>
      <c r="Y513" s="16">
        <v>0</v>
      </c>
      <c r="Z513" s="16">
        <v>0</v>
      </c>
      <c r="AA513" s="16">
        <v>0</v>
      </c>
      <c r="AB513" s="16">
        <v>0</v>
      </c>
      <c r="AC513" s="16">
        <v>0</v>
      </c>
      <c r="AD513" s="16">
        <v>0</v>
      </c>
      <c r="AE513" s="16">
        <v>0</v>
      </c>
      <c r="AF513" s="16">
        <v>0</v>
      </c>
      <c r="AG513" s="16">
        <v>0</v>
      </c>
      <c r="AH513" s="16">
        <v>4</v>
      </c>
      <c r="AI513" s="16">
        <v>0</v>
      </c>
      <c r="AJ513" s="16">
        <v>0</v>
      </c>
      <c r="AK513" s="16">
        <v>0</v>
      </c>
      <c r="AL513" s="16">
        <v>0</v>
      </c>
      <c r="AM513" s="16">
        <v>0</v>
      </c>
      <c r="AN513" s="16">
        <v>0</v>
      </c>
      <c r="AO513" s="16">
        <v>0</v>
      </c>
      <c r="AP513" s="16">
        <v>0</v>
      </c>
      <c r="AQ513" s="15">
        <f t="shared" si="43"/>
        <v>4</v>
      </c>
      <c r="AR513" s="16">
        <f t="shared" si="44"/>
        <v>0</v>
      </c>
      <c r="AS513" s="17">
        <f t="shared" si="50"/>
        <v>4</v>
      </c>
      <c r="AT513" s="18">
        <f t="shared" si="48"/>
        <v>2562000</v>
      </c>
      <c r="AU513" s="13"/>
      <c r="AV513" s="13"/>
      <c r="AW513" s="8"/>
      <c r="AX513" s="8"/>
      <c r="AY513" s="8"/>
      <c r="AZ513" s="8"/>
    </row>
    <row r="514" spans="1:52" s="3" customFormat="1" ht="47.25" customHeight="1" x14ac:dyDescent="0.25">
      <c r="A514" s="33" t="s">
        <v>913</v>
      </c>
      <c r="B514" s="10">
        <f>IF(S514=0,"",SUBTOTAL(3,$S$7:S514))</f>
        <v>508</v>
      </c>
      <c r="C514" s="74" t="s">
        <v>3170</v>
      </c>
      <c r="D514" s="10" t="s">
        <v>933</v>
      </c>
      <c r="E514" s="10" t="s">
        <v>1118</v>
      </c>
      <c r="F514" s="10" t="s">
        <v>1118</v>
      </c>
      <c r="G514" s="10"/>
      <c r="H514" s="19">
        <v>3822</v>
      </c>
      <c r="I514" s="26" t="s">
        <v>1119</v>
      </c>
      <c r="J514" s="13"/>
      <c r="K514" s="24" t="s">
        <v>2158</v>
      </c>
      <c r="L514" s="13"/>
      <c r="M514" s="13"/>
      <c r="N514" s="13"/>
      <c r="O514" s="13"/>
      <c r="P514" s="13"/>
      <c r="Q514" s="13"/>
      <c r="R514" s="13"/>
      <c r="S514" s="14" t="s">
        <v>57</v>
      </c>
      <c r="T514" s="10">
        <v>3</v>
      </c>
      <c r="U514" s="21">
        <v>640500</v>
      </c>
      <c r="V514" s="16">
        <v>0</v>
      </c>
      <c r="W514" s="16">
        <v>0</v>
      </c>
      <c r="X514" s="16">
        <v>0</v>
      </c>
      <c r="Y514" s="16">
        <v>0</v>
      </c>
      <c r="Z514" s="16">
        <v>0</v>
      </c>
      <c r="AA514" s="16">
        <v>0</v>
      </c>
      <c r="AB514" s="16">
        <v>0</v>
      </c>
      <c r="AC514" s="16">
        <v>0</v>
      </c>
      <c r="AD514" s="16">
        <v>0</v>
      </c>
      <c r="AE514" s="16">
        <v>0</v>
      </c>
      <c r="AF514" s="16">
        <v>0</v>
      </c>
      <c r="AG514" s="16">
        <v>0</v>
      </c>
      <c r="AH514" s="16">
        <v>1</v>
      </c>
      <c r="AI514" s="16">
        <v>0</v>
      </c>
      <c r="AJ514" s="16">
        <v>0</v>
      </c>
      <c r="AK514" s="16">
        <v>0</v>
      </c>
      <c r="AL514" s="16">
        <v>0</v>
      </c>
      <c r="AM514" s="16">
        <v>0</v>
      </c>
      <c r="AN514" s="16">
        <v>0</v>
      </c>
      <c r="AO514" s="16">
        <v>0</v>
      </c>
      <c r="AP514" s="16">
        <v>0</v>
      </c>
      <c r="AQ514" s="15">
        <f t="shared" si="43"/>
        <v>1</v>
      </c>
      <c r="AR514" s="16">
        <f t="shared" si="44"/>
        <v>0</v>
      </c>
      <c r="AS514" s="17">
        <f>SUM(V514:AP514)</f>
        <v>1</v>
      </c>
      <c r="AT514" s="18">
        <f t="shared" si="48"/>
        <v>640500</v>
      </c>
      <c r="AU514" s="13"/>
      <c r="AV514" s="13"/>
      <c r="AW514" s="8"/>
      <c r="AX514" s="8"/>
      <c r="AY514" s="8"/>
      <c r="AZ514" s="8"/>
    </row>
    <row r="515" spans="1:52" s="3" customFormat="1" ht="47.25" customHeight="1" x14ac:dyDescent="0.25">
      <c r="A515" s="33" t="s">
        <v>913</v>
      </c>
      <c r="B515" s="10">
        <f>IF(S515=0,"",SUBTOTAL(3,$S$7:S515))</f>
        <v>509</v>
      </c>
      <c r="C515" s="74" t="s">
        <v>3171</v>
      </c>
      <c r="D515" s="10" t="s">
        <v>915</v>
      </c>
      <c r="E515" s="10" t="s">
        <v>1120</v>
      </c>
      <c r="F515" s="10" t="s">
        <v>1120</v>
      </c>
      <c r="G515" s="10"/>
      <c r="H515" s="19">
        <v>3822</v>
      </c>
      <c r="I515" s="26" t="s">
        <v>1121</v>
      </c>
      <c r="J515" s="13"/>
      <c r="K515" s="24" t="s">
        <v>2159</v>
      </c>
      <c r="L515" s="13"/>
      <c r="M515" s="13"/>
      <c r="N515" s="13"/>
      <c r="O515" s="13"/>
      <c r="P515" s="13"/>
      <c r="Q515" s="13"/>
      <c r="R515" s="13"/>
      <c r="S515" s="14" t="s">
        <v>47</v>
      </c>
      <c r="T515" s="10">
        <v>3</v>
      </c>
      <c r="U515" s="21">
        <v>3423000</v>
      </c>
      <c r="V515" s="16">
        <v>0</v>
      </c>
      <c r="W515" s="16">
        <v>0</v>
      </c>
      <c r="X515" s="16">
        <v>0</v>
      </c>
      <c r="Y515" s="16">
        <v>0</v>
      </c>
      <c r="Z515" s="16">
        <v>0</v>
      </c>
      <c r="AA515" s="16">
        <v>0</v>
      </c>
      <c r="AB515" s="16">
        <v>0</v>
      </c>
      <c r="AC515" s="16">
        <v>0</v>
      </c>
      <c r="AD515" s="16">
        <v>0</v>
      </c>
      <c r="AE515" s="16">
        <v>0</v>
      </c>
      <c r="AF515" s="16">
        <v>0</v>
      </c>
      <c r="AG515" s="16">
        <v>0</v>
      </c>
      <c r="AH515" s="16">
        <v>1</v>
      </c>
      <c r="AI515" s="16">
        <v>0</v>
      </c>
      <c r="AJ515" s="16">
        <v>0</v>
      </c>
      <c r="AK515" s="16">
        <v>0</v>
      </c>
      <c r="AL515" s="16">
        <v>0</v>
      </c>
      <c r="AM515" s="16">
        <v>0</v>
      </c>
      <c r="AN515" s="16">
        <v>0</v>
      </c>
      <c r="AO515" s="16">
        <v>0</v>
      </c>
      <c r="AP515" s="16">
        <v>0</v>
      </c>
      <c r="AQ515" s="15">
        <f t="shared" si="43"/>
        <v>1</v>
      </c>
      <c r="AR515" s="16">
        <f t="shared" si="44"/>
        <v>0</v>
      </c>
      <c r="AS515" s="17">
        <f>SUM(V515:AP515)</f>
        <v>1</v>
      </c>
      <c r="AT515" s="18">
        <f t="shared" si="48"/>
        <v>3423000</v>
      </c>
      <c r="AU515" s="13"/>
      <c r="AV515" s="13"/>
      <c r="AW515" s="8"/>
      <c r="AX515" s="8"/>
      <c r="AY515" s="8"/>
      <c r="AZ515" s="8"/>
    </row>
    <row r="516" spans="1:52" s="3" customFormat="1" ht="47.25" customHeight="1" x14ac:dyDescent="0.25">
      <c r="A516" s="33" t="s">
        <v>913</v>
      </c>
      <c r="B516" s="10">
        <f>IF(S516=0,"",SUBTOTAL(3,$S$7:S516))</f>
        <v>510</v>
      </c>
      <c r="C516" s="74" t="s">
        <v>3172</v>
      </c>
      <c r="D516" s="10" t="s">
        <v>919</v>
      </c>
      <c r="E516" s="10" t="s">
        <v>1122</v>
      </c>
      <c r="F516" s="10" t="s">
        <v>1122</v>
      </c>
      <c r="G516" s="10"/>
      <c r="H516" s="19">
        <v>3822</v>
      </c>
      <c r="I516" s="26" t="s">
        <v>1123</v>
      </c>
      <c r="J516" s="13"/>
      <c r="K516" s="24" t="s">
        <v>2160</v>
      </c>
      <c r="L516" s="13"/>
      <c r="M516" s="13"/>
      <c r="N516" s="13"/>
      <c r="O516" s="13"/>
      <c r="P516" s="13"/>
      <c r="Q516" s="13"/>
      <c r="R516" s="13"/>
      <c r="S516" s="14" t="s">
        <v>47</v>
      </c>
      <c r="T516" s="10">
        <v>3</v>
      </c>
      <c r="U516" s="21">
        <v>3423000</v>
      </c>
      <c r="V516" s="16">
        <v>0</v>
      </c>
      <c r="W516" s="16">
        <v>0</v>
      </c>
      <c r="X516" s="16">
        <v>0</v>
      </c>
      <c r="Y516" s="16">
        <v>0</v>
      </c>
      <c r="Z516" s="16">
        <v>0</v>
      </c>
      <c r="AA516" s="16">
        <v>0</v>
      </c>
      <c r="AB516" s="16">
        <v>0</v>
      </c>
      <c r="AC516" s="16">
        <v>0</v>
      </c>
      <c r="AD516" s="16">
        <v>0</v>
      </c>
      <c r="AE516" s="16">
        <v>0</v>
      </c>
      <c r="AF516" s="16">
        <v>0</v>
      </c>
      <c r="AG516" s="16">
        <v>0</v>
      </c>
      <c r="AH516" s="16">
        <v>1</v>
      </c>
      <c r="AI516" s="16">
        <v>0</v>
      </c>
      <c r="AJ516" s="16">
        <v>0</v>
      </c>
      <c r="AK516" s="16">
        <v>0</v>
      </c>
      <c r="AL516" s="16">
        <v>0</v>
      </c>
      <c r="AM516" s="16">
        <v>0</v>
      </c>
      <c r="AN516" s="16">
        <v>0</v>
      </c>
      <c r="AO516" s="16">
        <v>0</v>
      </c>
      <c r="AP516" s="16">
        <v>0</v>
      </c>
      <c r="AQ516" s="15">
        <f t="shared" si="43"/>
        <v>1</v>
      </c>
      <c r="AR516" s="16">
        <f t="shared" si="44"/>
        <v>0</v>
      </c>
      <c r="AS516" s="17">
        <f>SUM(V516:AP516)</f>
        <v>1</v>
      </c>
      <c r="AT516" s="18">
        <f t="shared" si="48"/>
        <v>3423000</v>
      </c>
      <c r="AU516" s="13"/>
      <c r="AV516" s="13"/>
      <c r="AW516" s="8"/>
      <c r="AX516" s="8"/>
      <c r="AY516" s="8"/>
      <c r="AZ516" s="8"/>
    </row>
    <row r="517" spans="1:52" s="3" customFormat="1" ht="80.25" customHeight="1" x14ac:dyDescent="0.25">
      <c r="A517" s="33" t="s">
        <v>913</v>
      </c>
      <c r="B517" s="10">
        <f>IF(S517=0,"",SUBTOTAL(3,$S$7:S517))</f>
        <v>511</v>
      </c>
      <c r="C517" s="74" t="s">
        <v>3173</v>
      </c>
      <c r="D517" s="10" t="s">
        <v>922</v>
      </c>
      <c r="E517" s="10" t="s">
        <v>1124</v>
      </c>
      <c r="F517" s="10" t="s">
        <v>1124</v>
      </c>
      <c r="G517" s="10"/>
      <c r="H517" s="19">
        <v>3822</v>
      </c>
      <c r="I517" s="26" t="s">
        <v>1125</v>
      </c>
      <c r="J517" s="13"/>
      <c r="K517" s="24" t="s">
        <v>2161</v>
      </c>
      <c r="L517" s="13"/>
      <c r="M517" s="13"/>
      <c r="N517" s="13"/>
      <c r="O517" s="13"/>
      <c r="P517" s="13"/>
      <c r="Q517" s="13"/>
      <c r="R517" s="13"/>
      <c r="S517" s="14" t="s">
        <v>57</v>
      </c>
      <c r="T517" s="10">
        <v>3</v>
      </c>
      <c r="U517" s="21">
        <v>577500</v>
      </c>
      <c r="V517" s="16">
        <v>0</v>
      </c>
      <c r="W517" s="16">
        <v>0</v>
      </c>
      <c r="X517" s="16">
        <v>0</v>
      </c>
      <c r="Y517" s="16">
        <v>0</v>
      </c>
      <c r="Z517" s="16">
        <v>0</v>
      </c>
      <c r="AA517" s="16">
        <v>0</v>
      </c>
      <c r="AB517" s="16">
        <v>0</v>
      </c>
      <c r="AC517" s="16">
        <v>0</v>
      </c>
      <c r="AD517" s="16">
        <v>0</v>
      </c>
      <c r="AE517" s="16">
        <v>0</v>
      </c>
      <c r="AF517" s="16">
        <v>0</v>
      </c>
      <c r="AG517" s="16">
        <v>0</v>
      </c>
      <c r="AH517" s="16">
        <v>1</v>
      </c>
      <c r="AI517" s="16">
        <v>0</v>
      </c>
      <c r="AJ517" s="16">
        <v>0</v>
      </c>
      <c r="AK517" s="16">
        <v>0</v>
      </c>
      <c r="AL517" s="16">
        <v>0</v>
      </c>
      <c r="AM517" s="16">
        <v>0</v>
      </c>
      <c r="AN517" s="16">
        <v>0</v>
      </c>
      <c r="AO517" s="16">
        <v>0</v>
      </c>
      <c r="AP517" s="16">
        <v>0</v>
      </c>
      <c r="AQ517" s="15">
        <f t="shared" si="43"/>
        <v>1</v>
      </c>
      <c r="AR517" s="16">
        <f t="shared" si="44"/>
        <v>0</v>
      </c>
      <c r="AS517" s="17">
        <f t="shared" ref="AS517:AS536" si="51">SUM(V517:AP517)</f>
        <v>1</v>
      </c>
      <c r="AT517" s="18">
        <f t="shared" si="48"/>
        <v>577500</v>
      </c>
      <c r="AU517" s="13"/>
      <c r="AV517" s="13"/>
      <c r="AW517" s="8"/>
      <c r="AX517" s="8"/>
      <c r="AY517" s="8"/>
      <c r="AZ517" s="8"/>
    </row>
    <row r="518" spans="1:52" s="3" customFormat="1" ht="42" customHeight="1" x14ac:dyDescent="0.25">
      <c r="A518" s="33" t="s">
        <v>913</v>
      </c>
      <c r="B518" s="10">
        <f>IF(S518=0,"",SUBTOTAL(3,$S$7:S518))</f>
        <v>512</v>
      </c>
      <c r="C518" s="74" t="s">
        <v>3174</v>
      </c>
      <c r="D518" s="10" t="s">
        <v>925</v>
      </c>
      <c r="E518" s="10" t="s">
        <v>2163</v>
      </c>
      <c r="F518" s="10"/>
      <c r="G518" s="10"/>
      <c r="H518" s="19">
        <v>3822</v>
      </c>
      <c r="I518" s="26" t="s">
        <v>1126</v>
      </c>
      <c r="J518" s="13"/>
      <c r="K518" s="24" t="s">
        <v>2162</v>
      </c>
      <c r="L518" s="13"/>
      <c r="M518" s="13"/>
      <c r="N518" s="13"/>
      <c r="O518" s="13"/>
      <c r="P518" s="13"/>
      <c r="Q518" s="13"/>
      <c r="R518" s="13"/>
      <c r="S518" s="14" t="s">
        <v>75</v>
      </c>
      <c r="T518" s="10">
        <v>3</v>
      </c>
      <c r="U518" s="21">
        <v>10510500</v>
      </c>
      <c r="V518" s="16"/>
      <c r="W518" s="16"/>
      <c r="X518" s="16"/>
      <c r="Y518" s="16"/>
      <c r="Z518" s="16"/>
      <c r="AA518" s="16"/>
      <c r="AB518" s="16"/>
      <c r="AC518" s="16"/>
      <c r="AD518" s="16"/>
      <c r="AE518" s="16"/>
      <c r="AF518" s="16"/>
      <c r="AG518" s="16"/>
      <c r="AH518" s="16">
        <v>1</v>
      </c>
      <c r="AI518" s="16"/>
      <c r="AJ518" s="16"/>
      <c r="AK518" s="16"/>
      <c r="AL518" s="16"/>
      <c r="AM518" s="16"/>
      <c r="AN518" s="16"/>
      <c r="AO518" s="16"/>
      <c r="AP518" s="16"/>
      <c r="AQ518" s="15">
        <f t="shared" si="43"/>
        <v>1</v>
      </c>
      <c r="AR518" s="16">
        <f t="shared" si="44"/>
        <v>0</v>
      </c>
      <c r="AS518" s="17">
        <f t="shared" si="51"/>
        <v>1</v>
      </c>
      <c r="AT518" s="18">
        <f t="shared" si="48"/>
        <v>10510500</v>
      </c>
      <c r="AU518" s="13"/>
      <c r="AV518" s="13"/>
      <c r="AW518" s="8"/>
      <c r="AX518" s="8"/>
      <c r="AY518" s="8"/>
      <c r="AZ518" s="8"/>
    </row>
    <row r="519" spans="1:52" s="3" customFormat="1" ht="42" customHeight="1" x14ac:dyDescent="0.25">
      <c r="A519" s="33" t="s">
        <v>913</v>
      </c>
      <c r="B519" s="10">
        <f>IF(S519=0,"",SUBTOTAL(3,$S$7:S519))</f>
        <v>513</v>
      </c>
      <c r="C519" s="74" t="s">
        <v>3175</v>
      </c>
      <c r="D519" s="10" t="s">
        <v>928</v>
      </c>
      <c r="E519" s="10" t="s">
        <v>2165</v>
      </c>
      <c r="F519" s="10"/>
      <c r="G519" s="10"/>
      <c r="H519" s="19">
        <v>3822</v>
      </c>
      <c r="I519" s="26" t="s">
        <v>1127</v>
      </c>
      <c r="J519" s="13"/>
      <c r="K519" s="24" t="s">
        <v>2164</v>
      </c>
      <c r="L519" s="13"/>
      <c r="M519" s="13"/>
      <c r="N519" s="13"/>
      <c r="O519" s="13"/>
      <c r="P519" s="13"/>
      <c r="Q519" s="13"/>
      <c r="R519" s="13"/>
      <c r="S519" s="14" t="s">
        <v>75</v>
      </c>
      <c r="T519" s="10">
        <v>3</v>
      </c>
      <c r="U519" s="21">
        <v>4210500</v>
      </c>
      <c r="V519" s="16"/>
      <c r="W519" s="16"/>
      <c r="X519" s="16"/>
      <c r="Y519" s="16"/>
      <c r="Z519" s="16"/>
      <c r="AA519" s="16"/>
      <c r="AB519" s="16"/>
      <c r="AC519" s="16"/>
      <c r="AD519" s="16"/>
      <c r="AE519" s="16"/>
      <c r="AF519" s="16"/>
      <c r="AG519" s="16"/>
      <c r="AH519" s="16">
        <v>1</v>
      </c>
      <c r="AI519" s="16"/>
      <c r="AJ519" s="16"/>
      <c r="AK519" s="16"/>
      <c r="AL519" s="16"/>
      <c r="AM519" s="16"/>
      <c r="AN519" s="16"/>
      <c r="AO519" s="16"/>
      <c r="AP519" s="16"/>
      <c r="AQ519" s="15">
        <f t="shared" si="43"/>
        <v>1</v>
      </c>
      <c r="AR519" s="16">
        <f t="shared" si="44"/>
        <v>0</v>
      </c>
      <c r="AS519" s="17">
        <f t="shared" si="51"/>
        <v>1</v>
      </c>
      <c r="AT519" s="18">
        <f t="shared" si="48"/>
        <v>4210500</v>
      </c>
      <c r="AU519" s="13"/>
      <c r="AV519" s="13"/>
      <c r="AW519" s="8"/>
      <c r="AX519" s="8"/>
      <c r="AY519" s="8"/>
      <c r="AZ519" s="8"/>
    </row>
    <row r="520" spans="1:52" s="3" customFormat="1" ht="42" customHeight="1" x14ac:dyDescent="0.25">
      <c r="A520" s="33" t="s">
        <v>913</v>
      </c>
      <c r="B520" s="10">
        <f>IF(S520=0,"",SUBTOTAL(3,$S$7:S520))</f>
        <v>514</v>
      </c>
      <c r="C520" s="74" t="s">
        <v>3176</v>
      </c>
      <c r="D520" s="10" t="s">
        <v>931</v>
      </c>
      <c r="E520" s="10" t="s">
        <v>2167</v>
      </c>
      <c r="F520" s="10"/>
      <c r="G520" s="10"/>
      <c r="H520" s="19">
        <v>3822</v>
      </c>
      <c r="I520" s="26" t="s">
        <v>1128</v>
      </c>
      <c r="J520" s="13"/>
      <c r="K520" s="24" t="s">
        <v>2166</v>
      </c>
      <c r="L520" s="13"/>
      <c r="M520" s="13"/>
      <c r="N520" s="13"/>
      <c r="O520" s="13"/>
      <c r="P520" s="13"/>
      <c r="Q520" s="13"/>
      <c r="R520" s="13"/>
      <c r="S520" s="14" t="s">
        <v>75</v>
      </c>
      <c r="T520" s="10">
        <v>3</v>
      </c>
      <c r="U520" s="21">
        <v>3307500</v>
      </c>
      <c r="V520" s="16"/>
      <c r="W520" s="16"/>
      <c r="X520" s="16"/>
      <c r="Y520" s="16"/>
      <c r="Z520" s="16"/>
      <c r="AA520" s="16"/>
      <c r="AB520" s="16"/>
      <c r="AC520" s="16"/>
      <c r="AD520" s="16"/>
      <c r="AE520" s="16"/>
      <c r="AF520" s="16"/>
      <c r="AG520" s="16"/>
      <c r="AH520" s="16">
        <v>1</v>
      </c>
      <c r="AI520" s="16"/>
      <c r="AJ520" s="16"/>
      <c r="AK520" s="16"/>
      <c r="AL520" s="16"/>
      <c r="AM520" s="16"/>
      <c r="AN520" s="16"/>
      <c r="AO520" s="16"/>
      <c r="AP520" s="16"/>
      <c r="AQ520" s="15">
        <f t="shared" si="43"/>
        <v>1</v>
      </c>
      <c r="AR520" s="16">
        <f t="shared" si="44"/>
        <v>0</v>
      </c>
      <c r="AS520" s="17">
        <f t="shared" si="51"/>
        <v>1</v>
      </c>
      <c r="AT520" s="18">
        <f t="shared" si="48"/>
        <v>3307500</v>
      </c>
      <c r="AU520" s="13"/>
      <c r="AV520" s="13"/>
      <c r="AW520" s="8"/>
      <c r="AX520" s="8"/>
      <c r="AY520" s="8"/>
      <c r="AZ520" s="8"/>
    </row>
    <row r="521" spans="1:52" s="3" customFormat="1" ht="100.5" customHeight="1" x14ac:dyDescent="0.25">
      <c r="A521" s="33" t="s">
        <v>913</v>
      </c>
      <c r="B521" s="10">
        <f>IF(S521=0,"",SUBTOTAL(3,$S$7:S521))</f>
        <v>515</v>
      </c>
      <c r="C521" s="74" t="s">
        <v>3177</v>
      </c>
      <c r="D521" s="10" t="s">
        <v>934</v>
      </c>
      <c r="E521" s="10" t="s">
        <v>1129</v>
      </c>
      <c r="F521" s="10" t="s">
        <v>1129</v>
      </c>
      <c r="G521" s="10" t="s">
        <v>1011</v>
      </c>
      <c r="H521" s="19">
        <v>3822</v>
      </c>
      <c r="I521" s="20" t="s">
        <v>1130</v>
      </c>
      <c r="J521" s="13"/>
      <c r="K521" s="14" t="s">
        <v>2168</v>
      </c>
      <c r="L521" s="13"/>
      <c r="M521" s="13"/>
      <c r="N521" s="13"/>
      <c r="O521" s="13"/>
      <c r="P521" s="13"/>
      <c r="Q521" s="13"/>
      <c r="R521" s="13"/>
      <c r="S521" s="14" t="s">
        <v>75</v>
      </c>
      <c r="T521" s="10" t="s">
        <v>269</v>
      </c>
      <c r="U521" s="21">
        <v>38710</v>
      </c>
      <c r="V521" s="16">
        <v>0</v>
      </c>
      <c r="W521" s="16">
        <v>0</v>
      </c>
      <c r="X521" s="16">
        <v>0</v>
      </c>
      <c r="Y521" s="16">
        <v>0</v>
      </c>
      <c r="Z521" s="16">
        <v>0</v>
      </c>
      <c r="AA521" s="16">
        <v>0</v>
      </c>
      <c r="AB521" s="16">
        <v>0</v>
      </c>
      <c r="AC521" s="16">
        <v>0</v>
      </c>
      <c r="AD521" s="16">
        <v>0</v>
      </c>
      <c r="AE521" s="16">
        <v>0</v>
      </c>
      <c r="AF521" s="16">
        <v>0</v>
      </c>
      <c r="AG521" s="16">
        <v>0</v>
      </c>
      <c r="AH521" s="16">
        <v>15</v>
      </c>
      <c r="AI521" s="16">
        <v>0</v>
      </c>
      <c r="AJ521" s="16">
        <v>0</v>
      </c>
      <c r="AK521" s="16">
        <v>0</v>
      </c>
      <c r="AL521" s="16">
        <v>0</v>
      </c>
      <c r="AM521" s="16">
        <v>0</v>
      </c>
      <c r="AN521" s="16">
        <v>0</v>
      </c>
      <c r="AO521" s="16">
        <v>0</v>
      </c>
      <c r="AP521" s="16">
        <v>0</v>
      </c>
      <c r="AQ521" s="15">
        <f t="shared" ref="AQ521:AQ584" si="52">SUM(V521:AP521)</f>
        <v>15</v>
      </c>
      <c r="AR521" s="16">
        <f t="shared" ref="AR521:AR584" si="53">AQ521-AS521</f>
        <v>0</v>
      </c>
      <c r="AS521" s="17">
        <f t="shared" si="51"/>
        <v>15</v>
      </c>
      <c r="AT521" s="18">
        <f t="shared" si="48"/>
        <v>580650</v>
      </c>
      <c r="AU521" s="13"/>
      <c r="AV521" s="13"/>
      <c r="AW521" s="8"/>
      <c r="AX521" s="8"/>
      <c r="AY521" s="8"/>
      <c r="AZ521" s="8"/>
    </row>
    <row r="522" spans="1:52" s="3" customFormat="1" ht="178.5" x14ac:dyDescent="0.25">
      <c r="A522" s="33" t="s">
        <v>913</v>
      </c>
      <c r="B522" s="10">
        <f>IF(S522=0,"",SUBTOTAL(3,$S$7:S522))</f>
        <v>516</v>
      </c>
      <c r="C522" s="74" t="s">
        <v>3178</v>
      </c>
      <c r="D522" s="10" t="s">
        <v>936</v>
      </c>
      <c r="E522" s="10" t="s">
        <v>1053</v>
      </c>
      <c r="F522" s="10" t="s">
        <v>1053</v>
      </c>
      <c r="G522" s="10" t="s">
        <v>1014</v>
      </c>
      <c r="H522" s="19">
        <v>3822</v>
      </c>
      <c r="I522" s="20" t="s">
        <v>1131</v>
      </c>
      <c r="J522" s="13"/>
      <c r="K522" s="14" t="s">
        <v>2169</v>
      </c>
      <c r="L522" s="13"/>
      <c r="M522" s="13"/>
      <c r="N522" s="13"/>
      <c r="O522" s="13"/>
      <c r="P522" s="13"/>
      <c r="Q522" s="13"/>
      <c r="R522" s="13"/>
      <c r="S522" s="14" t="s">
        <v>75</v>
      </c>
      <c r="T522" s="10" t="s">
        <v>269</v>
      </c>
      <c r="U522" s="21">
        <v>33610</v>
      </c>
      <c r="V522" s="16">
        <v>0</v>
      </c>
      <c r="W522" s="16">
        <v>0</v>
      </c>
      <c r="X522" s="16">
        <v>0</v>
      </c>
      <c r="Y522" s="16">
        <v>0</v>
      </c>
      <c r="Z522" s="16">
        <v>0</v>
      </c>
      <c r="AA522" s="16">
        <v>0</v>
      </c>
      <c r="AB522" s="16">
        <v>0</v>
      </c>
      <c r="AC522" s="16">
        <v>0</v>
      </c>
      <c r="AD522" s="16">
        <v>0</v>
      </c>
      <c r="AE522" s="16">
        <v>0</v>
      </c>
      <c r="AF522" s="16">
        <v>0</v>
      </c>
      <c r="AG522" s="16">
        <v>0</v>
      </c>
      <c r="AH522" s="16">
        <v>15</v>
      </c>
      <c r="AI522" s="16">
        <v>0</v>
      </c>
      <c r="AJ522" s="16">
        <v>0</v>
      </c>
      <c r="AK522" s="16">
        <v>0</v>
      </c>
      <c r="AL522" s="16">
        <v>0</v>
      </c>
      <c r="AM522" s="16">
        <v>0</v>
      </c>
      <c r="AN522" s="16">
        <v>0</v>
      </c>
      <c r="AO522" s="16">
        <v>0</v>
      </c>
      <c r="AP522" s="16">
        <v>0</v>
      </c>
      <c r="AQ522" s="15">
        <f t="shared" si="52"/>
        <v>15</v>
      </c>
      <c r="AR522" s="16">
        <f t="shared" si="53"/>
        <v>0</v>
      </c>
      <c r="AS522" s="17">
        <f t="shared" si="51"/>
        <v>15</v>
      </c>
      <c r="AT522" s="18">
        <f t="shared" si="48"/>
        <v>504150</v>
      </c>
      <c r="AU522" s="13"/>
      <c r="AV522" s="13"/>
      <c r="AW522" s="8"/>
      <c r="AX522" s="8"/>
      <c r="AY522" s="8"/>
      <c r="AZ522" s="8"/>
    </row>
    <row r="523" spans="1:52" s="3" customFormat="1" ht="140.25" x14ac:dyDescent="0.25">
      <c r="A523" s="33" t="s">
        <v>913</v>
      </c>
      <c r="B523" s="10">
        <f>IF(S523=0,"",SUBTOTAL(3,$S$7:S523))</f>
        <v>517</v>
      </c>
      <c r="C523" s="74" t="s">
        <v>3179</v>
      </c>
      <c r="D523" s="10" t="s">
        <v>938</v>
      </c>
      <c r="E523" s="10" t="s">
        <v>1132</v>
      </c>
      <c r="F523" s="10" t="s">
        <v>1132</v>
      </c>
      <c r="G523" s="10" t="s">
        <v>1017</v>
      </c>
      <c r="H523" s="19">
        <v>3822</v>
      </c>
      <c r="I523" s="20" t="s">
        <v>1133</v>
      </c>
      <c r="J523" s="13"/>
      <c r="K523" s="14" t="s">
        <v>2170</v>
      </c>
      <c r="L523" s="13"/>
      <c r="M523" s="13"/>
      <c r="N523" s="13"/>
      <c r="O523" s="13"/>
      <c r="P523" s="13"/>
      <c r="Q523" s="13"/>
      <c r="R523" s="13"/>
      <c r="S523" s="14" t="s">
        <v>75</v>
      </c>
      <c r="T523" s="10" t="s">
        <v>269</v>
      </c>
      <c r="U523" s="21">
        <v>41000</v>
      </c>
      <c r="V523" s="16">
        <v>0</v>
      </c>
      <c r="W523" s="16">
        <v>0</v>
      </c>
      <c r="X523" s="16">
        <v>0</v>
      </c>
      <c r="Y523" s="16">
        <v>0</v>
      </c>
      <c r="Z523" s="16">
        <v>0</v>
      </c>
      <c r="AA523" s="16">
        <v>0</v>
      </c>
      <c r="AB523" s="16">
        <v>0</v>
      </c>
      <c r="AC523" s="16">
        <v>0</v>
      </c>
      <c r="AD523" s="16">
        <v>0</v>
      </c>
      <c r="AE523" s="16">
        <v>0</v>
      </c>
      <c r="AF523" s="16">
        <v>0</v>
      </c>
      <c r="AG523" s="16">
        <v>0</v>
      </c>
      <c r="AH523" s="16">
        <v>15</v>
      </c>
      <c r="AI523" s="16">
        <v>0</v>
      </c>
      <c r="AJ523" s="16">
        <v>0</v>
      </c>
      <c r="AK523" s="16">
        <v>0</v>
      </c>
      <c r="AL523" s="16">
        <v>0</v>
      </c>
      <c r="AM523" s="16">
        <v>0</v>
      </c>
      <c r="AN523" s="16">
        <v>0</v>
      </c>
      <c r="AO523" s="16">
        <v>0</v>
      </c>
      <c r="AP523" s="16">
        <v>0</v>
      </c>
      <c r="AQ523" s="15">
        <f t="shared" si="52"/>
        <v>15</v>
      </c>
      <c r="AR523" s="16">
        <f t="shared" si="53"/>
        <v>0</v>
      </c>
      <c r="AS523" s="17">
        <f t="shared" si="51"/>
        <v>15</v>
      </c>
      <c r="AT523" s="18">
        <f t="shared" si="48"/>
        <v>615000</v>
      </c>
      <c r="AU523" s="13"/>
      <c r="AV523" s="13"/>
      <c r="AW523" s="8"/>
      <c r="AX523" s="8"/>
      <c r="AY523" s="8"/>
      <c r="AZ523" s="8"/>
    </row>
    <row r="524" spans="1:52" s="3" customFormat="1" ht="165.75" x14ac:dyDescent="0.25">
      <c r="A524" s="33" t="s">
        <v>913</v>
      </c>
      <c r="B524" s="10">
        <f>IF(S524=0,"",SUBTOTAL(3,$S$7:S524))</f>
        <v>518</v>
      </c>
      <c r="C524" s="74" t="s">
        <v>3180</v>
      </c>
      <c r="D524" s="10" t="s">
        <v>939</v>
      </c>
      <c r="E524" s="10" t="s">
        <v>1055</v>
      </c>
      <c r="F524" s="10" t="s">
        <v>1055</v>
      </c>
      <c r="G524" s="10" t="s">
        <v>1020</v>
      </c>
      <c r="H524" s="19">
        <v>3822</v>
      </c>
      <c r="I524" s="20" t="s">
        <v>1134</v>
      </c>
      <c r="J524" s="13"/>
      <c r="K524" s="14" t="s">
        <v>2171</v>
      </c>
      <c r="L524" s="13"/>
      <c r="M524" s="13"/>
      <c r="N524" s="13"/>
      <c r="O524" s="13"/>
      <c r="P524" s="13"/>
      <c r="Q524" s="13"/>
      <c r="R524" s="13"/>
      <c r="S524" s="14" t="s">
        <v>75</v>
      </c>
      <c r="T524" s="10" t="s">
        <v>269</v>
      </c>
      <c r="U524" s="21">
        <v>30380</v>
      </c>
      <c r="V524" s="16">
        <v>0</v>
      </c>
      <c r="W524" s="16">
        <v>0</v>
      </c>
      <c r="X524" s="16">
        <v>0</v>
      </c>
      <c r="Y524" s="16">
        <v>0</v>
      </c>
      <c r="Z524" s="16">
        <v>0</v>
      </c>
      <c r="AA524" s="16">
        <v>0</v>
      </c>
      <c r="AB524" s="16">
        <v>0</v>
      </c>
      <c r="AC524" s="16">
        <v>0</v>
      </c>
      <c r="AD524" s="16">
        <v>0</v>
      </c>
      <c r="AE524" s="16">
        <v>0</v>
      </c>
      <c r="AF524" s="16">
        <v>0</v>
      </c>
      <c r="AG524" s="16">
        <v>0</v>
      </c>
      <c r="AH524" s="16">
        <v>15</v>
      </c>
      <c r="AI524" s="16">
        <v>0</v>
      </c>
      <c r="AJ524" s="16">
        <v>0</v>
      </c>
      <c r="AK524" s="16">
        <v>0</v>
      </c>
      <c r="AL524" s="16">
        <v>0</v>
      </c>
      <c r="AM524" s="16">
        <v>0</v>
      </c>
      <c r="AN524" s="16">
        <v>0</v>
      </c>
      <c r="AO524" s="16">
        <v>0</v>
      </c>
      <c r="AP524" s="16">
        <v>0</v>
      </c>
      <c r="AQ524" s="15">
        <f t="shared" si="52"/>
        <v>15</v>
      </c>
      <c r="AR524" s="16">
        <f t="shared" si="53"/>
        <v>0</v>
      </c>
      <c r="AS524" s="17">
        <f t="shared" si="51"/>
        <v>15</v>
      </c>
      <c r="AT524" s="18">
        <f t="shared" si="48"/>
        <v>455700</v>
      </c>
      <c r="AU524" s="13"/>
      <c r="AV524" s="13"/>
      <c r="AW524" s="8"/>
      <c r="AX524" s="8"/>
      <c r="AY524" s="8"/>
      <c r="AZ524" s="8"/>
    </row>
    <row r="525" spans="1:52" s="3" customFormat="1" ht="141" customHeight="1" x14ac:dyDescent="0.25">
      <c r="A525" s="33" t="s">
        <v>913</v>
      </c>
      <c r="B525" s="10">
        <f>IF(S525=0,"",SUBTOTAL(3,$S$7:S525))</f>
        <v>519</v>
      </c>
      <c r="C525" s="74" t="s">
        <v>3181</v>
      </c>
      <c r="D525" s="10" t="s">
        <v>941</v>
      </c>
      <c r="E525" s="10" t="s">
        <v>1135</v>
      </c>
      <c r="F525" s="10" t="s">
        <v>1135</v>
      </c>
      <c r="G525" s="10" t="s">
        <v>1023</v>
      </c>
      <c r="H525" s="19">
        <v>3822</v>
      </c>
      <c r="I525" s="20" t="s">
        <v>1136</v>
      </c>
      <c r="J525" s="13"/>
      <c r="K525" s="14" t="s">
        <v>2172</v>
      </c>
      <c r="L525" s="13"/>
      <c r="M525" s="13"/>
      <c r="N525" s="13"/>
      <c r="O525" s="13"/>
      <c r="P525" s="13"/>
      <c r="Q525" s="13"/>
      <c r="R525" s="13"/>
      <c r="S525" s="14" t="s">
        <v>75</v>
      </c>
      <c r="T525" s="10" t="s">
        <v>269</v>
      </c>
      <c r="U525" s="21">
        <v>41880</v>
      </c>
      <c r="V525" s="16">
        <v>0</v>
      </c>
      <c r="W525" s="16">
        <v>0</v>
      </c>
      <c r="X525" s="16">
        <v>0</v>
      </c>
      <c r="Y525" s="16">
        <v>0</v>
      </c>
      <c r="Z525" s="16">
        <v>0</v>
      </c>
      <c r="AA525" s="16">
        <v>0</v>
      </c>
      <c r="AB525" s="16">
        <v>0</v>
      </c>
      <c r="AC525" s="16">
        <v>0</v>
      </c>
      <c r="AD525" s="16">
        <v>0</v>
      </c>
      <c r="AE525" s="16">
        <v>0</v>
      </c>
      <c r="AF525" s="16">
        <v>0</v>
      </c>
      <c r="AG525" s="16">
        <v>0</v>
      </c>
      <c r="AH525" s="16">
        <v>15</v>
      </c>
      <c r="AI525" s="16">
        <v>0</v>
      </c>
      <c r="AJ525" s="16">
        <v>0</v>
      </c>
      <c r="AK525" s="16">
        <v>0</v>
      </c>
      <c r="AL525" s="16">
        <v>0</v>
      </c>
      <c r="AM525" s="16">
        <v>0</v>
      </c>
      <c r="AN525" s="16">
        <v>0</v>
      </c>
      <c r="AO525" s="16">
        <v>0</v>
      </c>
      <c r="AP525" s="16">
        <v>0</v>
      </c>
      <c r="AQ525" s="15">
        <f t="shared" si="52"/>
        <v>15</v>
      </c>
      <c r="AR525" s="16">
        <f t="shared" si="53"/>
        <v>0</v>
      </c>
      <c r="AS525" s="17">
        <f t="shared" si="51"/>
        <v>15</v>
      </c>
      <c r="AT525" s="18">
        <f t="shared" si="48"/>
        <v>628200</v>
      </c>
      <c r="AU525" s="13"/>
      <c r="AV525" s="13"/>
      <c r="AW525" s="8"/>
      <c r="AX525" s="8"/>
      <c r="AY525" s="8"/>
      <c r="AZ525" s="8"/>
    </row>
    <row r="526" spans="1:52" s="3" customFormat="1" ht="54.75" customHeight="1" x14ac:dyDescent="0.25">
      <c r="A526" s="33" t="s">
        <v>913</v>
      </c>
      <c r="B526" s="10">
        <f>IF(S526=0,"",SUBTOTAL(3,$S$7:S526))</f>
        <v>520</v>
      </c>
      <c r="C526" s="74" t="s">
        <v>3182</v>
      </c>
      <c r="D526" s="10" t="s">
        <v>943</v>
      </c>
      <c r="E526" s="10" t="s">
        <v>1137</v>
      </c>
      <c r="F526" s="10" t="s">
        <v>1137</v>
      </c>
      <c r="G526" s="10" t="s">
        <v>1026</v>
      </c>
      <c r="H526" s="19">
        <v>3822</v>
      </c>
      <c r="I526" s="20" t="s">
        <v>1138</v>
      </c>
      <c r="J526" s="13"/>
      <c r="K526" s="14" t="s">
        <v>2173</v>
      </c>
      <c r="L526" s="13"/>
      <c r="M526" s="13"/>
      <c r="N526" s="13"/>
      <c r="O526" s="13"/>
      <c r="P526" s="13"/>
      <c r="Q526" s="13"/>
      <c r="R526" s="13"/>
      <c r="S526" s="14" t="s">
        <v>75</v>
      </c>
      <c r="T526" s="10" t="s">
        <v>269</v>
      </c>
      <c r="U526" s="21">
        <v>2748000</v>
      </c>
      <c r="V526" s="16">
        <v>0</v>
      </c>
      <c r="W526" s="16">
        <v>0</v>
      </c>
      <c r="X526" s="16">
        <v>0</v>
      </c>
      <c r="Y526" s="16">
        <v>0</v>
      </c>
      <c r="Z526" s="16">
        <v>0</v>
      </c>
      <c r="AA526" s="16">
        <v>0</v>
      </c>
      <c r="AB526" s="16">
        <v>0</v>
      </c>
      <c r="AC526" s="16">
        <v>0</v>
      </c>
      <c r="AD526" s="16">
        <v>0</v>
      </c>
      <c r="AE526" s="16">
        <v>0</v>
      </c>
      <c r="AF526" s="16">
        <v>0</v>
      </c>
      <c r="AG526" s="16">
        <v>0</v>
      </c>
      <c r="AH526" s="16">
        <v>3</v>
      </c>
      <c r="AI526" s="16">
        <v>0</v>
      </c>
      <c r="AJ526" s="16">
        <v>0</v>
      </c>
      <c r="AK526" s="16">
        <v>0</v>
      </c>
      <c r="AL526" s="16">
        <v>0</v>
      </c>
      <c r="AM526" s="16">
        <v>0</v>
      </c>
      <c r="AN526" s="16">
        <v>0</v>
      </c>
      <c r="AO526" s="16">
        <v>0</v>
      </c>
      <c r="AP526" s="16">
        <v>0</v>
      </c>
      <c r="AQ526" s="15">
        <f t="shared" si="52"/>
        <v>3</v>
      </c>
      <c r="AR526" s="16">
        <f t="shared" si="53"/>
        <v>0</v>
      </c>
      <c r="AS526" s="17">
        <f t="shared" si="51"/>
        <v>3</v>
      </c>
      <c r="AT526" s="18">
        <f t="shared" si="48"/>
        <v>8244000</v>
      </c>
      <c r="AU526" s="13"/>
      <c r="AV526" s="13"/>
      <c r="AW526" s="8"/>
      <c r="AX526" s="8"/>
      <c r="AY526" s="8"/>
      <c r="AZ526" s="8"/>
    </row>
    <row r="527" spans="1:52" s="3" customFormat="1" ht="60" customHeight="1" x14ac:dyDescent="0.25">
      <c r="A527" s="33" t="s">
        <v>913</v>
      </c>
      <c r="B527" s="10">
        <f>IF(S527=0,"",SUBTOTAL(3,$S$7:S527))</f>
        <v>521</v>
      </c>
      <c r="C527" s="74" t="s">
        <v>3183</v>
      </c>
      <c r="D527" s="10" t="s">
        <v>945</v>
      </c>
      <c r="E527" s="10" t="s">
        <v>1139</v>
      </c>
      <c r="F527" s="10" t="s">
        <v>1139</v>
      </c>
      <c r="G527" s="10" t="s">
        <v>1029</v>
      </c>
      <c r="H527" s="19">
        <v>3822</v>
      </c>
      <c r="I527" s="20" t="s">
        <v>1140</v>
      </c>
      <c r="J527" s="13"/>
      <c r="K527" s="14" t="s">
        <v>2174</v>
      </c>
      <c r="L527" s="13"/>
      <c r="M527" s="13"/>
      <c r="N527" s="13"/>
      <c r="O527" s="13"/>
      <c r="P527" s="13"/>
      <c r="Q527" s="13"/>
      <c r="R527" s="13"/>
      <c r="S527" s="14" t="s">
        <v>75</v>
      </c>
      <c r="T527" s="10" t="s">
        <v>269</v>
      </c>
      <c r="U527" s="21">
        <v>2459600</v>
      </c>
      <c r="V527" s="16">
        <v>0</v>
      </c>
      <c r="W527" s="16">
        <v>0</v>
      </c>
      <c r="X527" s="16">
        <v>0</v>
      </c>
      <c r="Y527" s="16">
        <v>4</v>
      </c>
      <c r="Z527" s="16">
        <v>0</v>
      </c>
      <c r="AA527" s="16">
        <v>0</v>
      </c>
      <c r="AB527" s="16">
        <v>0</v>
      </c>
      <c r="AC527" s="16">
        <v>0</v>
      </c>
      <c r="AD527" s="16">
        <v>0</v>
      </c>
      <c r="AE527" s="16">
        <v>0</v>
      </c>
      <c r="AF527" s="16">
        <v>0</v>
      </c>
      <c r="AG527" s="16">
        <v>0</v>
      </c>
      <c r="AH527" s="16">
        <v>2</v>
      </c>
      <c r="AI527" s="16">
        <v>0</v>
      </c>
      <c r="AJ527" s="16">
        <v>0</v>
      </c>
      <c r="AK527" s="16">
        <v>0</v>
      </c>
      <c r="AL527" s="16">
        <v>0</v>
      </c>
      <c r="AM527" s="16">
        <v>0</v>
      </c>
      <c r="AN527" s="16">
        <v>0</v>
      </c>
      <c r="AO527" s="16">
        <v>0</v>
      </c>
      <c r="AP527" s="16">
        <v>0</v>
      </c>
      <c r="AQ527" s="15">
        <f t="shared" si="52"/>
        <v>6</v>
      </c>
      <c r="AR527" s="16">
        <f t="shared" si="53"/>
        <v>0</v>
      </c>
      <c r="AS527" s="17">
        <f t="shared" si="51"/>
        <v>6</v>
      </c>
      <c r="AT527" s="18">
        <f t="shared" si="48"/>
        <v>14757600</v>
      </c>
      <c r="AU527" s="13"/>
      <c r="AV527" s="13"/>
      <c r="AW527" s="8"/>
      <c r="AX527" s="8"/>
      <c r="AY527" s="8"/>
      <c r="AZ527" s="8"/>
    </row>
    <row r="528" spans="1:52" s="3" customFormat="1" ht="127.5" x14ac:dyDescent="0.25">
      <c r="A528" s="33" t="s">
        <v>913</v>
      </c>
      <c r="B528" s="10">
        <f>IF(S528=0,"",SUBTOTAL(3,$S$7:S528))</f>
        <v>522</v>
      </c>
      <c r="C528" s="74" t="s">
        <v>3184</v>
      </c>
      <c r="D528" s="10" t="s">
        <v>947</v>
      </c>
      <c r="E528" s="10" t="s">
        <v>1141</v>
      </c>
      <c r="F528" s="10" t="s">
        <v>1141</v>
      </c>
      <c r="G528" s="10" t="s">
        <v>1035</v>
      </c>
      <c r="H528" s="19">
        <v>3822</v>
      </c>
      <c r="I528" s="20" t="s">
        <v>1142</v>
      </c>
      <c r="J528" s="13"/>
      <c r="K528" s="24" t="s">
        <v>2175</v>
      </c>
      <c r="L528" s="13"/>
      <c r="M528" s="13"/>
      <c r="N528" s="13"/>
      <c r="O528" s="13"/>
      <c r="P528" s="13"/>
      <c r="Q528" s="13"/>
      <c r="R528" s="13"/>
      <c r="S528" s="14" t="s">
        <v>75</v>
      </c>
      <c r="T528" s="10" t="s">
        <v>269</v>
      </c>
      <c r="U528" s="21">
        <v>29899800</v>
      </c>
      <c r="V528" s="16">
        <v>0</v>
      </c>
      <c r="W528" s="16">
        <v>0</v>
      </c>
      <c r="X528" s="16">
        <v>0</v>
      </c>
      <c r="Y528" s="16">
        <v>11</v>
      </c>
      <c r="Z528" s="16">
        <v>0</v>
      </c>
      <c r="AA528" s="16">
        <v>0</v>
      </c>
      <c r="AB528" s="16">
        <v>0</v>
      </c>
      <c r="AC528" s="16">
        <v>0</v>
      </c>
      <c r="AD528" s="16">
        <v>0</v>
      </c>
      <c r="AE528" s="16">
        <v>0</v>
      </c>
      <c r="AF528" s="16">
        <v>0</v>
      </c>
      <c r="AG528" s="16">
        <v>0</v>
      </c>
      <c r="AH528" s="16">
        <v>6</v>
      </c>
      <c r="AI528" s="16">
        <v>0</v>
      </c>
      <c r="AJ528" s="16">
        <v>0</v>
      </c>
      <c r="AK528" s="16">
        <v>0</v>
      </c>
      <c r="AL528" s="16">
        <v>0</v>
      </c>
      <c r="AM528" s="16">
        <v>0</v>
      </c>
      <c r="AN528" s="16">
        <v>0</v>
      </c>
      <c r="AO528" s="16">
        <v>0</v>
      </c>
      <c r="AP528" s="16">
        <v>0</v>
      </c>
      <c r="AQ528" s="15">
        <f t="shared" si="52"/>
        <v>17</v>
      </c>
      <c r="AR528" s="16">
        <f t="shared" si="53"/>
        <v>0</v>
      </c>
      <c r="AS528" s="17">
        <f t="shared" si="51"/>
        <v>17</v>
      </c>
      <c r="AT528" s="18">
        <f t="shared" si="48"/>
        <v>508296600</v>
      </c>
      <c r="AU528" s="13"/>
      <c r="AV528" s="13"/>
      <c r="AW528" s="8"/>
      <c r="AX528" s="8"/>
      <c r="AY528" s="8"/>
      <c r="AZ528" s="8"/>
    </row>
    <row r="529" spans="1:52" s="3" customFormat="1" ht="66.75" customHeight="1" x14ac:dyDescent="0.25">
      <c r="A529" s="33" t="s">
        <v>913</v>
      </c>
      <c r="B529" s="10">
        <f>IF(S529=0,"",SUBTOTAL(3,$S$7:S529))</f>
        <v>523</v>
      </c>
      <c r="C529" s="74" t="s">
        <v>3185</v>
      </c>
      <c r="D529" s="10" t="s">
        <v>949</v>
      </c>
      <c r="E529" s="10" t="s">
        <v>1143</v>
      </c>
      <c r="F529" s="10" t="s">
        <v>1143</v>
      </c>
      <c r="G529" s="10" t="s">
        <v>1038</v>
      </c>
      <c r="H529" s="19">
        <v>3822</v>
      </c>
      <c r="I529" s="20" t="s">
        <v>1144</v>
      </c>
      <c r="J529" s="13"/>
      <c r="K529" s="14" t="s">
        <v>2176</v>
      </c>
      <c r="L529" s="13"/>
      <c r="M529" s="13"/>
      <c r="N529" s="13"/>
      <c r="O529" s="13"/>
      <c r="P529" s="13"/>
      <c r="Q529" s="13"/>
      <c r="R529" s="13"/>
      <c r="S529" s="14" t="s">
        <v>75</v>
      </c>
      <c r="T529" s="10" t="s">
        <v>269</v>
      </c>
      <c r="U529" s="21">
        <v>10152000</v>
      </c>
      <c r="V529" s="16">
        <v>0</v>
      </c>
      <c r="W529" s="16">
        <v>0</v>
      </c>
      <c r="X529" s="16">
        <v>0</v>
      </c>
      <c r="Y529" s="16">
        <v>0</v>
      </c>
      <c r="Z529" s="16">
        <v>0</v>
      </c>
      <c r="AA529" s="16">
        <v>0</v>
      </c>
      <c r="AB529" s="16">
        <v>0</v>
      </c>
      <c r="AC529" s="16">
        <v>0</v>
      </c>
      <c r="AD529" s="16">
        <v>0</v>
      </c>
      <c r="AE529" s="16">
        <v>0</v>
      </c>
      <c r="AF529" s="16">
        <v>0</v>
      </c>
      <c r="AG529" s="16">
        <v>0</v>
      </c>
      <c r="AH529" s="16">
        <v>1</v>
      </c>
      <c r="AI529" s="16">
        <v>0</v>
      </c>
      <c r="AJ529" s="16">
        <v>0</v>
      </c>
      <c r="AK529" s="16">
        <v>0</v>
      </c>
      <c r="AL529" s="16">
        <v>0</v>
      </c>
      <c r="AM529" s="16">
        <v>0</v>
      </c>
      <c r="AN529" s="16">
        <v>0</v>
      </c>
      <c r="AO529" s="16">
        <v>0</v>
      </c>
      <c r="AP529" s="16">
        <v>0</v>
      </c>
      <c r="AQ529" s="15">
        <f t="shared" si="52"/>
        <v>1</v>
      </c>
      <c r="AR529" s="16">
        <f t="shared" si="53"/>
        <v>0</v>
      </c>
      <c r="AS529" s="17">
        <f t="shared" si="51"/>
        <v>1</v>
      </c>
      <c r="AT529" s="18">
        <f t="shared" si="48"/>
        <v>10152000</v>
      </c>
      <c r="AU529" s="13"/>
      <c r="AV529" s="13"/>
      <c r="AW529" s="8"/>
      <c r="AX529" s="8"/>
      <c r="AY529" s="8"/>
      <c r="AZ529" s="8"/>
    </row>
    <row r="530" spans="1:52" s="3" customFormat="1" ht="64.5" customHeight="1" x14ac:dyDescent="0.25">
      <c r="A530" s="33" t="s">
        <v>913</v>
      </c>
      <c r="B530" s="10">
        <f>IF(S530=0,"",SUBTOTAL(3,$S$7:S530))</f>
        <v>524</v>
      </c>
      <c r="C530" s="74" t="s">
        <v>3186</v>
      </c>
      <c r="D530" s="10" t="s">
        <v>959</v>
      </c>
      <c r="E530" s="10" t="s">
        <v>1145</v>
      </c>
      <c r="F530" s="10" t="s">
        <v>1145</v>
      </c>
      <c r="G530" s="10" t="s">
        <v>1041</v>
      </c>
      <c r="H530" s="19">
        <v>3822</v>
      </c>
      <c r="I530" s="20" t="s">
        <v>1146</v>
      </c>
      <c r="J530" s="13"/>
      <c r="K530" s="22" t="s">
        <v>2177</v>
      </c>
      <c r="L530" s="13"/>
      <c r="M530" s="13"/>
      <c r="N530" s="13"/>
      <c r="O530" s="13"/>
      <c r="P530" s="13"/>
      <c r="Q530" s="13"/>
      <c r="R530" s="13"/>
      <c r="S530" s="14" t="s">
        <v>75</v>
      </c>
      <c r="T530" s="10" t="s">
        <v>269</v>
      </c>
      <c r="U530" s="21">
        <v>5860000</v>
      </c>
      <c r="V530" s="16">
        <v>0</v>
      </c>
      <c r="W530" s="16">
        <v>0</v>
      </c>
      <c r="X530" s="16">
        <v>0</v>
      </c>
      <c r="Y530" s="16">
        <v>2</v>
      </c>
      <c r="Z530" s="16">
        <v>0</v>
      </c>
      <c r="AA530" s="16">
        <v>0</v>
      </c>
      <c r="AB530" s="16">
        <v>0</v>
      </c>
      <c r="AC530" s="16">
        <v>0</v>
      </c>
      <c r="AD530" s="16">
        <v>0</v>
      </c>
      <c r="AE530" s="16">
        <v>0</v>
      </c>
      <c r="AF530" s="16">
        <v>0</v>
      </c>
      <c r="AG530" s="16">
        <v>0</v>
      </c>
      <c r="AH530" s="16">
        <v>1</v>
      </c>
      <c r="AI530" s="16">
        <v>0</v>
      </c>
      <c r="AJ530" s="16">
        <v>0</v>
      </c>
      <c r="AK530" s="16">
        <v>0</v>
      </c>
      <c r="AL530" s="16">
        <v>0</v>
      </c>
      <c r="AM530" s="16">
        <v>0</v>
      </c>
      <c r="AN530" s="16">
        <v>0</v>
      </c>
      <c r="AO530" s="16">
        <v>0</v>
      </c>
      <c r="AP530" s="16">
        <v>0</v>
      </c>
      <c r="AQ530" s="15">
        <f t="shared" si="52"/>
        <v>3</v>
      </c>
      <c r="AR530" s="16">
        <f t="shared" si="53"/>
        <v>0</v>
      </c>
      <c r="AS530" s="17">
        <f t="shared" si="51"/>
        <v>3</v>
      </c>
      <c r="AT530" s="18">
        <f t="shared" si="48"/>
        <v>17580000</v>
      </c>
      <c r="AU530" s="13"/>
      <c r="AV530" s="13"/>
      <c r="AW530" s="8"/>
      <c r="AX530" s="8"/>
      <c r="AY530" s="8"/>
      <c r="AZ530" s="8"/>
    </row>
    <row r="531" spans="1:52" s="3" customFormat="1" ht="57.75" customHeight="1" x14ac:dyDescent="0.25">
      <c r="A531" s="33" t="s">
        <v>913</v>
      </c>
      <c r="B531" s="10">
        <f>IF(S531=0,"",SUBTOTAL(3,$S$7:S531))</f>
        <v>525</v>
      </c>
      <c r="C531" s="74" t="s">
        <v>3187</v>
      </c>
      <c r="D531" s="10" t="s">
        <v>951</v>
      </c>
      <c r="E531" s="10" t="s">
        <v>1147</v>
      </c>
      <c r="F531" s="10" t="s">
        <v>1147</v>
      </c>
      <c r="G531" s="10" t="s">
        <v>1044</v>
      </c>
      <c r="H531" s="19">
        <v>3822</v>
      </c>
      <c r="I531" s="20" t="s">
        <v>1148</v>
      </c>
      <c r="J531" s="13"/>
      <c r="K531" s="22" t="s">
        <v>2178</v>
      </c>
      <c r="L531" s="13"/>
      <c r="M531" s="13"/>
      <c r="N531" s="13"/>
      <c r="O531" s="13"/>
      <c r="P531" s="13"/>
      <c r="Q531" s="13"/>
      <c r="R531" s="13"/>
      <c r="S531" s="14" t="s">
        <v>75</v>
      </c>
      <c r="T531" s="10" t="s">
        <v>269</v>
      </c>
      <c r="U531" s="21">
        <v>4425000</v>
      </c>
      <c r="V531" s="16">
        <v>0</v>
      </c>
      <c r="W531" s="16">
        <v>0</v>
      </c>
      <c r="X531" s="16">
        <v>0</v>
      </c>
      <c r="Y531" s="16">
        <v>3</v>
      </c>
      <c r="Z531" s="16">
        <v>0</v>
      </c>
      <c r="AA531" s="16">
        <v>0</v>
      </c>
      <c r="AB531" s="16">
        <v>0</v>
      </c>
      <c r="AC531" s="16">
        <v>0</v>
      </c>
      <c r="AD531" s="16">
        <v>0</v>
      </c>
      <c r="AE531" s="16">
        <v>0</v>
      </c>
      <c r="AF531" s="16">
        <v>0</v>
      </c>
      <c r="AG531" s="16">
        <v>0</v>
      </c>
      <c r="AH531" s="16">
        <v>1</v>
      </c>
      <c r="AI531" s="16">
        <v>0</v>
      </c>
      <c r="AJ531" s="16">
        <v>0</v>
      </c>
      <c r="AK531" s="16">
        <v>0</v>
      </c>
      <c r="AL531" s="16">
        <v>0</v>
      </c>
      <c r="AM531" s="16">
        <v>0</v>
      </c>
      <c r="AN531" s="16">
        <v>0</v>
      </c>
      <c r="AO531" s="16">
        <v>0</v>
      </c>
      <c r="AP531" s="16">
        <v>0</v>
      </c>
      <c r="AQ531" s="15">
        <f t="shared" si="52"/>
        <v>4</v>
      </c>
      <c r="AR531" s="16">
        <f t="shared" si="53"/>
        <v>0</v>
      </c>
      <c r="AS531" s="17">
        <f t="shared" si="51"/>
        <v>4</v>
      </c>
      <c r="AT531" s="18">
        <f t="shared" si="48"/>
        <v>17700000</v>
      </c>
      <c r="AU531" s="13"/>
      <c r="AV531" s="13"/>
      <c r="AW531" s="8"/>
      <c r="AX531" s="8"/>
      <c r="AY531" s="8"/>
      <c r="AZ531" s="8"/>
    </row>
    <row r="532" spans="1:52" s="3" customFormat="1" ht="42.75" customHeight="1" x14ac:dyDescent="0.25">
      <c r="A532" s="33" t="s">
        <v>913</v>
      </c>
      <c r="B532" s="10">
        <f>IF(S532=0,"",SUBTOTAL(3,$S$7:S532))</f>
        <v>526</v>
      </c>
      <c r="C532" s="74" t="s">
        <v>3188</v>
      </c>
      <c r="D532" s="10" t="s">
        <v>953</v>
      </c>
      <c r="E532" s="10" t="s">
        <v>1149</v>
      </c>
      <c r="F532" s="10" t="s">
        <v>1149</v>
      </c>
      <c r="G532" s="10" t="s">
        <v>1047</v>
      </c>
      <c r="H532" s="19">
        <v>3926</v>
      </c>
      <c r="I532" s="20" t="s">
        <v>1150</v>
      </c>
      <c r="J532" s="13"/>
      <c r="K532" s="10" t="s">
        <v>2179</v>
      </c>
      <c r="L532" s="13"/>
      <c r="M532" s="13"/>
      <c r="N532" s="13"/>
      <c r="O532" s="13"/>
      <c r="P532" s="13"/>
      <c r="Q532" s="13"/>
      <c r="R532" s="13"/>
      <c r="S532" s="14" t="s">
        <v>75</v>
      </c>
      <c r="T532" s="10" t="s">
        <v>269</v>
      </c>
      <c r="U532" s="21">
        <v>1980000</v>
      </c>
      <c r="V532" s="16">
        <v>0</v>
      </c>
      <c r="W532" s="16">
        <v>0</v>
      </c>
      <c r="X532" s="16">
        <v>0</v>
      </c>
      <c r="Y532" s="16">
        <v>2</v>
      </c>
      <c r="Z532" s="16">
        <v>0</v>
      </c>
      <c r="AA532" s="16">
        <v>0</v>
      </c>
      <c r="AB532" s="16">
        <v>0</v>
      </c>
      <c r="AC532" s="16">
        <v>0</v>
      </c>
      <c r="AD532" s="16">
        <v>0</v>
      </c>
      <c r="AE532" s="16">
        <v>0</v>
      </c>
      <c r="AF532" s="16">
        <v>0</v>
      </c>
      <c r="AG532" s="16">
        <v>0</v>
      </c>
      <c r="AH532" s="16">
        <v>1</v>
      </c>
      <c r="AI532" s="16">
        <v>0</v>
      </c>
      <c r="AJ532" s="16">
        <v>0</v>
      </c>
      <c r="AK532" s="16">
        <v>0</v>
      </c>
      <c r="AL532" s="16">
        <v>0</v>
      </c>
      <c r="AM532" s="16">
        <v>0</v>
      </c>
      <c r="AN532" s="16">
        <v>0</v>
      </c>
      <c r="AO532" s="16">
        <v>0</v>
      </c>
      <c r="AP532" s="16">
        <v>0</v>
      </c>
      <c r="AQ532" s="15">
        <f t="shared" si="52"/>
        <v>3</v>
      </c>
      <c r="AR532" s="16">
        <f t="shared" si="53"/>
        <v>0</v>
      </c>
      <c r="AS532" s="17">
        <f t="shared" si="51"/>
        <v>3</v>
      </c>
      <c r="AT532" s="18">
        <f t="shared" si="48"/>
        <v>5940000</v>
      </c>
      <c r="AU532" s="13"/>
      <c r="AV532" s="13"/>
      <c r="AW532" s="8"/>
      <c r="AX532" s="8"/>
      <c r="AY532" s="8"/>
      <c r="AZ532" s="8"/>
    </row>
    <row r="533" spans="1:52" s="3" customFormat="1" ht="55.5" customHeight="1" x14ac:dyDescent="0.25">
      <c r="A533" s="33" t="s">
        <v>913</v>
      </c>
      <c r="B533" s="10">
        <f>IF(S533=0,"",SUBTOTAL(3,$S$7:S533))</f>
        <v>527</v>
      </c>
      <c r="C533" s="74" t="s">
        <v>3189</v>
      </c>
      <c r="D533" s="10" t="s">
        <v>955</v>
      </c>
      <c r="E533" s="10" t="s">
        <v>1151</v>
      </c>
      <c r="F533" s="10" t="s">
        <v>1151</v>
      </c>
      <c r="G533" s="10">
        <f ca="1">IF(E533=0,"",SUBTOTAL(3,$G$151:G533))</f>
        <v>320</v>
      </c>
      <c r="H533" s="19">
        <v>3822</v>
      </c>
      <c r="I533" s="26" t="s">
        <v>1152</v>
      </c>
      <c r="J533" s="13"/>
      <c r="K533" s="36" t="s">
        <v>2180</v>
      </c>
      <c r="L533" s="13"/>
      <c r="M533" s="13"/>
      <c r="N533" s="13"/>
      <c r="O533" s="13"/>
      <c r="P533" s="13"/>
      <c r="Q533" s="13"/>
      <c r="R533" s="13"/>
      <c r="S533" s="24" t="s">
        <v>75</v>
      </c>
      <c r="T533" s="10">
        <v>3</v>
      </c>
      <c r="U533" s="21">
        <v>6708000</v>
      </c>
      <c r="V533" s="16">
        <v>0</v>
      </c>
      <c r="W533" s="16">
        <v>0</v>
      </c>
      <c r="X533" s="16">
        <v>0</v>
      </c>
      <c r="Y533" s="16">
        <v>3</v>
      </c>
      <c r="Z533" s="16">
        <v>0</v>
      </c>
      <c r="AA533" s="16">
        <v>0</v>
      </c>
      <c r="AB533" s="16">
        <v>0</v>
      </c>
      <c r="AC533" s="16">
        <v>0</v>
      </c>
      <c r="AD533" s="16">
        <v>0</v>
      </c>
      <c r="AE533" s="16">
        <v>0</v>
      </c>
      <c r="AF533" s="16">
        <v>0</v>
      </c>
      <c r="AG533" s="16">
        <v>0</v>
      </c>
      <c r="AH533" s="16">
        <v>0</v>
      </c>
      <c r="AI533" s="16">
        <v>0</v>
      </c>
      <c r="AJ533" s="16">
        <v>0</v>
      </c>
      <c r="AK533" s="16">
        <v>0</v>
      </c>
      <c r="AL533" s="16">
        <v>0</v>
      </c>
      <c r="AM533" s="16">
        <v>0</v>
      </c>
      <c r="AN533" s="16">
        <v>0</v>
      </c>
      <c r="AO533" s="16">
        <v>0</v>
      </c>
      <c r="AP533" s="16">
        <v>0</v>
      </c>
      <c r="AQ533" s="15">
        <f t="shared" si="52"/>
        <v>3</v>
      </c>
      <c r="AR533" s="16">
        <f t="shared" si="53"/>
        <v>0</v>
      </c>
      <c r="AS533" s="17">
        <f t="shared" si="51"/>
        <v>3</v>
      </c>
      <c r="AT533" s="18">
        <f t="shared" si="48"/>
        <v>20124000</v>
      </c>
      <c r="AU533" s="13"/>
      <c r="AV533" s="13"/>
      <c r="AW533" s="8"/>
      <c r="AX533" s="8"/>
      <c r="AY533" s="8"/>
      <c r="AZ533" s="8"/>
    </row>
    <row r="534" spans="1:52" s="3" customFormat="1" ht="45.75" customHeight="1" x14ac:dyDescent="0.25">
      <c r="A534" s="33" t="s">
        <v>913</v>
      </c>
      <c r="B534" s="10">
        <f>IF(S534=0,"",SUBTOTAL(3,$S$7:S534))</f>
        <v>528</v>
      </c>
      <c r="C534" s="74" t="s">
        <v>3190</v>
      </c>
      <c r="D534" s="10" t="s">
        <v>957</v>
      </c>
      <c r="E534" s="10" t="s">
        <v>1153</v>
      </c>
      <c r="F534" s="10" t="s">
        <v>1153</v>
      </c>
      <c r="G534" s="10">
        <f ca="1">IF(E534=0,"",SUBTOTAL(3,$G$152:G534))</f>
        <v>319</v>
      </c>
      <c r="H534" s="19">
        <v>3822</v>
      </c>
      <c r="I534" s="26" t="s">
        <v>1154</v>
      </c>
      <c r="J534" s="13"/>
      <c r="K534" s="14" t="s">
        <v>2181</v>
      </c>
      <c r="L534" s="13"/>
      <c r="M534" s="13"/>
      <c r="N534" s="13"/>
      <c r="O534" s="13"/>
      <c r="P534" s="13"/>
      <c r="Q534" s="13"/>
      <c r="R534" s="13"/>
      <c r="S534" s="24" t="s">
        <v>75</v>
      </c>
      <c r="T534" s="10">
        <v>3</v>
      </c>
      <c r="U534" s="21">
        <v>3253400</v>
      </c>
      <c r="V534" s="16">
        <v>0</v>
      </c>
      <c r="W534" s="16">
        <v>0</v>
      </c>
      <c r="X534" s="16">
        <v>0</v>
      </c>
      <c r="Y534" s="16">
        <v>2</v>
      </c>
      <c r="Z534" s="16">
        <v>0</v>
      </c>
      <c r="AA534" s="16">
        <v>0</v>
      </c>
      <c r="AB534" s="16">
        <v>0</v>
      </c>
      <c r="AC534" s="16">
        <v>0</v>
      </c>
      <c r="AD534" s="16">
        <v>0</v>
      </c>
      <c r="AE534" s="16">
        <v>0</v>
      </c>
      <c r="AF534" s="16">
        <v>0</v>
      </c>
      <c r="AG534" s="16">
        <v>0</v>
      </c>
      <c r="AH534" s="16">
        <v>0</v>
      </c>
      <c r="AI534" s="16">
        <v>0</v>
      </c>
      <c r="AJ534" s="16">
        <v>0</v>
      </c>
      <c r="AK534" s="16">
        <v>0</v>
      </c>
      <c r="AL534" s="16">
        <v>0</v>
      </c>
      <c r="AM534" s="16">
        <v>0</v>
      </c>
      <c r="AN534" s="16">
        <v>0</v>
      </c>
      <c r="AO534" s="16">
        <v>0</v>
      </c>
      <c r="AP534" s="16">
        <v>0</v>
      </c>
      <c r="AQ534" s="15">
        <f t="shared" si="52"/>
        <v>2</v>
      </c>
      <c r="AR534" s="16">
        <f t="shared" si="53"/>
        <v>0</v>
      </c>
      <c r="AS534" s="17">
        <f t="shared" si="51"/>
        <v>2</v>
      </c>
      <c r="AT534" s="18">
        <f t="shared" si="48"/>
        <v>6506800</v>
      </c>
      <c r="AU534" s="13"/>
      <c r="AV534" s="13"/>
      <c r="AW534" s="8"/>
      <c r="AX534" s="8"/>
      <c r="AY534" s="8"/>
      <c r="AZ534" s="8"/>
    </row>
    <row r="535" spans="1:52" s="3" customFormat="1" ht="54" customHeight="1" x14ac:dyDescent="0.25">
      <c r="A535" s="33" t="s">
        <v>1155</v>
      </c>
      <c r="B535" s="10">
        <f>IF(S535=0,"",SUBTOTAL(3,$S$7:S535))</f>
        <v>529</v>
      </c>
      <c r="C535" s="74" t="s">
        <v>3191</v>
      </c>
      <c r="D535" s="10" t="s">
        <v>2617</v>
      </c>
      <c r="E535" s="10" t="s">
        <v>1156</v>
      </c>
      <c r="F535" s="10" t="s">
        <v>1156</v>
      </c>
      <c r="G535" s="10" t="s">
        <v>1135</v>
      </c>
      <c r="H535" s="19">
        <v>3822</v>
      </c>
      <c r="I535" s="20" t="s">
        <v>1157</v>
      </c>
      <c r="J535" s="13"/>
      <c r="K535" s="10" t="s">
        <v>2182</v>
      </c>
      <c r="L535" s="13"/>
      <c r="M535" s="13"/>
      <c r="N535" s="13"/>
      <c r="O535" s="13"/>
      <c r="P535" s="13"/>
      <c r="Q535" s="13"/>
      <c r="R535" s="13"/>
      <c r="S535" s="14" t="s">
        <v>347</v>
      </c>
      <c r="T535" s="10">
        <v>1</v>
      </c>
      <c r="U535" s="21">
        <v>5527200</v>
      </c>
      <c r="V535" s="16">
        <v>0</v>
      </c>
      <c r="W535" s="16">
        <v>3</v>
      </c>
      <c r="X535" s="16">
        <v>1</v>
      </c>
      <c r="Y535" s="16">
        <v>7</v>
      </c>
      <c r="Z535" s="16">
        <v>0</v>
      </c>
      <c r="AA535" s="16">
        <v>0</v>
      </c>
      <c r="AB535" s="16">
        <v>3</v>
      </c>
      <c r="AC535" s="16">
        <v>0</v>
      </c>
      <c r="AD535" s="16">
        <v>0</v>
      </c>
      <c r="AE535" s="16">
        <v>0</v>
      </c>
      <c r="AF535" s="16">
        <v>0</v>
      </c>
      <c r="AG535" s="16">
        <v>0</v>
      </c>
      <c r="AH535" s="16">
        <v>0</v>
      </c>
      <c r="AI535" s="16">
        <v>0</v>
      </c>
      <c r="AJ535" s="16">
        <v>0</v>
      </c>
      <c r="AK535" s="16">
        <v>0</v>
      </c>
      <c r="AL535" s="16">
        <v>0</v>
      </c>
      <c r="AM535" s="16">
        <v>1</v>
      </c>
      <c r="AN535" s="16">
        <v>0</v>
      </c>
      <c r="AO535" s="16">
        <v>0</v>
      </c>
      <c r="AP535" s="16">
        <v>0</v>
      </c>
      <c r="AQ535" s="15">
        <f t="shared" si="52"/>
        <v>15</v>
      </c>
      <c r="AR535" s="16">
        <f t="shared" si="53"/>
        <v>0</v>
      </c>
      <c r="AS535" s="17">
        <f t="shared" si="51"/>
        <v>15</v>
      </c>
      <c r="AT535" s="18">
        <f t="shared" si="48"/>
        <v>82908000</v>
      </c>
      <c r="AU535" s="13"/>
      <c r="AV535" s="13"/>
      <c r="AW535" s="8"/>
      <c r="AX535" s="8"/>
      <c r="AY535" s="8"/>
      <c r="AZ535" s="8"/>
    </row>
    <row r="536" spans="1:52" s="3" customFormat="1" ht="54" customHeight="1" x14ac:dyDescent="0.25">
      <c r="A536" s="33" t="s">
        <v>1155</v>
      </c>
      <c r="B536" s="10">
        <f>IF(S536=0,"",SUBTOTAL(3,$S$7:S536))</f>
        <v>530</v>
      </c>
      <c r="C536" s="74" t="s">
        <v>3192</v>
      </c>
      <c r="D536" s="10" t="s">
        <v>967</v>
      </c>
      <c r="E536" s="10" t="s">
        <v>1160</v>
      </c>
      <c r="F536" s="10" t="s">
        <v>1160</v>
      </c>
      <c r="G536" s="10" t="s">
        <v>1161</v>
      </c>
      <c r="H536" s="19">
        <v>3822</v>
      </c>
      <c r="I536" s="20" t="s">
        <v>973</v>
      </c>
      <c r="J536" s="13"/>
      <c r="K536" s="24" t="s">
        <v>2183</v>
      </c>
      <c r="L536" s="13"/>
      <c r="M536" s="13"/>
      <c r="N536" s="13"/>
      <c r="O536" s="13"/>
      <c r="P536" s="13"/>
      <c r="Q536" s="13"/>
      <c r="R536" s="13"/>
      <c r="S536" s="14" t="s">
        <v>347</v>
      </c>
      <c r="T536" s="10">
        <v>1</v>
      </c>
      <c r="U536" s="21">
        <v>1900500</v>
      </c>
      <c r="V536" s="16">
        <v>0</v>
      </c>
      <c r="W536" s="16">
        <v>0</v>
      </c>
      <c r="X536" s="16">
        <v>1</v>
      </c>
      <c r="Y536" s="16">
        <v>8</v>
      </c>
      <c r="Z536" s="16">
        <v>0</v>
      </c>
      <c r="AA536" s="16">
        <v>0</v>
      </c>
      <c r="AB536" s="16">
        <v>1</v>
      </c>
      <c r="AC536" s="16">
        <v>0</v>
      </c>
      <c r="AD536" s="16">
        <v>0</v>
      </c>
      <c r="AE536" s="16">
        <v>0</v>
      </c>
      <c r="AF536" s="16">
        <v>0</v>
      </c>
      <c r="AG536" s="16">
        <v>0</v>
      </c>
      <c r="AH536" s="16">
        <v>0</v>
      </c>
      <c r="AI536" s="16">
        <v>0</v>
      </c>
      <c r="AJ536" s="16">
        <v>0</v>
      </c>
      <c r="AK536" s="16">
        <v>0</v>
      </c>
      <c r="AL536" s="16">
        <v>0</v>
      </c>
      <c r="AM536" s="16">
        <v>0</v>
      </c>
      <c r="AN536" s="16">
        <v>0</v>
      </c>
      <c r="AO536" s="16">
        <v>0</v>
      </c>
      <c r="AP536" s="16">
        <v>0</v>
      </c>
      <c r="AQ536" s="15">
        <f t="shared" si="52"/>
        <v>10</v>
      </c>
      <c r="AR536" s="16">
        <f t="shared" si="53"/>
        <v>0</v>
      </c>
      <c r="AS536" s="17">
        <f t="shared" si="51"/>
        <v>10</v>
      </c>
      <c r="AT536" s="18">
        <f t="shared" si="48"/>
        <v>19005000</v>
      </c>
      <c r="AU536" s="13"/>
      <c r="AV536" s="13"/>
      <c r="AW536" s="8"/>
      <c r="AX536" s="8"/>
      <c r="AY536" s="8"/>
      <c r="AZ536" s="8"/>
    </row>
    <row r="537" spans="1:52" s="3" customFormat="1" ht="52.5" customHeight="1" x14ac:dyDescent="0.25">
      <c r="A537" s="33" t="s">
        <v>1155</v>
      </c>
      <c r="B537" s="10">
        <f>IF(S537=0,"",SUBTOTAL(3,$S$7:S537))</f>
        <v>531</v>
      </c>
      <c r="C537" s="74" t="s">
        <v>3193</v>
      </c>
      <c r="D537" s="10" t="s">
        <v>960</v>
      </c>
      <c r="E537" s="10" t="s">
        <v>1162</v>
      </c>
      <c r="F537" s="10" t="s">
        <v>1162</v>
      </c>
      <c r="G537" s="10" t="s">
        <v>1141</v>
      </c>
      <c r="H537" s="19">
        <v>3822</v>
      </c>
      <c r="I537" s="20" t="s">
        <v>1163</v>
      </c>
      <c r="J537" s="13"/>
      <c r="K537" s="14" t="s">
        <v>2184</v>
      </c>
      <c r="L537" s="13"/>
      <c r="M537" s="13"/>
      <c r="N537" s="13"/>
      <c r="O537" s="13"/>
      <c r="P537" s="13"/>
      <c r="Q537" s="13"/>
      <c r="R537" s="13"/>
      <c r="S537" s="14" t="s">
        <v>57</v>
      </c>
      <c r="T537" s="10">
        <v>3</v>
      </c>
      <c r="U537" s="21">
        <v>307650</v>
      </c>
      <c r="V537" s="16">
        <v>0</v>
      </c>
      <c r="W537" s="16">
        <v>0</v>
      </c>
      <c r="X537" s="16">
        <v>0</v>
      </c>
      <c r="Y537" s="16">
        <v>2</v>
      </c>
      <c r="Z537" s="16">
        <v>0</v>
      </c>
      <c r="AA537" s="16">
        <v>0</v>
      </c>
      <c r="AB537" s="16">
        <v>0</v>
      </c>
      <c r="AC537" s="16">
        <v>0</v>
      </c>
      <c r="AD537" s="16">
        <v>0</v>
      </c>
      <c r="AE537" s="16">
        <v>0</v>
      </c>
      <c r="AF537" s="16">
        <v>0</v>
      </c>
      <c r="AG537" s="16">
        <v>0</v>
      </c>
      <c r="AH537" s="16">
        <v>0</v>
      </c>
      <c r="AI537" s="16">
        <v>0</v>
      </c>
      <c r="AJ537" s="16">
        <v>0</v>
      </c>
      <c r="AK537" s="16">
        <v>0</v>
      </c>
      <c r="AL537" s="16">
        <v>0</v>
      </c>
      <c r="AM537" s="16">
        <v>0</v>
      </c>
      <c r="AN537" s="16">
        <v>0</v>
      </c>
      <c r="AO537" s="16">
        <v>0</v>
      </c>
      <c r="AP537" s="16">
        <v>0</v>
      </c>
      <c r="AQ537" s="15">
        <f t="shared" si="52"/>
        <v>2</v>
      </c>
      <c r="AR537" s="16">
        <f t="shared" si="53"/>
        <v>0</v>
      </c>
      <c r="AS537" s="17">
        <f>SUM(V537:AP537)</f>
        <v>2</v>
      </c>
      <c r="AT537" s="18">
        <f t="shared" si="48"/>
        <v>615300</v>
      </c>
      <c r="AU537" s="13"/>
      <c r="AV537" s="13"/>
      <c r="AW537" s="8"/>
      <c r="AX537" s="8"/>
      <c r="AY537" s="8"/>
      <c r="AZ537" s="8"/>
    </row>
    <row r="538" spans="1:52" s="3" customFormat="1" ht="42.75" customHeight="1" x14ac:dyDescent="0.25">
      <c r="A538" s="33" t="s">
        <v>1155</v>
      </c>
      <c r="B538" s="10">
        <f>IF(S538=0,"",SUBTOTAL(3,$S$7:S538))</f>
        <v>532</v>
      </c>
      <c r="C538" s="74" t="s">
        <v>3194</v>
      </c>
      <c r="D538" s="10" t="s">
        <v>962</v>
      </c>
      <c r="E538" s="10" t="s">
        <v>1164</v>
      </c>
      <c r="F538" s="10" t="s">
        <v>1164</v>
      </c>
      <c r="G538" s="10" t="s">
        <v>1143</v>
      </c>
      <c r="H538" s="19">
        <v>3822</v>
      </c>
      <c r="I538" s="20" t="s">
        <v>1165</v>
      </c>
      <c r="J538" s="13"/>
      <c r="K538" s="24" t="s">
        <v>2185</v>
      </c>
      <c r="L538" s="13"/>
      <c r="M538" s="13"/>
      <c r="N538" s="13"/>
      <c r="O538" s="13"/>
      <c r="P538" s="13"/>
      <c r="Q538" s="13"/>
      <c r="R538" s="13"/>
      <c r="S538" s="14" t="s">
        <v>75</v>
      </c>
      <c r="T538" s="10">
        <v>3</v>
      </c>
      <c r="U538" s="21">
        <v>2487450</v>
      </c>
      <c r="V538" s="16">
        <v>0</v>
      </c>
      <c r="W538" s="16">
        <v>0</v>
      </c>
      <c r="X538" s="16">
        <v>0</v>
      </c>
      <c r="Y538" s="16">
        <v>3</v>
      </c>
      <c r="Z538" s="16">
        <v>0</v>
      </c>
      <c r="AA538" s="16">
        <v>0</v>
      </c>
      <c r="AB538" s="16">
        <v>0</v>
      </c>
      <c r="AC538" s="16">
        <v>0</v>
      </c>
      <c r="AD538" s="16">
        <v>0</v>
      </c>
      <c r="AE538" s="16">
        <v>0</v>
      </c>
      <c r="AF538" s="16">
        <v>0</v>
      </c>
      <c r="AG538" s="16">
        <v>0</v>
      </c>
      <c r="AH538" s="16">
        <v>0</v>
      </c>
      <c r="AI538" s="16">
        <v>0</v>
      </c>
      <c r="AJ538" s="16">
        <v>0</v>
      </c>
      <c r="AK538" s="16">
        <v>0</v>
      </c>
      <c r="AL538" s="16">
        <v>0</v>
      </c>
      <c r="AM538" s="16">
        <v>0</v>
      </c>
      <c r="AN538" s="16">
        <v>0</v>
      </c>
      <c r="AO538" s="16">
        <v>0</v>
      </c>
      <c r="AP538" s="16">
        <v>0</v>
      </c>
      <c r="AQ538" s="15">
        <f t="shared" si="52"/>
        <v>3</v>
      </c>
      <c r="AR538" s="16">
        <f t="shared" si="53"/>
        <v>0</v>
      </c>
      <c r="AS538" s="17">
        <f>SUM(V538:AP538)</f>
        <v>3</v>
      </c>
      <c r="AT538" s="18">
        <f t="shared" si="48"/>
        <v>7462350</v>
      </c>
      <c r="AU538" s="13"/>
      <c r="AV538" s="13"/>
      <c r="AW538" s="8"/>
      <c r="AX538" s="8"/>
      <c r="AY538" s="8"/>
      <c r="AZ538" s="8"/>
    </row>
    <row r="539" spans="1:52" s="3" customFormat="1" ht="40.5" customHeight="1" x14ac:dyDescent="0.25">
      <c r="A539" s="33" t="s">
        <v>1155</v>
      </c>
      <c r="B539" s="10">
        <f>IF(S539=0,"",SUBTOTAL(3,$S$7:S539))</f>
        <v>533</v>
      </c>
      <c r="C539" s="74" t="s">
        <v>3195</v>
      </c>
      <c r="D539" s="10" t="s">
        <v>963</v>
      </c>
      <c r="E539" s="10" t="s">
        <v>1166</v>
      </c>
      <c r="F539" s="10" t="s">
        <v>1166</v>
      </c>
      <c r="G539" s="10" t="s">
        <v>1145</v>
      </c>
      <c r="H539" s="19">
        <v>3822</v>
      </c>
      <c r="I539" s="20" t="s">
        <v>1167</v>
      </c>
      <c r="J539" s="13"/>
      <c r="K539" s="14" t="s">
        <v>2186</v>
      </c>
      <c r="L539" s="13"/>
      <c r="M539" s="13"/>
      <c r="N539" s="13"/>
      <c r="O539" s="13"/>
      <c r="P539" s="13"/>
      <c r="Q539" s="13"/>
      <c r="R539" s="13"/>
      <c r="S539" s="14" t="s">
        <v>75</v>
      </c>
      <c r="T539" s="10">
        <v>3</v>
      </c>
      <c r="U539" s="21">
        <v>2647050</v>
      </c>
      <c r="V539" s="16">
        <v>0</v>
      </c>
      <c r="W539" s="16">
        <v>3</v>
      </c>
      <c r="X539" s="16">
        <v>0</v>
      </c>
      <c r="Y539" s="16">
        <v>12</v>
      </c>
      <c r="Z539" s="16">
        <v>0</v>
      </c>
      <c r="AA539" s="16">
        <v>0</v>
      </c>
      <c r="AB539" s="16">
        <v>0</v>
      </c>
      <c r="AC539" s="16">
        <v>0</v>
      </c>
      <c r="AD539" s="16">
        <v>0</v>
      </c>
      <c r="AE539" s="16">
        <v>6</v>
      </c>
      <c r="AF539" s="16">
        <v>0</v>
      </c>
      <c r="AG539" s="16">
        <v>0</v>
      </c>
      <c r="AH539" s="16">
        <v>0</v>
      </c>
      <c r="AI539" s="16">
        <v>0</v>
      </c>
      <c r="AJ539" s="16">
        <v>0</v>
      </c>
      <c r="AK539" s="16">
        <v>0</v>
      </c>
      <c r="AL539" s="16">
        <v>0</v>
      </c>
      <c r="AM539" s="16">
        <v>0</v>
      </c>
      <c r="AN539" s="16">
        <v>0</v>
      </c>
      <c r="AO539" s="16">
        <v>0</v>
      </c>
      <c r="AP539" s="16">
        <v>0</v>
      </c>
      <c r="AQ539" s="15">
        <f t="shared" si="52"/>
        <v>21</v>
      </c>
      <c r="AR539" s="16">
        <f t="shared" si="53"/>
        <v>0</v>
      </c>
      <c r="AS539" s="17">
        <f>SUM(V539:AP539)</f>
        <v>21</v>
      </c>
      <c r="AT539" s="18">
        <f t="shared" si="48"/>
        <v>55588050</v>
      </c>
      <c r="AU539" s="13"/>
      <c r="AV539" s="13"/>
      <c r="AW539" s="8"/>
      <c r="AX539" s="8"/>
      <c r="AY539" s="8"/>
      <c r="AZ539" s="8"/>
    </row>
    <row r="540" spans="1:52" s="3" customFormat="1" ht="97.5" customHeight="1" x14ac:dyDescent="0.25">
      <c r="A540" s="33" t="s">
        <v>1155</v>
      </c>
      <c r="B540" s="10">
        <f>IF(S540=0,"",SUBTOTAL(3,$S$7:S540))</f>
        <v>534</v>
      </c>
      <c r="C540" s="74" t="s">
        <v>3196</v>
      </c>
      <c r="D540" s="10" t="s">
        <v>964</v>
      </c>
      <c r="E540" s="10" t="s">
        <v>1169</v>
      </c>
      <c r="F540" s="10" t="s">
        <v>1169</v>
      </c>
      <c r="G540" s="10" t="s">
        <v>1149</v>
      </c>
      <c r="H540" s="19">
        <v>3822</v>
      </c>
      <c r="I540" s="20" t="s">
        <v>563</v>
      </c>
      <c r="J540" s="13"/>
      <c r="K540" s="14" t="s">
        <v>2187</v>
      </c>
      <c r="L540" s="13"/>
      <c r="M540" s="13"/>
      <c r="N540" s="13"/>
      <c r="O540" s="13"/>
      <c r="P540" s="13"/>
      <c r="Q540" s="13"/>
      <c r="R540" s="13"/>
      <c r="S540" s="14" t="s">
        <v>347</v>
      </c>
      <c r="T540" s="10">
        <v>1</v>
      </c>
      <c r="U540" s="21">
        <v>3587850</v>
      </c>
      <c r="V540" s="16">
        <v>0</v>
      </c>
      <c r="W540" s="16">
        <v>12</v>
      </c>
      <c r="X540" s="16">
        <v>0</v>
      </c>
      <c r="Y540" s="16">
        <v>20</v>
      </c>
      <c r="Z540" s="16">
        <v>0</v>
      </c>
      <c r="AA540" s="16">
        <v>0</v>
      </c>
      <c r="AB540" s="16">
        <v>4</v>
      </c>
      <c r="AC540" s="16">
        <v>0</v>
      </c>
      <c r="AD540" s="16">
        <v>0</v>
      </c>
      <c r="AE540" s="16">
        <v>3</v>
      </c>
      <c r="AF540" s="16">
        <v>0</v>
      </c>
      <c r="AG540" s="16">
        <v>0</v>
      </c>
      <c r="AH540" s="16">
        <v>0</v>
      </c>
      <c r="AI540" s="16">
        <v>0</v>
      </c>
      <c r="AJ540" s="16">
        <v>0</v>
      </c>
      <c r="AK540" s="16">
        <v>0</v>
      </c>
      <c r="AL540" s="16">
        <v>0</v>
      </c>
      <c r="AM540" s="16">
        <v>1</v>
      </c>
      <c r="AN540" s="16">
        <v>0</v>
      </c>
      <c r="AO540" s="16">
        <v>0</v>
      </c>
      <c r="AP540" s="16">
        <v>0</v>
      </c>
      <c r="AQ540" s="15">
        <f t="shared" si="52"/>
        <v>40</v>
      </c>
      <c r="AR540" s="16">
        <f t="shared" si="53"/>
        <v>0</v>
      </c>
      <c r="AS540" s="17">
        <f t="shared" ref="AS540:AS545" si="54">SUM(V540:AP540)</f>
        <v>40</v>
      </c>
      <c r="AT540" s="18">
        <f t="shared" si="48"/>
        <v>143514000</v>
      </c>
      <c r="AU540" s="13"/>
      <c r="AV540" s="13"/>
      <c r="AW540" s="8"/>
      <c r="AX540" s="8"/>
      <c r="AY540" s="8"/>
      <c r="AZ540" s="8"/>
    </row>
    <row r="541" spans="1:52" s="3" customFormat="1" ht="39" customHeight="1" x14ac:dyDescent="0.25">
      <c r="A541" s="33" t="s">
        <v>1155</v>
      </c>
      <c r="B541" s="10">
        <f>IF(S541=0,"",SUBTOTAL(3,$S$7:S541))</f>
        <v>535</v>
      </c>
      <c r="C541" s="74" t="s">
        <v>3197</v>
      </c>
      <c r="D541" s="10" t="s">
        <v>965</v>
      </c>
      <c r="E541" s="10" t="s">
        <v>1170</v>
      </c>
      <c r="F541" s="10" t="s">
        <v>1170</v>
      </c>
      <c r="G541" s="10" t="s">
        <v>1151</v>
      </c>
      <c r="H541" s="19">
        <v>3822</v>
      </c>
      <c r="I541" s="20" t="s">
        <v>1062</v>
      </c>
      <c r="J541" s="13"/>
      <c r="K541" s="14" t="s">
        <v>2188</v>
      </c>
      <c r="L541" s="13"/>
      <c r="M541" s="13"/>
      <c r="N541" s="13"/>
      <c r="O541" s="13"/>
      <c r="P541" s="13"/>
      <c r="Q541" s="13"/>
      <c r="R541" s="13"/>
      <c r="S541" s="14" t="s">
        <v>347</v>
      </c>
      <c r="T541" s="10">
        <v>1</v>
      </c>
      <c r="U541" s="21">
        <v>10785600</v>
      </c>
      <c r="V541" s="16">
        <v>0</v>
      </c>
      <c r="W541" s="16">
        <v>1</v>
      </c>
      <c r="X541" s="16">
        <v>0</v>
      </c>
      <c r="Y541" s="16">
        <v>6</v>
      </c>
      <c r="Z541" s="16">
        <v>0</v>
      </c>
      <c r="AA541" s="16">
        <v>0</v>
      </c>
      <c r="AB541" s="16">
        <v>0</v>
      </c>
      <c r="AC541" s="16">
        <v>0</v>
      </c>
      <c r="AD541" s="16">
        <v>0</v>
      </c>
      <c r="AE541" s="16">
        <v>0</v>
      </c>
      <c r="AF541" s="16">
        <v>0</v>
      </c>
      <c r="AG541" s="16">
        <v>0</v>
      </c>
      <c r="AH541" s="16">
        <v>0</v>
      </c>
      <c r="AI541" s="16">
        <v>0</v>
      </c>
      <c r="AJ541" s="16">
        <v>0</v>
      </c>
      <c r="AK541" s="16">
        <v>0</v>
      </c>
      <c r="AL541" s="16">
        <v>0</v>
      </c>
      <c r="AM541" s="16">
        <v>1</v>
      </c>
      <c r="AN541" s="16">
        <v>0</v>
      </c>
      <c r="AO541" s="16">
        <v>0</v>
      </c>
      <c r="AP541" s="16">
        <v>0</v>
      </c>
      <c r="AQ541" s="15">
        <f t="shared" si="52"/>
        <v>8</v>
      </c>
      <c r="AR541" s="16">
        <f t="shared" si="53"/>
        <v>0</v>
      </c>
      <c r="AS541" s="17">
        <f t="shared" si="54"/>
        <v>8</v>
      </c>
      <c r="AT541" s="18">
        <f t="shared" si="48"/>
        <v>86284800</v>
      </c>
      <c r="AU541" s="13"/>
      <c r="AV541" s="13"/>
      <c r="AW541" s="8"/>
      <c r="AX541" s="8"/>
      <c r="AY541" s="8"/>
      <c r="AZ541" s="8"/>
    </row>
    <row r="542" spans="1:52" s="3" customFormat="1" ht="40.5" customHeight="1" x14ac:dyDescent="0.25">
      <c r="A542" s="33" t="s">
        <v>1155</v>
      </c>
      <c r="B542" s="10">
        <f>IF(S542=0,"",SUBTOTAL(3,$S$7:S542))</f>
        <v>536</v>
      </c>
      <c r="C542" s="74" t="s">
        <v>3198</v>
      </c>
      <c r="D542" s="10" t="s">
        <v>974</v>
      </c>
      <c r="E542" s="10" t="s">
        <v>1171</v>
      </c>
      <c r="F542" s="10" t="s">
        <v>1171</v>
      </c>
      <c r="G542" s="10" t="s">
        <v>1153</v>
      </c>
      <c r="H542" s="19">
        <v>3822</v>
      </c>
      <c r="I542" s="20" t="s">
        <v>585</v>
      </c>
      <c r="J542" s="13"/>
      <c r="K542" s="14" t="s">
        <v>2189</v>
      </c>
      <c r="L542" s="13"/>
      <c r="M542" s="13"/>
      <c r="N542" s="13"/>
      <c r="O542" s="13"/>
      <c r="P542" s="13"/>
      <c r="Q542" s="13"/>
      <c r="R542" s="13"/>
      <c r="S542" s="14" t="s">
        <v>347</v>
      </c>
      <c r="T542" s="10">
        <v>1</v>
      </c>
      <c r="U542" s="21">
        <v>3576300</v>
      </c>
      <c r="V542" s="16">
        <v>0</v>
      </c>
      <c r="W542" s="16">
        <v>12</v>
      </c>
      <c r="X542" s="16">
        <v>0</v>
      </c>
      <c r="Y542" s="16">
        <v>17</v>
      </c>
      <c r="Z542" s="16">
        <v>0</v>
      </c>
      <c r="AA542" s="16">
        <v>0</v>
      </c>
      <c r="AB542" s="16">
        <v>4</v>
      </c>
      <c r="AC542" s="16">
        <v>0</v>
      </c>
      <c r="AD542" s="16">
        <v>0</v>
      </c>
      <c r="AE542" s="16">
        <v>0</v>
      </c>
      <c r="AF542" s="16">
        <v>0</v>
      </c>
      <c r="AG542" s="16">
        <v>0</v>
      </c>
      <c r="AH542" s="16">
        <v>0</v>
      </c>
      <c r="AI542" s="16">
        <v>0</v>
      </c>
      <c r="AJ542" s="16">
        <v>0</v>
      </c>
      <c r="AK542" s="16">
        <v>0</v>
      </c>
      <c r="AL542" s="16">
        <v>0</v>
      </c>
      <c r="AM542" s="16">
        <v>1</v>
      </c>
      <c r="AN542" s="16">
        <v>0</v>
      </c>
      <c r="AO542" s="16">
        <v>0</v>
      </c>
      <c r="AP542" s="16">
        <v>0</v>
      </c>
      <c r="AQ542" s="15">
        <f t="shared" si="52"/>
        <v>34</v>
      </c>
      <c r="AR542" s="16">
        <f t="shared" si="53"/>
        <v>0</v>
      </c>
      <c r="AS542" s="17">
        <f t="shared" si="54"/>
        <v>34</v>
      </c>
      <c r="AT542" s="18">
        <f t="shared" si="48"/>
        <v>121594200</v>
      </c>
      <c r="AU542" s="13"/>
      <c r="AV542" s="13"/>
      <c r="AW542" s="8"/>
      <c r="AX542" s="8"/>
      <c r="AY542" s="8"/>
      <c r="AZ542" s="8"/>
    </row>
    <row r="543" spans="1:52" s="3" customFormat="1" ht="30" customHeight="1" x14ac:dyDescent="0.25">
      <c r="A543" s="33" t="s">
        <v>1155</v>
      </c>
      <c r="B543" s="10">
        <f>IF(S543=0,"",SUBTOTAL(3,$S$7:S543))</f>
        <v>537</v>
      </c>
      <c r="C543" s="74" t="s">
        <v>3199</v>
      </c>
      <c r="D543" s="10" t="s">
        <v>976</v>
      </c>
      <c r="E543" s="10" t="s">
        <v>1172</v>
      </c>
      <c r="F543" s="10" t="s">
        <v>1172</v>
      </c>
      <c r="G543" s="10" t="s">
        <v>1158</v>
      </c>
      <c r="H543" s="19">
        <v>3822</v>
      </c>
      <c r="I543" s="20" t="s">
        <v>1173</v>
      </c>
      <c r="J543" s="13"/>
      <c r="K543" s="14" t="s">
        <v>2190</v>
      </c>
      <c r="L543" s="13"/>
      <c r="M543" s="13"/>
      <c r="N543" s="13"/>
      <c r="O543" s="13"/>
      <c r="P543" s="13"/>
      <c r="Q543" s="13"/>
      <c r="R543" s="13"/>
      <c r="S543" s="14" t="s">
        <v>347</v>
      </c>
      <c r="T543" s="10">
        <v>1</v>
      </c>
      <c r="U543" s="21">
        <v>1806000</v>
      </c>
      <c r="V543" s="16">
        <v>0</v>
      </c>
      <c r="W543" s="16">
        <v>2</v>
      </c>
      <c r="X543" s="16">
        <v>1</v>
      </c>
      <c r="Y543" s="16">
        <v>10</v>
      </c>
      <c r="Z543" s="16">
        <v>0</v>
      </c>
      <c r="AA543" s="16">
        <v>0</v>
      </c>
      <c r="AB543" s="16">
        <v>0</v>
      </c>
      <c r="AC543" s="16">
        <v>0</v>
      </c>
      <c r="AD543" s="16">
        <v>0</v>
      </c>
      <c r="AE543" s="16">
        <v>0</v>
      </c>
      <c r="AF543" s="16">
        <v>0</v>
      </c>
      <c r="AG543" s="16">
        <v>0</v>
      </c>
      <c r="AH543" s="16">
        <v>0</v>
      </c>
      <c r="AI543" s="16">
        <v>0</v>
      </c>
      <c r="AJ543" s="16">
        <v>0</v>
      </c>
      <c r="AK543" s="16">
        <v>0</v>
      </c>
      <c r="AL543" s="16">
        <v>0</v>
      </c>
      <c r="AM543" s="16">
        <v>0</v>
      </c>
      <c r="AN543" s="16">
        <v>0</v>
      </c>
      <c r="AO543" s="16">
        <v>0</v>
      </c>
      <c r="AP543" s="16">
        <v>0</v>
      </c>
      <c r="AQ543" s="15">
        <f t="shared" si="52"/>
        <v>13</v>
      </c>
      <c r="AR543" s="16">
        <f t="shared" si="53"/>
        <v>0</v>
      </c>
      <c r="AS543" s="17">
        <f t="shared" si="54"/>
        <v>13</v>
      </c>
      <c r="AT543" s="18">
        <f t="shared" si="48"/>
        <v>23478000</v>
      </c>
      <c r="AU543" s="13"/>
      <c r="AV543" s="13"/>
      <c r="AW543" s="8"/>
      <c r="AX543" s="8"/>
      <c r="AY543" s="8"/>
      <c r="AZ543" s="8"/>
    </row>
    <row r="544" spans="1:52" s="3" customFormat="1" ht="33" customHeight="1" x14ac:dyDescent="0.25">
      <c r="A544" s="33" t="s">
        <v>1155</v>
      </c>
      <c r="B544" s="10">
        <f>IF(S544=0,"",SUBTOTAL(3,$S$7:S544))</f>
        <v>538</v>
      </c>
      <c r="C544" s="74" t="s">
        <v>3200</v>
      </c>
      <c r="D544" s="10" t="s">
        <v>978</v>
      </c>
      <c r="E544" s="10" t="s">
        <v>1174</v>
      </c>
      <c r="F544" s="10" t="s">
        <v>1174</v>
      </c>
      <c r="G544" s="10" t="s">
        <v>1159</v>
      </c>
      <c r="H544" s="19">
        <v>3822</v>
      </c>
      <c r="I544" s="20" t="s">
        <v>1175</v>
      </c>
      <c r="J544" s="13"/>
      <c r="K544" s="14" t="s">
        <v>2191</v>
      </c>
      <c r="L544" s="13"/>
      <c r="M544" s="13"/>
      <c r="N544" s="13"/>
      <c r="O544" s="13"/>
      <c r="P544" s="13"/>
      <c r="Q544" s="13"/>
      <c r="R544" s="13"/>
      <c r="S544" s="14" t="s">
        <v>347</v>
      </c>
      <c r="T544" s="10">
        <v>1</v>
      </c>
      <c r="U544" s="21">
        <v>3033450</v>
      </c>
      <c r="V544" s="16">
        <v>0</v>
      </c>
      <c r="W544" s="16">
        <v>2</v>
      </c>
      <c r="X544" s="16">
        <v>1</v>
      </c>
      <c r="Y544" s="16">
        <v>6</v>
      </c>
      <c r="Z544" s="16">
        <v>0</v>
      </c>
      <c r="AA544" s="16">
        <v>0</v>
      </c>
      <c r="AB544" s="16">
        <v>0</v>
      </c>
      <c r="AC544" s="16">
        <v>0</v>
      </c>
      <c r="AD544" s="16">
        <v>0</v>
      </c>
      <c r="AE544" s="16">
        <v>0</v>
      </c>
      <c r="AF544" s="16">
        <v>0</v>
      </c>
      <c r="AG544" s="16">
        <v>0</v>
      </c>
      <c r="AH544" s="16">
        <v>0</v>
      </c>
      <c r="AI544" s="16">
        <v>0</v>
      </c>
      <c r="AJ544" s="16">
        <v>0</v>
      </c>
      <c r="AK544" s="16">
        <v>0</v>
      </c>
      <c r="AL544" s="16">
        <v>0</v>
      </c>
      <c r="AM544" s="16">
        <v>0</v>
      </c>
      <c r="AN544" s="16">
        <v>0</v>
      </c>
      <c r="AO544" s="16">
        <v>0</v>
      </c>
      <c r="AP544" s="16">
        <v>0</v>
      </c>
      <c r="AQ544" s="15">
        <f t="shared" si="52"/>
        <v>9</v>
      </c>
      <c r="AR544" s="16">
        <f t="shared" si="53"/>
        <v>0</v>
      </c>
      <c r="AS544" s="17">
        <f t="shared" si="54"/>
        <v>9</v>
      </c>
      <c r="AT544" s="18">
        <f t="shared" si="48"/>
        <v>27301050</v>
      </c>
      <c r="AU544" s="13"/>
      <c r="AV544" s="13"/>
      <c r="AW544" s="8"/>
      <c r="AX544" s="8"/>
      <c r="AY544" s="8"/>
      <c r="AZ544" s="8"/>
    </row>
    <row r="545" spans="1:52" s="3" customFormat="1" ht="30.75" customHeight="1" x14ac:dyDescent="0.25">
      <c r="A545" s="33" t="s">
        <v>1155</v>
      </c>
      <c r="B545" s="10">
        <f>IF(S545=0,"",SUBTOTAL(3,$S$7:S545))</f>
        <v>539</v>
      </c>
      <c r="C545" s="74" t="s">
        <v>3201</v>
      </c>
      <c r="D545" s="10" t="s">
        <v>981</v>
      </c>
      <c r="E545" s="10" t="s">
        <v>1176</v>
      </c>
      <c r="F545" s="10" t="s">
        <v>1176</v>
      </c>
      <c r="G545" s="10" t="s">
        <v>1160</v>
      </c>
      <c r="H545" s="19">
        <v>3822</v>
      </c>
      <c r="I545" s="20" t="s">
        <v>1177</v>
      </c>
      <c r="J545" s="13"/>
      <c r="K545" s="14" t="s">
        <v>2192</v>
      </c>
      <c r="L545" s="13"/>
      <c r="M545" s="13"/>
      <c r="N545" s="13"/>
      <c r="O545" s="13"/>
      <c r="P545" s="13"/>
      <c r="Q545" s="13"/>
      <c r="R545" s="13"/>
      <c r="S545" s="14" t="s">
        <v>347</v>
      </c>
      <c r="T545" s="10">
        <v>1</v>
      </c>
      <c r="U545" s="21">
        <v>5579700</v>
      </c>
      <c r="V545" s="16">
        <v>0</v>
      </c>
      <c r="W545" s="16">
        <v>1</v>
      </c>
      <c r="X545" s="16">
        <v>0</v>
      </c>
      <c r="Y545" s="16">
        <v>2</v>
      </c>
      <c r="Z545" s="16">
        <v>0</v>
      </c>
      <c r="AA545" s="16">
        <v>0</v>
      </c>
      <c r="AB545" s="16">
        <v>3</v>
      </c>
      <c r="AC545" s="16">
        <v>0</v>
      </c>
      <c r="AD545" s="16">
        <v>0</v>
      </c>
      <c r="AE545" s="16">
        <v>0</v>
      </c>
      <c r="AF545" s="16">
        <v>0</v>
      </c>
      <c r="AG545" s="16">
        <v>0</v>
      </c>
      <c r="AH545" s="16">
        <v>0</v>
      </c>
      <c r="AI545" s="16">
        <v>0</v>
      </c>
      <c r="AJ545" s="16">
        <v>0</v>
      </c>
      <c r="AK545" s="16">
        <v>0</v>
      </c>
      <c r="AL545" s="16">
        <v>0</v>
      </c>
      <c r="AM545" s="16">
        <v>1</v>
      </c>
      <c r="AN545" s="16">
        <v>0</v>
      </c>
      <c r="AO545" s="16">
        <v>0</v>
      </c>
      <c r="AP545" s="16">
        <v>0</v>
      </c>
      <c r="AQ545" s="15">
        <f t="shared" si="52"/>
        <v>7</v>
      </c>
      <c r="AR545" s="16">
        <f t="shared" si="53"/>
        <v>0</v>
      </c>
      <c r="AS545" s="17">
        <f t="shared" si="54"/>
        <v>7</v>
      </c>
      <c r="AT545" s="18">
        <f t="shared" si="48"/>
        <v>39057900</v>
      </c>
      <c r="AU545" s="13"/>
      <c r="AV545" s="13"/>
      <c r="AW545" s="8"/>
      <c r="AX545" s="8"/>
      <c r="AY545" s="8"/>
      <c r="AZ545" s="8"/>
    </row>
    <row r="546" spans="1:52" s="3" customFormat="1" ht="36" customHeight="1" x14ac:dyDescent="0.25">
      <c r="A546" s="33" t="s">
        <v>1155</v>
      </c>
      <c r="B546" s="10">
        <f>IF(S546=0,"",SUBTOTAL(3,$S$7:S546))</f>
        <v>540</v>
      </c>
      <c r="C546" s="74" t="s">
        <v>3202</v>
      </c>
      <c r="D546" s="10" t="s">
        <v>984</v>
      </c>
      <c r="E546" s="10" t="s">
        <v>1178</v>
      </c>
      <c r="F546" s="10" t="s">
        <v>1178</v>
      </c>
      <c r="G546" s="10" t="s">
        <v>1162</v>
      </c>
      <c r="H546" s="19">
        <v>3822</v>
      </c>
      <c r="I546" s="20" t="s">
        <v>1179</v>
      </c>
      <c r="J546" s="13"/>
      <c r="K546" s="14" t="s">
        <v>2193</v>
      </c>
      <c r="L546" s="13"/>
      <c r="M546" s="13"/>
      <c r="N546" s="13"/>
      <c r="O546" s="13"/>
      <c r="P546" s="13"/>
      <c r="Q546" s="13"/>
      <c r="R546" s="13"/>
      <c r="S546" s="14" t="s">
        <v>347</v>
      </c>
      <c r="T546" s="10">
        <v>3</v>
      </c>
      <c r="U546" s="21">
        <v>4187400</v>
      </c>
      <c r="V546" s="16">
        <v>0</v>
      </c>
      <c r="W546" s="16">
        <v>0</v>
      </c>
      <c r="X546" s="16">
        <v>0</v>
      </c>
      <c r="Y546" s="16">
        <v>2</v>
      </c>
      <c r="Z546" s="16">
        <v>0</v>
      </c>
      <c r="AA546" s="16">
        <v>0</v>
      </c>
      <c r="AB546" s="16">
        <v>0</v>
      </c>
      <c r="AC546" s="16">
        <v>0</v>
      </c>
      <c r="AD546" s="16">
        <v>0</v>
      </c>
      <c r="AE546" s="16">
        <v>0</v>
      </c>
      <c r="AF546" s="16">
        <v>0</v>
      </c>
      <c r="AG546" s="16">
        <v>0</v>
      </c>
      <c r="AH546" s="16">
        <v>0</v>
      </c>
      <c r="AI546" s="16">
        <v>0</v>
      </c>
      <c r="AJ546" s="16">
        <v>0</v>
      </c>
      <c r="AK546" s="16">
        <v>0</v>
      </c>
      <c r="AL546" s="16">
        <v>0</v>
      </c>
      <c r="AM546" s="16">
        <v>0</v>
      </c>
      <c r="AN546" s="16">
        <v>0</v>
      </c>
      <c r="AO546" s="16">
        <v>0</v>
      </c>
      <c r="AP546" s="16">
        <v>0</v>
      </c>
      <c r="AQ546" s="15">
        <f t="shared" si="52"/>
        <v>2</v>
      </c>
      <c r="AR546" s="16">
        <f t="shared" si="53"/>
        <v>0</v>
      </c>
      <c r="AS546" s="17">
        <f>SUM(V546:AP546)</f>
        <v>2</v>
      </c>
      <c r="AT546" s="18">
        <f t="shared" si="48"/>
        <v>8374800</v>
      </c>
      <c r="AU546" s="13"/>
      <c r="AV546" s="13"/>
      <c r="AW546" s="8"/>
      <c r="AX546" s="8"/>
      <c r="AY546" s="8"/>
      <c r="AZ546" s="8"/>
    </row>
    <row r="547" spans="1:52" s="3" customFormat="1" ht="25.5" x14ac:dyDescent="0.25">
      <c r="A547" s="33" t="s">
        <v>1155</v>
      </c>
      <c r="B547" s="10">
        <f>IF(S547=0,"",SUBTOTAL(3,$S$7:S547))</f>
        <v>541</v>
      </c>
      <c r="C547" s="74" t="s">
        <v>3203</v>
      </c>
      <c r="D547" s="10" t="s">
        <v>987</v>
      </c>
      <c r="E547" s="10" t="s">
        <v>1180</v>
      </c>
      <c r="F547" s="10" t="s">
        <v>1180</v>
      </c>
      <c r="G547" s="10" t="s">
        <v>1164</v>
      </c>
      <c r="H547" s="19">
        <v>3822</v>
      </c>
      <c r="I547" s="20" t="s">
        <v>1181</v>
      </c>
      <c r="J547" s="13"/>
      <c r="K547" s="14" t="s">
        <v>2194</v>
      </c>
      <c r="L547" s="13"/>
      <c r="M547" s="13"/>
      <c r="N547" s="13"/>
      <c r="O547" s="13"/>
      <c r="P547" s="13"/>
      <c r="Q547" s="13"/>
      <c r="R547" s="13"/>
      <c r="S547" s="14" t="s">
        <v>347</v>
      </c>
      <c r="T547" s="10">
        <v>1</v>
      </c>
      <c r="U547" s="21">
        <v>5376000</v>
      </c>
      <c r="V547" s="16">
        <v>0</v>
      </c>
      <c r="W547" s="16">
        <v>12</v>
      </c>
      <c r="X547" s="16">
        <v>0</v>
      </c>
      <c r="Y547" s="16">
        <v>10</v>
      </c>
      <c r="Z547" s="16">
        <v>0</v>
      </c>
      <c r="AA547" s="16">
        <v>0</v>
      </c>
      <c r="AB547" s="16">
        <v>2</v>
      </c>
      <c r="AC547" s="16">
        <v>0</v>
      </c>
      <c r="AD547" s="16">
        <v>0</v>
      </c>
      <c r="AE547" s="16">
        <v>0</v>
      </c>
      <c r="AF547" s="16">
        <v>0</v>
      </c>
      <c r="AG547" s="16">
        <v>0</v>
      </c>
      <c r="AH547" s="16">
        <v>0</v>
      </c>
      <c r="AI547" s="16">
        <v>0</v>
      </c>
      <c r="AJ547" s="16">
        <v>0</v>
      </c>
      <c r="AK547" s="16">
        <v>0</v>
      </c>
      <c r="AL547" s="16">
        <v>0</v>
      </c>
      <c r="AM547" s="16">
        <v>1</v>
      </c>
      <c r="AN547" s="16">
        <v>0</v>
      </c>
      <c r="AO547" s="16">
        <v>0</v>
      </c>
      <c r="AP547" s="16">
        <v>0</v>
      </c>
      <c r="AQ547" s="15">
        <f t="shared" si="52"/>
        <v>25</v>
      </c>
      <c r="AR547" s="16">
        <f t="shared" si="53"/>
        <v>0</v>
      </c>
      <c r="AS547" s="17">
        <f>SUM(V547:AP547)</f>
        <v>25</v>
      </c>
      <c r="AT547" s="18">
        <f t="shared" si="48"/>
        <v>134400000</v>
      </c>
      <c r="AU547" s="13"/>
      <c r="AV547" s="13"/>
      <c r="AW547" s="8"/>
      <c r="AX547" s="8"/>
      <c r="AY547" s="8"/>
      <c r="AZ547" s="8"/>
    </row>
    <row r="548" spans="1:52" s="3" customFormat="1" ht="44.25" customHeight="1" x14ac:dyDescent="0.25">
      <c r="A548" s="33" t="s">
        <v>1155</v>
      </c>
      <c r="B548" s="10">
        <f>IF(S548=0,"",SUBTOTAL(3,$S$7:S548))</f>
        <v>542</v>
      </c>
      <c r="C548" s="74" t="s">
        <v>3204</v>
      </c>
      <c r="D548" s="10" t="s">
        <v>990</v>
      </c>
      <c r="E548" s="10" t="s">
        <v>1182</v>
      </c>
      <c r="F548" s="10" t="s">
        <v>1182</v>
      </c>
      <c r="G548" s="10" t="s">
        <v>1166</v>
      </c>
      <c r="H548" s="19">
        <v>3822</v>
      </c>
      <c r="I548" s="20" t="s">
        <v>1183</v>
      </c>
      <c r="J548" s="13"/>
      <c r="K548" s="14" t="s">
        <v>2195</v>
      </c>
      <c r="L548" s="13"/>
      <c r="M548" s="13"/>
      <c r="N548" s="13"/>
      <c r="O548" s="13"/>
      <c r="P548" s="13"/>
      <c r="Q548" s="13"/>
      <c r="R548" s="13"/>
      <c r="S548" s="14" t="s">
        <v>75</v>
      </c>
      <c r="T548" s="10">
        <v>3</v>
      </c>
      <c r="U548" s="21">
        <v>15117900</v>
      </c>
      <c r="V548" s="16">
        <v>0</v>
      </c>
      <c r="W548" s="16">
        <v>0</v>
      </c>
      <c r="X548" s="16">
        <v>0</v>
      </c>
      <c r="Y548" s="16">
        <v>12</v>
      </c>
      <c r="Z548" s="16">
        <v>0</v>
      </c>
      <c r="AA548" s="16">
        <v>0</v>
      </c>
      <c r="AB548" s="16">
        <v>0</v>
      </c>
      <c r="AC548" s="16">
        <v>0</v>
      </c>
      <c r="AD548" s="16">
        <v>0</v>
      </c>
      <c r="AE548" s="16">
        <v>0</v>
      </c>
      <c r="AF548" s="16">
        <v>0</v>
      </c>
      <c r="AG548" s="16">
        <v>0</v>
      </c>
      <c r="AH548" s="16">
        <v>0</v>
      </c>
      <c r="AI548" s="16">
        <v>0</v>
      </c>
      <c r="AJ548" s="16">
        <v>0</v>
      </c>
      <c r="AK548" s="16">
        <v>0</v>
      </c>
      <c r="AL548" s="16">
        <v>0</v>
      </c>
      <c r="AM548" s="16">
        <v>0</v>
      </c>
      <c r="AN548" s="16">
        <v>0</v>
      </c>
      <c r="AO548" s="16">
        <v>0</v>
      </c>
      <c r="AP548" s="16">
        <v>0</v>
      </c>
      <c r="AQ548" s="15">
        <f t="shared" si="52"/>
        <v>12</v>
      </c>
      <c r="AR548" s="16">
        <f t="shared" si="53"/>
        <v>0</v>
      </c>
      <c r="AS548" s="17">
        <f>SUM(V548:AP548)</f>
        <v>12</v>
      </c>
      <c r="AT548" s="18">
        <f t="shared" si="48"/>
        <v>181414800</v>
      </c>
      <c r="AU548" s="13"/>
      <c r="AV548" s="13"/>
      <c r="AW548" s="8"/>
      <c r="AX548" s="8"/>
      <c r="AY548" s="8"/>
      <c r="AZ548" s="8"/>
    </row>
    <row r="549" spans="1:52" s="3" customFormat="1" ht="51" customHeight="1" x14ac:dyDescent="0.25">
      <c r="A549" s="33" t="s">
        <v>1155</v>
      </c>
      <c r="B549" s="10">
        <f>IF(S549=0,"",SUBTOTAL(3,$S$7:S549))</f>
        <v>543</v>
      </c>
      <c r="C549" s="74" t="s">
        <v>3205</v>
      </c>
      <c r="D549" s="10" t="s">
        <v>993</v>
      </c>
      <c r="E549" s="10" t="s">
        <v>1184</v>
      </c>
      <c r="F549" s="10" t="s">
        <v>1184</v>
      </c>
      <c r="G549" s="10" t="s">
        <v>1168</v>
      </c>
      <c r="H549" s="19">
        <v>3822</v>
      </c>
      <c r="I549" s="20" t="s">
        <v>1185</v>
      </c>
      <c r="J549" s="13"/>
      <c r="K549" s="14" t="s">
        <v>2196</v>
      </c>
      <c r="L549" s="13"/>
      <c r="M549" s="13"/>
      <c r="N549" s="13"/>
      <c r="O549" s="13"/>
      <c r="P549" s="13"/>
      <c r="Q549" s="13"/>
      <c r="R549" s="13"/>
      <c r="S549" s="14" t="s">
        <v>75</v>
      </c>
      <c r="T549" s="10">
        <v>3</v>
      </c>
      <c r="U549" s="21">
        <v>3867000</v>
      </c>
      <c r="V549" s="16">
        <v>0</v>
      </c>
      <c r="W549" s="16">
        <v>0</v>
      </c>
      <c r="X549" s="16">
        <v>0</v>
      </c>
      <c r="Y549" s="16">
        <v>5</v>
      </c>
      <c r="Z549" s="16">
        <v>0</v>
      </c>
      <c r="AA549" s="16">
        <v>0</v>
      </c>
      <c r="AB549" s="16">
        <v>4</v>
      </c>
      <c r="AC549" s="16">
        <v>0</v>
      </c>
      <c r="AD549" s="16">
        <v>0</v>
      </c>
      <c r="AE549" s="16">
        <v>1</v>
      </c>
      <c r="AF549" s="16">
        <v>0</v>
      </c>
      <c r="AG549" s="16">
        <v>0</v>
      </c>
      <c r="AH549" s="16">
        <v>0</v>
      </c>
      <c r="AI549" s="16">
        <v>0</v>
      </c>
      <c r="AJ549" s="16">
        <v>0</v>
      </c>
      <c r="AK549" s="16">
        <v>1</v>
      </c>
      <c r="AL549" s="16">
        <v>0</v>
      </c>
      <c r="AM549" s="16">
        <v>0</v>
      </c>
      <c r="AN549" s="16">
        <v>0</v>
      </c>
      <c r="AO549" s="16">
        <v>0</v>
      </c>
      <c r="AP549" s="16">
        <v>0</v>
      </c>
      <c r="AQ549" s="15">
        <f t="shared" si="52"/>
        <v>11</v>
      </c>
      <c r="AR549" s="16">
        <f t="shared" si="53"/>
        <v>0</v>
      </c>
      <c r="AS549" s="17">
        <f>SUM(V549:AP549)</f>
        <v>11</v>
      </c>
      <c r="AT549" s="18">
        <f t="shared" si="48"/>
        <v>42537000</v>
      </c>
      <c r="AU549" s="13"/>
      <c r="AV549" s="13"/>
      <c r="AW549" s="8"/>
      <c r="AX549" s="8"/>
      <c r="AY549" s="8"/>
      <c r="AZ549" s="8"/>
    </row>
    <row r="550" spans="1:52" s="3" customFormat="1" ht="48.75" customHeight="1" x14ac:dyDescent="0.25">
      <c r="A550" s="33" t="s">
        <v>1155</v>
      </c>
      <c r="B550" s="10">
        <f>IF(S550=0,"",SUBTOTAL(3,$S$7:S550))</f>
        <v>544</v>
      </c>
      <c r="C550" s="74" t="s">
        <v>3206</v>
      </c>
      <c r="D550" s="10" t="s">
        <v>996</v>
      </c>
      <c r="E550" s="10" t="s">
        <v>1186</v>
      </c>
      <c r="F550" s="10" t="s">
        <v>1186</v>
      </c>
      <c r="G550" s="10" t="s">
        <v>1169</v>
      </c>
      <c r="H550" s="19">
        <v>3822</v>
      </c>
      <c r="I550" s="20" t="s">
        <v>1187</v>
      </c>
      <c r="J550" s="13"/>
      <c r="K550" s="14" t="s">
        <v>2197</v>
      </c>
      <c r="L550" s="13"/>
      <c r="M550" s="13"/>
      <c r="N550" s="13"/>
      <c r="O550" s="13"/>
      <c r="P550" s="13"/>
      <c r="Q550" s="13"/>
      <c r="R550" s="13"/>
      <c r="S550" s="14" t="s">
        <v>57</v>
      </c>
      <c r="T550" s="10">
        <v>3</v>
      </c>
      <c r="U550" s="21">
        <v>429450</v>
      </c>
      <c r="V550" s="16">
        <v>0</v>
      </c>
      <c r="W550" s="16">
        <v>0</v>
      </c>
      <c r="X550" s="16">
        <v>0</v>
      </c>
      <c r="Y550" s="16">
        <v>12</v>
      </c>
      <c r="Z550" s="16">
        <v>0</v>
      </c>
      <c r="AA550" s="16">
        <v>0</v>
      </c>
      <c r="AB550" s="16">
        <v>0</v>
      </c>
      <c r="AC550" s="16">
        <v>0</v>
      </c>
      <c r="AD550" s="16">
        <v>0</v>
      </c>
      <c r="AE550" s="16">
        <v>0</v>
      </c>
      <c r="AF550" s="16">
        <v>0</v>
      </c>
      <c r="AG550" s="16">
        <v>0</v>
      </c>
      <c r="AH550" s="16">
        <v>0</v>
      </c>
      <c r="AI550" s="16">
        <v>0</v>
      </c>
      <c r="AJ550" s="16">
        <v>0</v>
      </c>
      <c r="AK550" s="16">
        <v>0</v>
      </c>
      <c r="AL550" s="16">
        <v>0</v>
      </c>
      <c r="AM550" s="16">
        <v>0</v>
      </c>
      <c r="AN550" s="16">
        <v>0</v>
      </c>
      <c r="AO550" s="16">
        <v>0</v>
      </c>
      <c r="AP550" s="16">
        <v>0</v>
      </c>
      <c r="AQ550" s="15">
        <f t="shared" si="52"/>
        <v>12</v>
      </c>
      <c r="AR550" s="16">
        <f t="shared" si="53"/>
        <v>0</v>
      </c>
      <c r="AS550" s="17">
        <f t="shared" ref="AS550:AS563" si="55">SUM(V550:AP550)</f>
        <v>12</v>
      </c>
      <c r="AT550" s="18">
        <f t="shared" si="48"/>
        <v>5153400</v>
      </c>
      <c r="AU550" s="13"/>
      <c r="AV550" s="13"/>
      <c r="AW550" s="8"/>
      <c r="AX550" s="8"/>
      <c r="AY550" s="8"/>
      <c r="AZ550" s="8"/>
    </row>
    <row r="551" spans="1:52" s="3" customFormat="1" ht="38.25" x14ac:dyDescent="0.25">
      <c r="A551" s="33" t="s">
        <v>1155</v>
      </c>
      <c r="B551" s="10">
        <f>IF(S551=0,"",SUBTOTAL(3,$S$7:S551))</f>
        <v>545</v>
      </c>
      <c r="C551" s="74" t="s">
        <v>3207</v>
      </c>
      <c r="D551" s="10" t="s">
        <v>999</v>
      </c>
      <c r="E551" s="10" t="s">
        <v>1188</v>
      </c>
      <c r="F551" s="10" t="s">
        <v>1188</v>
      </c>
      <c r="G551" s="10" t="s">
        <v>1170</v>
      </c>
      <c r="H551" s="19">
        <v>3822</v>
      </c>
      <c r="I551" s="20" t="s">
        <v>1189</v>
      </c>
      <c r="J551" s="13"/>
      <c r="K551" s="14" t="s">
        <v>2197</v>
      </c>
      <c r="L551" s="13"/>
      <c r="M551" s="13"/>
      <c r="N551" s="13"/>
      <c r="O551" s="13"/>
      <c r="P551" s="13"/>
      <c r="Q551" s="13"/>
      <c r="R551" s="13"/>
      <c r="S551" s="14" t="s">
        <v>57</v>
      </c>
      <c r="T551" s="10">
        <v>3</v>
      </c>
      <c r="U551" s="21">
        <v>429450</v>
      </c>
      <c r="V551" s="16">
        <v>0</v>
      </c>
      <c r="W551" s="16">
        <v>0</v>
      </c>
      <c r="X551" s="16">
        <v>0</v>
      </c>
      <c r="Y551" s="16">
        <v>12</v>
      </c>
      <c r="Z551" s="16">
        <v>0</v>
      </c>
      <c r="AA551" s="16">
        <v>0</v>
      </c>
      <c r="AB551" s="16">
        <v>0</v>
      </c>
      <c r="AC551" s="16">
        <v>0</v>
      </c>
      <c r="AD551" s="16">
        <v>0</v>
      </c>
      <c r="AE551" s="16">
        <v>0</v>
      </c>
      <c r="AF551" s="16">
        <v>0</v>
      </c>
      <c r="AG551" s="16">
        <v>0</v>
      </c>
      <c r="AH551" s="16">
        <v>0</v>
      </c>
      <c r="AI551" s="16">
        <v>0</v>
      </c>
      <c r="AJ551" s="16">
        <v>0</v>
      </c>
      <c r="AK551" s="16">
        <v>0</v>
      </c>
      <c r="AL551" s="16">
        <v>0</v>
      </c>
      <c r="AM551" s="16">
        <v>0</v>
      </c>
      <c r="AN551" s="16">
        <v>0</v>
      </c>
      <c r="AO551" s="16">
        <v>0</v>
      </c>
      <c r="AP551" s="16">
        <v>0</v>
      </c>
      <c r="AQ551" s="15">
        <f t="shared" si="52"/>
        <v>12</v>
      </c>
      <c r="AR551" s="16">
        <f t="shared" si="53"/>
        <v>0</v>
      </c>
      <c r="AS551" s="17">
        <f t="shared" si="55"/>
        <v>12</v>
      </c>
      <c r="AT551" s="18">
        <f t="shared" si="48"/>
        <v>5153400</v>
      </c>
      <c r="AU551" s="13"/>
      <c r="AV551" s="13"/>
      <c r="AW551" s="8"/>
      <c r="AX551" s="8"/>
      <c r="AY551" s="8"/>
      <c r="AZ551" s="8"/>
    </row>
    <row r="552" spans="1:52" s="3" customFormat="1" ht="52.5" customHeight="1" x14ac:dyDescent="0.25">
      <c r="A552" s="33" t="s">
        <v>1155</v>
      </c>
      <c r="B552" s="10">
        <f>IF(S552=0,"",SUBTOTAL(3,$S$7:S552))</f>
        <v>546</v>
      </c>
      <c r="C552" s="74" t="s">
        <v>3208</v>
      </c>
      <c r="D552" s="10" t="s">
        <v>1002</v>
      </c>
      <c r="E552" s="10" t="s">
        <v>1190</v>
      </c>
      <c r="F552" s="10" t="s">
        <v>1190</v>
      </c>
      <c r="G552" s="10" t="s">
        <v>1171</v>
      </c>
      <c r="H552" s="19">
        <v>3822</v>
      </c>
      <c r="I552" s="20" t="s">
        <v>1191</v>
      </c>
      <c r="J552" s="13"/>
      <c r="K552" s="14" t="s">
        <v>2198</v>
      </c>
      <c r="L552" s="13"/>
      <c r="M552" s="13"/>
      <c r="N552" s="13"/>
      <c r="O552" s="13"/>
      <c r="P552" s="13"/>
      <c r="Q552" s="13"/>
      <c r="R552" s="13"/>
      <c r="S552" s="14" t="s">
        <v>57</v>
      </c>
      <c r="T552" s="10">
        <v>3</v>
      </c>
      <c r="U552" s="21">
        <v>573300</v>
      </c>
      <c r="V552" s="16">
        <v>0</v>
      </c>
      <c r="W552" s="16">
        <v>0</v>
      </c>
      <c r="X552" s="16">
        <v>0</v>
      </c>
      <c r="Y552" s="16">
        <v>10</v>
      </c>
      <c r="Z552" s="16">
        <v>0</v>
      </c>
      <c r="AA552" s="16">
        <v>0</v>
      </c>
      <c r="AB552" s="16">
        <v>0</v>
      </c>
      <c r="AC552" s="16">
        <v>0</v>
      </c>
      <c r="AD552" s="16">
        <v>0</v>
      </c>
      <c r="AE552" s="16">
        <v>0</v>
      </c>
      <c r="AF552" s="16">
        <v>0</v>
      </c>
      <c r="AG552" s="16">
        <v>0</v>
      </c>
      <c r="AH552" s="16">
        <v>0</v>
      </c>
      <c r="AI552" s="16">
        <v>0</v>
      </c>
      <c r="AJ552" s="16">
        <v>0</v>
      </c>
      <c r="AK552" s="16">
        <v>0</v>
      </c>
      <c r="AL552" s="16">
        <v>0</v>
      </c>
      <c r="AM552" s="16">
        <v>0</v>
      </c>
      <c r="AN552" s="16">
        <v>0</v>
      </c>
      <c r="AO552" s="16">
        <v>0</v>
      </c>
      <c r="AP552" s="16">
        <v>0</v>
      </c>
      <c r="AQ552" s="15">
        <f t="shared" si="52"/>
        <v>10</v>
      </c>
      <c r="AR552" s="16">
        <f t="shared" si="53"/>
        <v>0</v>
      </c>
      <c r="AS552" s="17">
        <f t="shared" si="55"/>
        <v>10</v>
      </c>
      <c r="AT552" s="18">
        <f t="shared" si="48"/>
        <v>5733000</v>
      </c>
      <c r="AU552" s="13"/>
      <c r="AV552" s="13"/>
      <c r="AW552" s="8"/>
      <c r="AX552" s="8"/>
      <c r="AY552" s="8"/>
      <c r="AZ552" s="8"/>
    </row>
    <row r="553" spans="1:52" s="3" customFormat="1" ht="39.75" customHeight="1" x14ac:dyDescent="0.25">
      <c r="A553" s="33" t="s">
        <v>1155</v>
      </c>
      <c r="B553" s="10">
        <f>IF(S553=0,"",SUBTOTAL(3,$S$7:S553))</f>
        <v>547</v>
      </c>
      <c r="C553" s="74" t="s">
        <v>3209</v>
      </c>
      <c r="D553" s="10" t="s">
        <v>1005</v>
      </c>
      <c r="E553" s="10" t="s">
        <v>1192</v>
      </c>
      <c r="F553" s="10" t="s">
        <v>1192</v>
      </c>
      <c r="G553" s="10" t="s">
        <v>1193</v>
      </c>
      <c r="H553" s="19">
        <v>3822</v>
      </c>
      <c r="I553" s="20" t="s">
        <v>992</v>
      </c>
      <c r="J553" s="13"/>
      <c r="K553" s="14" t="s">
        <v>2199</v>
      </c>
      <c r="L553" s="13"/>
      <c r="M553" s="13"/>
      <c r="N553" s="13"/>
      <c r="O553" s="13"/>
      <c r="P553" s="13"/>
      <c r="Q553" s="13"/>
      <c r="R553" s="13"/>
      <c r="S553" s="14" t="s">
        <v>347</v>
      </c>
      <c r="T553" s="10">
        <v>1</v>
      </c>
      <c r="U553" s="21">
        <v>4214400</v>
      </c>
      <c r="V553" s="16">
        <v>0</v>
      </c>
      <c r="W553" s="16">
        <v>0</v>
      </c>
      <c r="X553" s="16">
        <v>0</v>
      </c>
      <c r="Y553" s="16">
        <v>9</v>
      </c>
      <c r="Z553" s="16">
        <v>0</v>
      </c>
      <c r="AA553" s="16">
        <v>0</v>
      </c>
      <c r="AB553" s="16">
        <v>0</v>
      </c>
      <c r="AC553" s="16">
        <v>0</v>
      </c>
      <c r="AD553" s="16">
        <v>0</v>
      </c>
      <c r="AE553" s="16">
        <v>0</v>
      </c>
      <c r="AF553" s="16">
        <v>0</v>
      </c>
      <c r="AG553" s="16">
        <v>0</v>
      </c>
      <c r="AH553" s="16">
        <v>0</v>
      </c>
      <c r="AI553" s="16">
        <v>0</v>
      </c>
      <c r="AJ553" s="16">
        <v>0</v>
      </c>
      <c r="AK553" s="16">
        <v>0</v>
      </c>
      <c r="AL553" s="16">
        <v>0</v>
      </c>
      <c r="AM553" s="16">
        <v>0</v>
      </c>
      <c r="AN553" s="16">
        <v>0</v>
      </c>
      <c r="AO553" s="16">
        <v>0</v>
      </c>
      <c r="AP553" s="16">
        <v>0</v>
      </c>
      <c r="AQ553" s="15">
        <f t="shared" si="52"/>
        <v>9</v>
      </c>
      <c r="AR553" s="16">
        <f t="shared" si="53"/>
        <v>0</v>
      </c>
      <c r="AS553" s="17">
        <f t="shared" si="55"/>
        <v>9</v>
      </c>
      <c r="AT553" s="18">
        <f t="shared" si="48"/>
        <v>37929600</v>
      </c>
      <c r="AU553" s="13"/>
      <c r="AV553" s="13"/>
      <c r="AW553" s="8"/>
      <c r="AX553" s="8"/>
      <c r="AY553" s="8"/>
      <c r="AZ553" s="8"/>
    </row>
    <row r="554" spans="1:52" s="3" customFormat="1" ht="39.75" customHeight="1" x14ac:dyDescent="0.25">
      <c r="A554" s="33" t="s">
        <v>1155</v>
      </c>
      <c r="B554" s="10">
        <f>IF(S554=0,"",SUBTOTAL(3,$S$7:S554))</f>
        <v>548</v>
      </c>
      <c r="C554" s="74" t="s">
        <v>3210</v>
      </c>
      <c r="D554" s="10" t="s">
        <v>1008</v>
      </c>
      <c r="E554" s="10" t="s">
        <v>1194</v>
      </c>
      <c r="F554" s="10" t="s">
        <v>1194</v>
      </c>
      <c r="G554" s="10" t="s">
        <v>1174</v>
      </c>
      <c r="H554" s="19">
        <v>3822</v>
      </c>
      <c r="I554" s="20" t="s">
        <v>989</v>
      </c>
      <c r="J554" s="13"/>
      <c r="K554" s="14" t="s">
        <v>2200</v>
      </c>
      <c r="L554" s="13"/>
      <c r="M554" s="13"/>
      <c r="N554" s="13"/>
      <c r="O554" s="13"/>
      <c r="P554" s="13"/>
      <c r="Q554" s="13"/>
      <c r="R554" s="13"/>
      <c r="S554" s="14" t="s">
        <v>347</v>
      </c>
      <c r="T554" s="10">
        <v>1</v>
      </c>
      <c r="U554" s="21">
        <v>7534800</v>
      </c>
      <c r="V554" s="16">
        <v>0</v>
      </c>
      <c r="W554" s="16">
        <v>0</v>
      </c>
      <c r="X554" s="16">
        <v>0</v>
      </c>
      <c r="Y554" s="16">
        <v>13</v>
      </c>
      <c r="Z554" s="16">
        <v>0</v>
      </c>
      <c r="AA554" s="16">
        <v>0</v>
      </c>
      <c r="AB554" s="16">
        <v>0</v>
      </c>
      <c r="AC554" s="16">
        <v>0</v>
      </c>
      <c r="AD554" s="16">
        <v>0</v>
      </c>
      <c r="AE554" s="16">
        <v>0</v>
      </c>
      <c r="AF554" s="16">
        <v>0</v>
      </c>
      <c r="AG554" s="16">
        <v>0</v>
      </c>
      <c r="AH554" s="16">
        <v>0</v>
      </c>
      <c r="AI554" s="16">
        <v>0</v>
      </c>
      <c r="AJ554" s="16">
        <v>0</v>
      </c>
      <c r="AK554" s="16">
        <v>0</v>
      </c>
      <c r="AL554" s="16">
        <v>0</v>
      </c>
      <c r="AM554" s="16">
        <v>0</v>
      </c>
      <c r="AN554" s="16">
        <v>0</v>
      </c>
      <c r="AO554" s="16">
        <v>0</v>
      </c>
      <c r="AP554" s="16">
        <v>0</v>
      </c>
      <c r="AQ554" s="15">
        <f t="shared" si="52"/>
        <v>13</v>
      </c>
      <c r="AR554" s="16">
        <f t="shared" si="53"/>
        <v>0</v>
      </c>
      <c r="AS554" s="17">
        <f t="shared" si="55"/>
        <v>13</v>
      </c>
      <c r="AT554" s="18">
        <f t="shared" si="48"/>
        <v>97952400</v>
      </c>
      <c r="AU554" s="13"/>
      <c r="AV554" s="13"/>
      <c r="AW554" s="8"/>
      <c r="AX554" s="8"/>
      <c r="AY554" s="8"/>
      <c r="AZ554" s="8"/>
    </row>
    <row r="555" spans="1:52" s="3" customFormat="1" ht="39.75" customHeight="1" x14ac:dyDescent="0.25">
      <c r="A555" s="33" t="s">
        <v>1155</v>
      </c>
      <c r="B555" s="10">
        <f>IF(S555=0,"",SUBTOTAL(3,$S$7:S555))</f>
        <v>549</v>
      </c>
      <c r="C555" s="74" t="s">
        <v>3211</v>
      </c>
      <c r="D555" s="10" t="s">
        <v>1011</v>
      </c>
      <c r="E555" s="10" t="s">
        <v>1195</v>
      </c>
      <c r="F555" s="10" t="s">
        <v>1195</v>
      </c>
      <c r="G555" s="10" t="s">
        <v>1176</v>
      </c>
      <c r="H555" s="19">
        <v>3822</v>
      </c>
      <c r="I555" s="20" t="s">
        <v>1196</v>
      </c>
      <c r="J555" s="13"/>
      <c r="K555" s="14" t="s">
        <v>2201</v>
      </c>
      <c r="L555" s="13"/>
      <c r="M555" s="13"/>
      <c r="N555" s="13"/>
      <c r="O555" s="13"/>
      <c r="P555" s="13"/>
      <c r="Q555" s="13"/>
      <c r="R555" s="13"/>
      <c r="S555" s="14" t="s">
        <v>57</v>
      </c>
      <c r="T555" s="10">
        <v>3</v>
      </c>
      <c r="U555" s="21">
        <v>603750</v>
      </c>
      <c r="V555" s="16">
        <v>0</v>
      </c>
      <c r="W555" s="16">
        <v>12</v>
      </c>
      <c r="X555" s="16">
        <v>0</v>
      </c>
      <c r="Y555" s="16">
        <v>36</v>
      </c>
      <c r="Z555" s="16">
        <v>0</v>
      </c>
      <c r="AA555" s="15">
        <v>1</v>
      </c>
      <c r="AB555" s="16">
        <v>3</v>
      </c>
      <c r="AC555" s="16">
        <v>0</v>
      </c>
      <c r="AD555" s="16">
        <v>0</v>
      </c>
      <c r="AE555" s="16">
        <v>0</v>
      </c>
      <c r="AF555" s="16">
        <v>0</v>
      </c>
      <c r="AG555" s="16">
        <v>0</v>
      </c>
      <c r="AH555" s="16">
        <v>0</v>
      </c>
      <c r="AI555" s="16">
        <v>2</v>
      </c>
      <c r="AJ555" s="16">
        <v>0</v>
      </c>
      <c r="AK555" s="16">
        <v>15</v>
      </c>
      <c r="AL555" s="16">
        <v>0</v>
      </c>
      <c r="AM555" s="16">
        <v>10</v>
      </c>
      <c r="AN555" s="16">
        <v>0</v>
      </c>
      <c r="AO555" s="16">
        <v>0</v>
      </c>
      <c r="AP555" s="16">
        <v>0</v>
      </c>
      <c r="AQ555" s="15">
        <f t="shared" si="52"/>
        <v>79</v>
      </c>
      <c r="AR555" s="16">
        <f t="shared" si="53"/>
        <v>0</v>
      </c>
      <c r="AS555" s="17">
        <f t="shared" si="55"/>
        <v>79</v>
      </c>
      <c r="AT555" s="18">
        <f t="shared" si="48"/>
        <v>47696250</v>
      </c>
      <c r="AU555" s="13"/>
      <c r="AV555" s="13"/>
      <c r="AW555" s="8"/>
      <c r="AX555" s="8"/>
      <c r="AY555" s="8"/>
      <c r="AZ555" s="8"/>
    </row>
    <row r="556" spans="1:52" s="3" customFormat="1" ht="39.75" customHeight="1" x14ac:dyDescent="0.25">
      <c r="A556" s="33" t="s">
        <v>1155</v>
      </c>
      <c r="B556" s="10">
        <f>IF(S556=0,"",SUBTOTAL(3,$S$7:S556))</f>
        <v>550</v>
      </c>
      <c r="C556" s="74" t="s">
        <v>3212</v>
      </c>
      <c r="D556" s="10" t="s">
        <v>1014</v>
      </c>
      <c r="E556" s="10" t="s">
        <v>1197</v>
      </c>
      <c r="F556" s="10" t="s">
        <v>1197</v>
      </c>
      <c r="G556" s="10" t="s">
        <v>1178</v>
      </c>
      <c r="H556" s="19">
        <v>3822</v>
      </c>
      <c r="I556" s="20" t="s">
        <v>1198</v>
      </c>
      <c r="J556" s="13"/>
      <c r="K556" s="14" t="s">
        <v>2202</v>
      </c>
      <c r="L556" s="13"/>
      <c r="M556" s="13"/>
      <c r="N556" s="13"/>
      <c r="O556" s="13"/>
      <c r="P556" s="13"/>
      <c r="Q556" s="13"/>
      <c r="R556" s="13"/>
      <c r="S556" s="14" t="s">
        <v>57</v>
      </c>
      <c r="T556" s="10">
        <v>3</v>
      </c>
      <c r="U556" s="21">
        <v>606900</v>
      </c>
      <c r="V556" s="16">
        <v>0</v>
      </c>
      <c r="W556" s="16">
        <v>12</v>
      </c>
      <c r="X556" s="16">
        <v>0</v>
      </c>
      <c r="Y556" s="16">
        <v>36</v>
      </c>
      <c r="Z556" s="16">
        <v>0</v>
      </c>
      <c r="AA556" s="15">
        <v>1</v>
      </c>
      <c r="AB556" s="16">
        <v>3</v>
      </c>
      <c r="AC556" s="16">
        <v>0</v>
      </c>
      <c r="AD556" s="16">
        <v>0</v>
      </c>
      <c r="AE556" s="16">
        <v>0</v>
      </c>
      <c r="AF556" s="16">
        <v>0</v>
      </c>
      <c r="AG556" s="16">
        <v>0</v>
      </c>
      <c r="AH556" s="16">
        <v>0</v>
      </c>
      <c r="AI556" s="16">
        <v>2</v>
      </c>
      <c r="AJ556" s="16">
        <v>0</v>
      </c>
      <c r="AK556" s="16">
        <v>15</v>
      </c>
      <c r="AL556" s="16">
        <v>0</v>
      </c>
      <c r="AM556" s="16">
        <v>10</v>
      </c>
      <c r="AN556" s="16">
        <v>0</v>
      </c>
      <c r="AO556" s="16">
        <v>0</v>
      </c>
      <c r="AP556" s="16">
        <v>0</v>
      </c>
      <c r="AQ556" s="15">
        <f t="shared" si="52"/>
        <v>79</v>
      </c>
      <c r="AR556" s="16">
        <f t="shared" si="53"/>
        <v>0</v>
      </c>
      <c r="AS556" s="17">
        <f t="shared" si="55"/>
        <v>79</v>
      </c>
      <c r="AT556" s="18">
        <f t="shared" si="48"/>
        <v>47945100</v>
      </c>
      <c r="AU556" s="13"/>
      <c r="AV556" s="13"/>
      <c r="AW556" s="8"/>
      <c r="AX556" s="8"/>
      <c r="AY556" s="8"/>
      <c r="AZ556" s="8"/>
    </row>
    <row r="557" spans="1:52" s="3" customFormat="1" ht="39.75" customHeight="1" x14ac:dyDescent="0.25">
      <c r="A557" s="33" t="s">
        <v>1155</v>
      </c>
      <c r="B557" s="10">
        <f>IF(S557=0,"",SUBTOTAL(3,$S$7:S557))</f>
        <v>551</v>
      </c>
      <c r="C557" s="74" t="s">
        <v>3213</v>
      </c>
      <c r="D557" s="10" t="s">
        <v>1017</v>
      </c>
      <c r="E557" s="10" t="s">
        <v>1199</v>
      </c>
      <c r="F557" s="10" t="s">
        <v>1199</v>
      </c>
      <c r="G557" s="10" t="s">
        <v>1180</v>
      </c>
      <c r="H557" s="19">
        <v>3822</v>
      </c>
      <c r="I557" s="20" t="s">
        <v>1200</v>
      </c>
      <c r="J557" s="13"/>
      <c r="K557" s="14" t="s">
        <v>2203</v>
      </c>
      <c r="L557" s="13"/>
      <c r="M557" s="13"/>
      <c r="N557" s="13"/>
      <c r="O557" s="13"/>
      <c r="P557" s="13"/>
      <c r="Q557" s="13"/>
      <c r="R557" s="13"/>
      <c r="S557" s="14" t="s">
        <v>347</v>
      </c>
      <c r="T557" s="10">
        <v>1</v>
      </c>
      <c r="U557" s="21">
        <v>2159136</v>
      </c>
      <c r="V557" s="16">
        <v>0</v>
      </c>
      <c r="W557" s="16">
        <v>12</v>
      </c>
      <c r="X557" s="16">
        <v>1</v>
      </c>
      <c r="Y557" s="16">
        <v>25</v>
      </c>
      <c r="Z557" s="16">
        <v>0</v>
      </c>
      <c r="AA557" s="16">
        <v>0</v>
      </c>
      <c r="AB557" s="16">
        <v>4</v>
      </c>
      <c r="AC557" s="16">
        <v>0</v>
      </c>
      <c r="AD557" s="16">
        <v>0</v>
      </c>
      <c r="AE557" s="16">
        <v>0</v>
      </c>
      <c r="AF557" s="16">
        <v>0</v>
      </c>
      <c r="AG557" s="16">
        <v>0</v>
      </c>
      <c r="AH557" s="16">
        <v>0</v>
      </c>
      <c r="AI557" s="16">
        <v>0</v>
      </c>
      <c r="AJ557" s="16">
        <v>0</v>
      </c>
      <c r="AK557" s="16">
        <v>1</v>
      </c>
      <c r="AL557" s="16">
        <v>0</v>
      </c>
      <c r="AM557" s="16">
        <v>1</v>
      </c>
      <c r="AN557" s="16">
        <v>0</v>
      </c>
      <c r="AO557" s="16">
        <v>0</v>
      </c>
      <c r="AP557" s="16">
        <v>0</v>
      </c>
      <c r="AQ557" s="15">
        <f t="shared" si="52"/>
        <v>44</v>
      </c>
      <c r="AR557" s="16">
        <f t="shared" si="53"/>
        <v>0</v>
      </c>
      <c r="AS557" s="17">
        <f t="shared" si="55"/>
        <v>44</v>
      </c>
      <c r="AT557" s="18">
        <f t="shared" ref="AT557:AT618" si="56">AS557*U557</f>
        <v>95001984</v>
      </c>
      <c r="AU557" s="13"/>
      <c r="AV557" s="13"/>
      <c r="AW557" s="8"/>
      <c r="AX557" s="8"/>
      <c r="AY557" s="8"/>
      <c r="AZ557" s="8"/>
    </row>
    <row r="558" spans="1:52" s="3" customFormat="1" ht="39.75" customHeight="1" x14ac:dyDescent="0.25">
      <c r="A558" s="33" t="s">
        <v>1155</v>
      </c>
      <c r="B558" s="10">
        <f>IF(S558=0,"",SUBTOTAL(3,$S$7:S558))</f>
        <v>552</v>
      </c>
      <c r="C558" s="74" t="s">
        <v>3214</v>
      </c>
      <c r="D558" s="10" t="s">
        <v>1020</v>
      </c>
      <c r="E558" s="10" t="s">
        <v>1201</v>
      </c>
      <c r="F558" s="10" t="s">
        <v>1201</v>
      </c>
      <c r="G558" s="10" t="s">
        <v>1182</v>
      </c>
      <c r="H558" s="19">
        <v>3822</v>
      </c>
      <c r="I558" s="20" t="s">
        <v>620</v>
      </c>
      <c r="J558" s="13"/>
      <c r="K558" s="22" t="s">
        <v>2204</v>
      </c>
      <c r="L558" s="13"/>
      <c r="M558" s="13"/>
      <c r="N558" s="13"/>
      <c r="O558" s="13"/>
      <c r="P558" s="13"/>
      <c r="Q558" s="13"/>
      <c r="R558" s="13"/>
      <c r="S558" s="14" t="s">
        <v>75</v>
      </c>
      <c r="T558" s="10">
        <v>3</v>
      </c>
      <c r="U558" s="21">
        <v>1000000</v>
      </c>
      <c r="V558" s="16">
        <v>0</v>
      </c>
      <c r="W558" s="16">
        <v>0</v>
      </c>
      <c r="X558" s="16">
        <v>0</v>
      </c>
      <c r="Y558" s="16">
        <v>0</v>
      </c>
      <c r="Z558" s="16">
        <v>0</v>
      </c>
      <c r="AA558" s="16">
        <v>0</v>
      </c>
      <c r="AB558" s="16">
        <v>6</v>
      </c>
      <c r="AC558" s="16">
        <v>0</v>
      </c>
      <c r="AD558" s="16">
        <v>0</v>
      </c>
      <c r="AE558" s="16">
        <v>6</v>
      </c>
      <c r="AF558" s="16">
        <v>0</v>
      </c>
      <c r="AG558" s="16">
        <v>0</v>
      </c>
      <c r="AH558" s="16">
        <v>0</v>
      </c>
      <c r="AI558" s="16">
        <v>0</v>
      </c>
      <c r="AJ558" s="16">
        <v>0</v>
      </c>
      <c r="AK558" s="16">
        <v>2</v>
      </c>
      <c r="AL558" s="16">
        <v>0</v>
      </c>
      <c r="AM558" s="16">
        <v>0</v>
      </c>
      <c r="AN558" s="16">
        <v>0</v>
      </c>
      <c r="AO558" s="16">
        <v>0</v>
      </c>
      <c r="AP558" s="16">
        <v>0</v>
      </c>
      <c r="AQ558" s="15">
        <f t="shared" si="52"/>
        <v>14</v>
      </c>
      <c r="AR558" s="16">
        <f t="shared" si="53"/>
        <v>0</v>
      </c>
      <c r="AS558" s="17">
        <f t="shared" si="55"/>
        <v>14</v>
      </c>
      <c r="AT558" s="18">
        <f t="shared" si="56"/>
        <v>14000000</v>
      </c>
      <c r="AU558" s="13"/>
      <c r="AV558" s="13"/>
      <c r="AW558" s="8"/>
      <c r="AX558" s="8"/>
      <c r="AY558" s="8"/>
      <c r="AZ558" s="8"/>
    </row>
    <row r="559" spans="1:52" s="3" customFormat="1" ht="45.75" customHeight="1" x14ac:dyDescent="0.25">
      <c r="A559" s="33" t="s">
        <v>1155</v>
      </c>
      <c r="B559" s="10">
        <f>IF(S559=0,"",SUBTOTAL(3,$S$7:S559))</f>
        <v>553</v>
      </c>
      <c r="C559" s="74" t="s">
        <v>3215</v>
      </c>
      <c r="D559" s="10" t="s">
        <v>1023</v>
      </c>
      <c r="E559" s="10" t="s">
        <v>1203</v>
      </c>
      <c r="F559" s="10" t="s">
        <v>1203</v>
      </c>
      <c r="G559" s="10" t="s">
        <v>1184</v>
      </c>
      <c r="H559" s="19">
        <v>3822</v>
      </c>
      <c r="I559" s="20" t="s">
        <v>1204</v>
      </c>
      <c r="J559" s="13"/>
      <c r="K559" s="22" t="s">
        <v>2205</v>
      </c>
      <c r="L559" s="13"/>
      <c r="M559" s="13"/>
      <c r="N559" s="13"/>
      <c r="O559" s="13"/>
      <c r="P559" s="13"/>
      <c r="Q559" s="13"/>
      <c r="R559" s="13"/>
      <c r="S559" s="14" t="s">
        <v>75</v>
      </c>
      <c r="T559" s="10">
        <v>1</v>
      </c>
      <c r="U559" s="21">
        <v>12390000</v>
      </c>
      <c r="V559" s="16">
        <v>0</v>
      </c>
      <c r="W559" s="16">
        <v>0</v>
      </c>
      <c r="X559" s="16">
        <v>0</v>
      </c>
      <c r="Y559" s="16">
        <v>2</v>
      </c>
      <c r="Z559" s="16">
        <v>0</v>
      </c>
      <c r="AA559" s="16">
        <v>0</v>
      </c>
      <c r="AB559" s="16">
        <v>0</v>
      </c>
      <c r="AC559" s="16">
        <v>0</v>
      </c>
      <c r="AD559" s="16">
        <v>0</v>
      </c>
      <c r="AE559" s="16">
        <v>0</v>
      </c>
      <c r="AF559" s="16">
        <v>0</v>
      </c>
      <c r="AG559" s="16">
        <v>0</v>
      </c>
      <c r="AH559" s="16">
        <v>0</v>
      </c>
      <c r="AI559" s="16">
        <v>0</v>
      </c>
      <c r="AJ559" s="16">
        <v>0</v>
      </c>
      <c r="AK559" s="16">
        <v>0</v>
      </c>
      <c r="AL559" s="16">
        <v>0</v>
      </c>
      <c r="AM559" s="16">
        <v>0</v>
      </c>
      <c r="AN559" s="16">
        <v>0</v>
      </c>
      <c r="AO559" s="16">
        <v>0</v>
      </c>
      <c r="AP559" s="16">
        <v>0</v>
      </c>
      <c r="AQ559" s="15">
        <f t="shared" si="52"/>
        <v>2</v>
      </c>
      <c r="AR559" s="16">
        <f t="shared" si="53"/>
        <v>0</v>
      </c>
      <c r="AS559" s="17">
        <f t="shared" si="55"/>
        <v>2</v>
      </c>
      <c r="AT559" s="18">
        <f t="shared" si="56"/>
        <v>24780000</v>
      </c>
      <c r="AU559" s="13"/>
      <c r="AV559" s="13"/>
      <c r="AW559" s="8"/>
      <c r="AX559" s="8"/>
      <c r="AY559" s="8"/>
      <c r="AZ559" s="8"/>
    </row>
    <row r="560" spans="1:52" s="3" customFormat="1" ht="36.75" customHeight="1" x14ac:dyDescent="0.25">
      <c r="A560" s="33" t="s">
        <v>1155</v>
      </c>
      <c r="B560" s="10">
        <f>IF(S560=0,"",SUBTOTAL(3,$S$7:S560))</f>
        <v>554</v>
      </c>
      <c r="C560" s="74" t="s">
        <v>3216</v>
      </c>
      <c r="D560" s="10" t="s">
        <v>1026</v>
      </c>
      <c r="E560" s="10" t="s">
        <v>1206</v>
      </c>
      <c r="F560" s="10" t="s">
        <v>1206</v>
      </c>
      <c r="G560" s="10" t="s">
        <v>1190</v>
      </c>
      <c r="H560" s="19">
        <v>3822</v>
      </c>
      <c r="I560" s="20" t="s">
        <v>1207</v>
      </c>
      <c r="J560" s="13"/>
      <c r="K560" s="22" t="s">
        <v>2206</v>
      </c>
      <c r="L560" s="13"/>
      <c r="M560" s="13"/>
      <c r="N560" s="13"/>
      <c r="O560" s="13"/>
      <c r="P560" s="13"/>
      <c r="Q560" s="13"/>
      <c r="R560" s="13"/>
      <c r="S560" s="14" t="s">
        <v>75</v>
      </c>
      <c r="T560" s="10">
        <v>3</v>
      </c>
      <c r="U560" s="21">
        <v>2573550</v>
      </c>
      <c r="V560" s="16">
        <v>0</v>
      </c>
      <c r="W560" s="16">
        <v>0</v>
      </c>
      <c r="X560" s="16">
        <v>0</v>
      </c>
      <c r="Y560" s="16">
        <v>4</v>
      </c>
      <c r="Z560" s="16">
        <v>0</v>
      </c>
      <c r="AA560" s="16">
        <v>0</v>
      </c>
      <c r="AB560" s="16">
        <v>0</v>
      </c>
      <c r="AC560" s="16">
        <v>0</v>
      </c>
      <c r="AD560" s="16">
        <v>0</v>
      </c>
      <c r="AE560" s="16">
        <v>0</v>
      </c>
      <c r="AF560" s="16">
        <v>0</v>
      </c>
      <c r="AG560" s="16">
        <v>0</v>
      </c>
      <c r="AH560" s="16">
        <v>0</v>
      </c>
      <c r="AI560" s="16">
        <v>0</v>
      </c>
      <c r="AJ560" s="16">
        <v>0</v>
      </c>
      <c r="AK560" s="16">
        <v>0</v>
      </c>
      <c r="AL560" s="16">
        <v>0</v>
      </c>
      <c r="AM560" s="16">
        <v>0</v>
      </c>
      <c r="AN560" s="16">
        <v>0</v>
      </c>
      <c r="AO560" s="16">
        <v>0</v>
      </c>
      <c r="AP560" s="16">
        <v>0</v>
      </c>
      <c r="AQ560" s="15">
        <f t="shared" si="52"/>
        <v>4</v>
      </c>
      <c r="AR560" s="16">
        <f t="shared" si="53"/>
        <v>0</v>
      </c>
      <c r="AS560" s="17">
        <f t="shared" si="55"/>
        <v>4</v>
      </c>
      <c r="AT560" s="18">
        <f t="shared" si="56"/>
        <v>10294200</v>
      </c>
      <c r="AU560" s="13"/>
      <c r="AV560" s="13"/>
      <c r="AW560" s="8"/>
      <c r="AX560" s="8"/>
      <c r="AY560" s="8"/>
      <c r="AZ560" s="8"/>
    </row>
    <row r="561" spans="1:52" s="3" customFormat="1" ht="41.25" customHeight="1" x14ac:dyDescent="0.25">
      <c r="A561" s="33" t="s">
        <v>1155</v>
      </c>
      <c r="B561" s="10">
        <f>IF(S561=0,"",SUBTOTAL(3,$S$7:S561))</f>
        <v>555</v>
      </c>
      <c r="C561" s="74" t="s">
        <v>3217</v>
      </c>
      <c r="D561" s="10" t="s">
        <v>1029</v>
      </c>
      <c r="E561" s="10" t="s">
        <v>1208</v>
      </c>
      <c r="F561" s="10" t="s">
        <v>1208</v>
      </c>
      <c r="G561" s="10" t="s">
        <v>1192</v>
      </c>
      <c r="H561" s="19">
        <v>3822</v>
      </c>
      <c r="I561" s="20" t="s">
        <v>1209</v>
      </c>
      <c r="J561" s="13"/>
      <c r="K561" s="22" t="s">
        <v>2207</v>
      </c>
      <c r="L561" s="13"/>
      <c r="M561" s="13"/>
      <c r="N561" s="13"/>
      <c r="O561" s="13"/>
      <c r="P561" s="13"/>
      <c r="Q561" s="13"/>
      <c r="R561" s="13"/>
      <c r="S561" s="14" t="s">
        <v>75</v>
      </c>
      <c r="T561" s="10">
        <v>3</v>
      </c>
      <c r="U561" s="21">
        <v>320250</v>
      </c>
      <c r="V561" s="16">
        <v>0</v>
      </c>
      <c r="W561" s="16">
        <v>0</v>
      </c>
      <c r="X561" s="16">
        <v>0</v>
      </c>
      <c r="Y561" s="16">
        <v>2</v>
      </c>
      <c r="Z561" s="16">
        <v>0</v>
      </c>
      <c r="AA561" s="16">
        <v>0</v>
      </c>
      <c r="AB561" s="16">
        <v>0</v>
      </c>
      <c r="AC561" s="16">
        <v>0</v>
      </c>
      <c r="AD561" s="16">
        <v>0</v>
      </c>
      <c r="AE561" s="16">
        <v>0</v>
      </c>
      <c r="AF561" s="16">
        <v>0</v>
      </c>
      <c r="AG561" s="16">
        <v>0</v>
      </c>
      <c r="AH561" s="16">
        <v>0</v>
      </c>
      <c r="AI561" s="16">
        <v>0</v>
      </c>
      <c r="AJ561" s="16">
        <v>0</v>
      </c>
      <c r="AK561" s="16">
        <v>0</v>
      </c>
      <c r="AL561" s="16">
        <v>0</v>
      </c>
      <c r="AM561" s="16">
        <v>0</v>
      </c>
      <c r="AN561" s="16">
        <v>0</v>
      </c>
      <c r="AO561" s="16">
        <v>0</v>
      </c>
      <c r="AP561" s="16">
        <v>0</v>
      </c>
      <c r="AQ561" s="15">
        <f t="shared" si="52"/>
        <v>2</v>
      </c>
      <c r="AR561" s="16">
        <f t="shared" si="53"/>
        <v>0</v>
      </c>
      <c r="AS561" s="17">
        <f t="shared" si="55"/>
        <v>2</v>
      </c>
      <c r="AT561" s="18">
        <f t="shared" si="56"/>
        <v>640500</v>
      </c>
      <c r="AU561" s="13"/>
      <c r="AV561" s="13"/>
      <c r="AW561" s="8"/>
      <c r="AX561" s="8"/>
      <c r="AY561" s="8"/>
      <c r="AZ561" s="8"/>
    </row>
    <row r="562" spans="1:52" s="3" customFormat="1" ht="58.5" customHeight="1" x14ac:dyDescent="0.25">
      <c r="A562" s="33" t="s">
        <v>1155</v>
      </c>
      <c r="B562" s="10">
        <f>IF(S562=0,"",SUBTOTAL(3,$S$7:S562))</f>
        <v>556</v>
      </c>
      <c r="C562" s="74" t="s">
        <v>3218</v>
      </c>
      <c r="D562" s="10" t="s">
        <v>1032</v>
      </c>
      <c r="E562" s="10" t="s">
        <v>1210</v>
      </c>
      <c r="F562" s="10" t="s">
        <v>1210</v>
      </c>
      <c r="G562" s="10" t="s">
        <v>1197</v>
      </c>
      <c r="H562" s="19">
        <v>3822</v>
      </c>
      <c r="I562" s="20" t="s">
        <v>744</v>
      </c>
      <c r="J562" s="13"/>
      <c r="K562" s="22" t="s">
        <v>2208</v>
      </c>
      <c r="L562" s="13"/>
      <c r="M562" s="13"/>
      <c r="N562" s="13"/>
      <c r="O562" s="13"/>
      <c r="P562" s="13"/>
      <c r="Q562" s="13"/>
      <c r="R562" s="13"/>
      <c r="S562" s="14" t="s">
        <v>75</v>
      </c>
      <c r="T562" s="10">
        <v>3</v>
      </c>
      <c r="U562" s="21">
        <v>6132000</v>
      </c>
      <c r="V562" s="16">
        <v>0</v>
      </c>
      <c r="W562" s="16">
        <v>0</v>
      </c>
      <c r="X562" s="16">
        <v>0</v>
      </c>
      <c r="Y562" s="16">
        <v>9</v>
      </c>
      <c r="Z562" s="16">
        <v>0</v>
      </c>
      <c r="AA562" s="16">
        <v>0</v>
      </c>
      <c r="AB562" s="16">
        <v>0</v>
      </c>
      <c r="AC562" s="16">
        <v>0</v>
      </c>
      <c r="AD562" s="16">
        <v>0</v>
      </c>
      <c r="AE562" s="16">
        <v>0</v>
      </c>
      <c r="AF562" s="16">
        <v>0</v>
      </c>
      <c r="AG562" s="16">
        <v>0</v>
      </c>
      <c r="AH562" s="16">
        <v>0</v>
      </c>
      <c r="AI562" s="16">
        <v>0</v>
      </c>
      <c r="AJ562" s="16">
        <v>0</v>
      </c>
      <c r="AK562" s="16">
        <v>0</v>
      </c>
      <c r="AL562" s="16">
        <v>0</v>
      </c>
      <c r="AM562" s="16">
        <v>0</v>
      </c>
      <c r="AN562" s="16">
        <v>0</v>
      </c>
      <c r="AO562" s="16">
        <v>0</v>
      </c>
      <c r="AP562" s="16">
        <v>0</v>
      </c>
      <c r="AQ562" s="15">
        <f t="shared" si="52"/>
        <v>9</v>
      </c>
      <c r="AR562" s="16">
        <f t="shared" si="53"/>
        <v>0</v>
      </c>
      <c r="AS562" s="17">
        <f t="shared" si="55"/>
        <v>9</v>
      </c>
      <c r="AT562" s="18">
        <f t="shared" si="56"/>
        <v>55188000</v>
      </c>
      <c r="AU562" s="13"/>
      <c r="AV562" s="13"/>
      <c r="AW562" s="8"/>
      <c r="AX562" s="8"/>
      <c r="AY562" s="8"/>
      <c r="AZ562" s="8"/>
    </row>
    <row r="563" spans="1:52" s="3" customFormat="1" ht="45.75" customHeight="1" x14ac:dyDescent="0.25">
      <c r="A563" s="33" t="s">
        <v>1155</v>
      </c>
      <c r="B563" s="10">
        <f>IF(S563=0,"",SUBTOTAL(3,$S$7:S563))</f>
        <v>557</v>
      </c>
      <c r="C563" s="74" t="s">
        <v>3219</v>
      </c>
      <c r="D563" s="10" t="s">
        <v>1035</v>
      </c>
      <c r="E563" s="10" t="s">
        <v>1211</v>
      </c>
      <c r="F563" s="10" t="s">
        <v>1211</v>
      </c>
      <c r="G563" s="10" t="s">
        <v>1199</v>
      </c>
      <c r="H563" s="19">
        <v>3822</v>
      </c>
      <c r="I563" s="20" t="s">
        <v>1212</v>
      </c>
      <c r="J563" s="13"/>
      <c r="K563" s="22" t="s">
        <v>2209</v>
      </c>
      <c r="L563" s="13"/>
      <c r="M563" s="13"/>
      <c r="N563" s="13"/>
      <c r="O563" s="13"/>
      <c r="P563" s="13"/>
      <c r="Q563" s="13"/>
      <c r="R563" s="13"/>
      <c r="S563" s="14" t="s">
        <v>75</v>
      </c>
      <c r="T563" s="10">
        <v>3</v>
      </c>
      <c r="U563" s="21">
        <v>2867000</v>
      </c>
      <c r="V563" s="16">
        <v>0</v>
      </c>
      <c r="W563" s="16">
        <v>0</v>
      </c>
      <c r="X563" s="16">
        <v>0</v>
      </c>
      <c r="Y563" s="16">
        <v>0</v>
      </c>
      <c r="Z563" s="16">
        <v>0</v>
      </c>
      <c r="AA563" s="15">
        <v>3</v>
      </c>
      <c r="AB563" s="16">
        <v>0</v>
      </c>
      <c r="AC563" s="16">
        <v>0</v>
      </c>
      <c r="AD563" s="16">
        <v>0</v>
      </c>
      <c r="AE563" s="16">
        <v>0</v>
      </c>
      <c r="AF563" s="16">
        <v>0</v>
      </c>
      <c r="AG563" s="16">
        <v>0</v>
      </c>
      <c r="AH563" s="16">
        <v>0</v>
      </c>
      <c r="AI563" s="16">
        <v>0</v>
      </c>
      <c r="AJ563" s="16">
        <v>0</v>
      </c>
      <c r="AK563" s="16">
        <v>0</v>
      </c>
      <c r="AL563" s="16">
        <v>0</v>
      </c>
      <c r="AM563" s="16">
        <v>0</v>
      </c>
      <c r="AN563" s="16">
        <v>0</v>
      </c>
      <c r="AO563" s="16">
        <v>0</v>
      </c>
      <c r="AP563" s="16">
        <v>0</v>
      </c>
      <c r="AQ563" s="15">
        <f t="shared" si="52"/>
        <v>3</v>
      </c>
      <c r="AR563" s="16">
        <f t="shared" si="53"/>
        <v>0</v>
      </c>
      <c r="AS563" s="17">
        <f t="shared" si="55"/>
        <v>3</v>
      </c>
      <c r="AT563" s="18">
        <f t="shared" si="56"/>
        <v>8601000</v>
      </c>
      <c r="AU563" s="13"/>
      <c r="AV563" s="13"/>
      <c r="AW563" s="8"/>
      <c r="AX563" s="8"/>
      <c r="AY563" s="8"/>
      <c r="AZ563" s="8"/>
    </row>
    <row r="564" spans="1:52" s="3" customFormat="1" ht="57.75" customHeight="1" x14ac:dyDescent="0.25">
      <c r="A564" s="33" t="s">
        <v>1155</v>
      </c>
      <c r="B564" s="10">
        <f>IF(S564=0,"",SUBTOTAL(3,$S$7:S564))</f>
        <v>558</v>
      </c>
      <c r="C564" s="74" t="s">
        <v>3220</v>
      </c>
      <c r="D564" s="10" t="s">
        <v>1038</v>
      </c>
      <c r="E564" s="10" t="s">
        <v>1213</v>
      </c>
      <c r="F564" s="10" t="s">
        <v>1213</v>
      </c>
      <c r="G564" s="10" t="s">
        <v>1201</v>
      </c>
      <c r="H564" s="19">
        <v>3822</v>
      </c>
      <c r="I564" s="20" t="s">
        <v>1214</v>
      </c>
      <c r="J564" s="13"/>
      <c r="K564" s="14" t="s">
        <v>2210</v>
      </c>
      <c r="L564" s="13"/>
      <c r="M564" s="13"/>
      <c r="N564" s="13"/>
      <c r="O564" s="13"/>
      <c r="P564" s="13"/>
      <c r="Q564" s="13"/>
      <c r="R564" s="13"/>
      <c r="S564" s="14" t="s">
        <v>347</v>
      </c>
      <c r="T564" s="10">
        <v>3</v>
      </c>
      <c r="U564" s="21">
        <v>2199750</v>
      </c>
      <c r="V564" s="16">
        <v>0</v>
      </c>
      <c r="W564" s="16">
        <v>0</v>
      </c>
      <c r="X564" s="16">
        <v>1</v>
      </c>
      <c r="Y564" s="16">
        <v>13</v>
      </c>
      <c r="Z564" s="16">
        <v>0</v>
      </c>
      <c r="AA564" s="16">
        <v>0</v>
      </c>
      <c r="AB564" s="16">
        <v>0</v>
      </c>
      <c r="AC564" s="16">
        <v>0</v>
      </c>
      <c r="AD564" s="16">
        <v>0</v>
      </c>
      <c r="AE564" s="16">
        <v>0</v>
      </c>
      <c r="AF564" s="16">
        <v>0</v>
      </c>
      <c r="AG564" s="16">
        <v>0</v>
      </c>
      <c r="AH564" s="16">
        <v>0</v>
      </c>
      <c r="AI564" s="16">
        <v>0</v>
      </c>
      <c r="AJ564" s="16">
        <v>0</v>
      </c>
      <c r="AK564" s="16">
        <v>0</v>
      </c>
      <c r="AL564" s="16">
        <v>0</v>
      </c>
      <c r="AM564" s="16">
        <v>0</v>
      </c>
      <c r="AN564" s="16">
        <v>0</v>
      </c>
      <c r="AO564" s="16">
        <v>0</v>
      </c>
      <c r="AP564" s="16">
        <v>0</v>
      </c>
      <c r="AQ564" s="15">
        <f t="shared" si="52"/>
        <v>14</v>
      </c>
      <c r="AR564" s="16">
        <f t="shared" si="53"/>
        <v>0</v>
      </c>
      <c r="AS564" s="17">
        <f>SUM(V564:AP564)</f>
        <v>14</v>
      </c>
      <c r="AT564" s="18">
        <f t="shared" si="56"/>
        <v>30796500</v>
      </c>
      <c r="AU564" s="13"/>
      <c r="AV564" s="13"/>
      <c r="AW564" s="8"/>
      <c r="AX564" s="8"/>
      <c r="AY564" s="8"/>
      <c r="AZ564" s="8"/>
    </row>
    <row r="565" spans="1:52" s="3" customFormat="1" ht="45" customHeight="1" x14ac:dyDescent="0.25">
      <c r="A565" s="33" t="s">
        <v>1155</v>
      </c>
      <c r="B565" s="10">
        <f>IF(S565=0,"",SUBTOTAL(3,$S$7:S565))</f>
        <v>559</v>
      </c>
      <c r="C565" s="74" t="s">
        <v>3221</v>
      </c>
      <c r="D565" s="10" t="s">
        <v>1041</v>
      </c>
      <c r="E565" s="10" t="s">
        <v>1215</v>
      </c>
      <c r="F565" s="10" t="s">
        <v>1215</v>
      </c>
      <c r="G565" s="10" t="s">
        <v>1203</v>
      </c>
      <c r="H565" s="19">
        <v>3822</v>
      </c>
      <c r="I565" s="20" t="s">
        <v>624</v>
      </c>
      <c r="J565" s="13"/>
      <c r="K565" s="22" t="s">
        <v>2211</v>
      </c>
      <c r="L565" s="13"/>
      <c r="M565" s="13"/>
      <c r="N565" s="13"/>
      <c r="O565" s="13"/>
      <c r="P565" s="13"/>
      <c r="Q565" s="13"/>
      <c r="R565" s="13"/>
      <c r="S565" s="14" t="s">
        <v>75</v>
      </c>
      <c r="T565" s="10">
        <v>3</v>
      </c>
      <c r="U565" s="21">
        <v>2861000</v>
      </c>
      <c r="V565" s="16">
        <v>0</v>
      </c>
      <c r="W565" s="16">
        <v>0</v>
      </c>
      <c r="X565" s="16">
        <v>0</v>
      </c>
      <c r="Y565" s="16">
        <v>0</v>
      </c>
      <c r="Z565" s="16">
        <v>0</v>
      </c>
      <c r="AA565" s="16">
        <v>0</v>
      </c>
      <c r="AB565" s="16">
        <v>6</v>
      </c>
      <c r="AC565" s="16">
        <v>0</v>
      </c>
      <c r="AD565" s="16">
        <v>0</v>
      </c>
      <c r="AE565" s="16">
        <v>4</v>
      </c>
      <c r="AF565" s="16">
        <v>0</v>
      </c>
      <c r="AG565" s="16">
        <v>0</v>
      </c>
      <c r="AH565" s="16">
        <v>0</v>
      </c>
      <c r="AI565" s="16">
        <v>0</v>
      </c>
      <c r="AJ565" s="16">
        <v>0</v>
      </c>
      <c r="AK565" s="16">
        <v>2</v>
      </c>
      <c r="AL565" s="16">
        <v>0</v>
      </c>
      <c r="AM565" s="16">
        <v>0</v>
      </c>
      <c r="AN565" s="16">
        <v>0</v>
      </c>
      <c r="AO565" s="16">
        <v>0</v>
      </c>
      <c r="AP565" s="16">
        <v>0</v>
      </c>
      <c r="AQ565" s="15">
        <f t="shared" si="52"/>
        <v>12</v>
      </c>
      <c r="AR565" s="16">
        <f t="shared" si="53"/>
        <v>0</v>
      </c>
      <c r="AS565" s="17">
        <f>SUM(V565:AP565)</f>
        <v>12</v>
      </c>
      <c r="AT565" s="18">
        <f t="shared" si="56"/>
        <v>34332000</v>
      </c>
      <c r="AU565" s="13"/>
      <c r="AV565" s="13"/>
      <c r="AW565" s="8"/>
      <c r="AX565" s="8"/>
      <c r="AY565" s="8"/>
      <c r="AZ565" s="8"/>
    </row>
    <row r="566" spans="1:52" s="3" customFormat="1" ht="42" customHeight="1" x14ac:dyDescent="0.25">
      <c r="A566" s="33" t="s">
        <v>1155</v>
      </c>
      <c r="B566" s="10">
        <f>IF(S566=0,"",SUBTOTAL(3,$S$7:S566))</f>
        <v>560</v>
      </c>
      <c r="C566" s="74" t="s">
        <v>3222</v>
      </c>
      <c r="D566" s="10" t="s">
        <v>1044</v>
      </c>
      <c r="E566" s="10" t="s">
        <v>1216</v>
      </c>
      <c r="F566" s="10" t="s">
        <v>1216</v>
      </c>
      <c r="G566" s="10" t="s">
        <v>1205</v>
      </c>
      <c r="H566" s="19">
        <v>3822</v>
      </c>
      <c r="I566" s="20" t="s">
        <v>624</v>
      </c>
      <c r="J566" s="13"/>
      <c r="K566" s="22" t="s">
        <v>2212</v>
      </c>
      <c r="L566" s="13"/>
      <c r="M566" s="13"/>
      <c r="N566" s="13"/>
      <c r="O566" s="13"/>
      <c r="P566" s="13"/>
      <c r="Q566" s="13"/>
      <c r="R566" s="13"/>
      <c r="S566" s="14" t="s">
        <v>347</v>
      </c>
      <c r="T566" s="10">
        <v>1</v>
      </c>
      <c r="U566" s="21">
        <v>5097750</v>
      </c>
      <c r="V566" s="16">
        <v>0</v>
      </c>
      <c r="W566" s="16">
        <v>12</v>
      </c>
      <c r="X566" s="16">
        <v>0</v>
      </c>
      <c r="Y566" s="16">
        <v>20</v>
      </c>
      <c r="Z566" s="16">
        <v>0</v>
      </c>
      <c r="AA566" s="16">
        <v>0</v>
      </c>
      <c r="AB566" s="16">
        <v>4</v>
      </c>
      <c r="AC566" s="16">
        <v>0</v>
      </c>
      <c r="AD566" s="16">
        <v>0</v>
      </c>
      <c r="AE566" s="16">
        <v>0</v>
      </c>
      <c r="AF566" s="16">
        <v>0</v>
      </c>
      <c r="AG566" s="16">
        <v>0</v>
      </c>
      <c r="AH566" s="16">
        <v>0</v>
      </c>
      <c r="AI566" s="16">
        <v>0</v>
      </c>
      <c r="AJ566" s="16">
        <v>0</v>
      </c>
      <c r="AK566" s="16">
        <v>0</v>
      </c>
      <c r="AL566" s="16">
        <v>0</v>
      </c>
      <c r="AM566" s="16">
        <v>1</v>
      </c>
      <c r="AN566" s="16">
        <v>0</v>
      </c>
      <c r="AO566" s="16">
        <v>0</v>
      </c>
      <c r="AP566" s="16">
        <v>0</v>
      </c>
      <c r="AQ566" s="15">
        <f t="shared" si="52"/>
        <v>37</v>
      </c>
      <c r="AR566" s="16">
        <f t="shared" si="53"/>
        <v>0</v>
      </c>
      <c r="AS566" s="17">
        <f t="shared" ref="AS566:AS581" si="57">SUM(V566:AP566)</f>
        <v>37</v>
      </c>
      <c r="AT566" s="18">
        <f t="shared" si="56"/>
        <v>188616750</v>
      </c>
      <c r="AU566" s="13"/>
      <c r="AV566" s="13"/>
      <c r="AW566" s="8"/>
      <c r="AX566" s="8"/>
      <c r="AY566" s="8"/>
      <c r="AZ566" s="8"/>
    </row>
    <row r="567" spans="1:52" s="3" customFormat="1" ht="42.75" customHeight="1" x14ac:dyDescent="0.25">
      <c r="A567" s="33" t="s">
        <v>1155</v>
      </c>
      <c r="B567" s="10">
        <f>IF(S567=0,"",SUBTOTAL(3,$S$7:S567))</f>
        <v>561</v>
      </c>
      <c r="C567" s="74" t="s">
        <v>3223</v>
      </c>
      <c r="D567" s="10" t="s">
        <v>1047</v>
      </c>
      <c r="E567" s="10" t="s">
        <v>1217</v>
      </c>
      <c r="F567" s="10" t="s">
        <v>1217</v>
      </c>
      <c r="G567" s="10" t="s">
        <v>1206</v>
      </c>
      <c r="H567" s="19">
        <v>3822</v>
      </c>
      <c r="I567" s="20" t="s">
        <v>1218</v>
      </c>
      <c r="J567" s="13"/>
      <c r="K567" s="22" t="s">
        <v>2213</v>
      </c>
      <c r="L567" s="13"/>
      <c r="M567" s="13"/>
      <c r="N567" s="13"/>
      <c r="O567" s="13"/>
      <c r="P567" s="13"/>
      <c r="Q567" s="13"/>
      <c r="R567" s="13"/>
      <c r="S567" s="14" t="s">
        <v>75</v>
      </c>
      <c r="T567" s="10">
        <v>4</v>
      </c>
      <c r="U567" s="21">
        <v>4517100</v>
      </c>
      <c r="V567" s="16">
        <v>0</v>
      </c>
      <c r="W567" s="16">
        <v>4</v>
      </c>
      <c r="X567" s="16">
        <v>0</v>
      </c>
      <c r="Y567" s="16">
        <v>3</v>
      </c>
      <c r="Z567" s="16">
        <v>0</v>
      </c>
      <c r="AA567" s="16">
        <v>0</v>
      </c>
      <c r="AB567" s="16">
        <v>0</v>
      </c>
      <c r="AC567" s="16">
        <v>0</v>
      </c>
      <c r="AD567" s="16">
        <v>0</v>
      </c>
      <c r="AE567" s="16">
        <v>0</v>
      </c>
      <c r="AF567" s="16">
        <v>0</v>
      </c>
      <c r="AG567" s="16">
        <v>0</v>
      </c>
      <c r="AH567" s="16">
        <v>0</v>
      </c>
      <c r="AI567" s="16">
        <v>0</v>
      </c>
      <c r="AJ567" s="16">
        <v>0</v>
      </c>
      <c r="AK567" s="16">
        <v>0</v>
      </c>
      <c r="AL567" s="16">
        <v>0</v>
      </c>
      <c r="AM567" s="16">
        <v>0</v>
      </c>
      <c r="AN567" s="16">
        <v>0</v>
      </c>
      <c r="AO567" s="16">
        <v>0</v>
      </c>
      <c r="AP567" s="16">
        <v>0</v>
      </c>
      <c r="AQ567" s="15">
        <f t="shared" si="52"/>
        <v>7</v>
      </c>
      <c r="AR567" s="16">
        <f t="shared" si="53"/>
        <v>0</v>
      </c>
      <c r="AS567" s="17">
        <f t="shared" si="57"/>
        <v>7</v>
      </c>
      <c r="AT567" s="18">
        <f t="shared" si="56"/>
        <v>31619700</v>
      </c>
      <c r="AU567" s="13"/>
      <c r="AV567" s="13"/>
      <c r="AW567" s="8"/>
      <c r="AX567" s="8"/>
      <c r="AY567" s="8"/>
      <c r="AZ567" s="8"/>
    </row>
    <row r="568" spans="1:52" s="3" customFormat="1" ht="48.75" customHeight="1" x14ac:dyDescent="0.25">
      <c r="A568" s="33" t="s">
        <v>1155</v>
      </c>
      <c r="B568" s="10">
        <f>IF(S568=0,"",SUBTOTAL(3,$S$7:S568))</f>
        <v>562</v>
      </c>
      <c r="C568" s="74" t="s">
        <v>3224</v>
      </c>
      <c r="D568" s="10" t="s">
        <v>1050</v>
      </c>
      <c r="E568" s="10" t="s">
        <v>1219</v>
      </c>
      <c r="F568" s="10" t="s">
        <v>1219</v>
      </c>
      <c r="G568" s="10" t="s">
        <v>1208</v>
      </c>
      <c r="H568" s="19">
        <v>3822</v>
      </c>
      <c r="I568" s="20" t="s">
        <v>1220</v>
      </c>
      <c r="J568" s="13"/>
      <c r="K568" s="22" t="s">
        <v>2214</v>
      </c>
      <c r="L568" s="13"/>
      <c r="M568" s="13"/>
      <c r="N568" s="13"/>
      <c r="O568" s="13"/>
      <c r="P568" s="13"/>
      <c r="Q568" s="13"/>
      <c r="R568" s="13"/>
      <c r="S568" s="14" t="s">
        <v>347</v>
      </c>
      <c r="T568" s="10">
        <v>3</v>
      </c>
      <c r="U568" s="21">
        <v>19420128</v>
      </c>
      <c r="V568" s="16">
        <v>0</v>
      </c>
      <c r="W568" s="16">
        <v>12</v>
      </c>
      <c r="X568" s="16">
        <v>0</v>
      </c>
      <c r="Y568" s="16">
        <v>6</v>
      </c>
      <c r="Z568" s="16">
        <v>0</v>
      </c>
      <c r="AA568" s="16">
        <v>0</v>
      </c>
      <c r="AB568" s="16">
        <v>1</v>
      </c>
      <c r="AC568" s="16">
        <v>0</v>
      </c>
      <c r="AD568" s="16">
        <v>0</v>
      </c>
      <c r="AE568" s="16">
        <v>0</v>
      </c>
      <c r="AF568" s="16">
        <v>0</v>
      </c>
      <c r="AG568" s="16">
        <v>0</v>
      </c>
      <c r="AH568" s="16">
        <v>0</v>
      </c>
      <c r="AI568" s="16">
        <v>0</v>
      </c>
      <c r="AJ568" s="16">
        <v>0</v>
      </c>
      <c r="AK568" s="16">
        <v>0</v>
      </c>
      <c r="AL568" s="16">
        <v>0</v>
      </c>
      <c r="AM568" s="16">
        <v>0</v>
      </c>
      <c r="AN568" s="16">
        <v>0</v>
      </c>
      <c r="AO568" s="16">
        <v>0</v>
      </c>
      <c r="AP568" s="16">
        <v>0</v>
      </c>
      <c r="AQ568" s="15">
        <f t="shared" si="52"/>
        <v>19</v>
      </c>
      <c r="AR568" s="16">
        <f t="shared" si="53"/>
        <v>0</v>
      </c>
      <c r="AS568" s="17">
        <f t="shared" si="57"/>
        <v>19</v>
      </c>
      <c r="AT568" s="18">
        <f t="shared" si="56"/>
        <v>368982432</v>
      </c>
      <c r="AU568" s="13"/>
      <c r="AV568" s="13"/>
      <c r="AW568" s="8"/>
      <c r="AX568" s="8"/>
      <c r="AY568" s="8"/>
      <c r="AZ568" s="8"/>
    </row>
    <row r="569" spans="1:52" s="3" customFormat="1" ht="42" customHeight="1" x14ac:dyDescent="0.25">
      <c r="A569" s="33" t="s">
        <v>1155</v>
      </c>
      <c r="B569" s="10">
        <f>IF(S569=0,"",SUBTOTAL(3,$S$7:S569))</f>
        <v>563</v>
      </c>
      <c r="C569" s="74" t="s">
        <v>3225</v>
      </c>
      <c r="D569" s="10" t="s">
        <v>1303</v>
      </c>
      <c r="E569" s="10" t="s">
        <v>1221</v>
      </c>
      <c r="F569" s="10" t="s">
        <v>1221</v>
      </c>
      <c r="G569" s="10" t="s">
        <v>1222</v>
      </c>
      <c r="H569" s="19">
        <v>3822</v>
      </c>
      <c r="I569" s="20" t="s">
        <v>1223</v>
      </c>
      <c r="J569" s="13"/>
      <c r="K569" s="22" t="s">
        <v>2215</v>
      </c>
      <c r="L569" s="13"/>
      <c r="M569" s="13"/>
      <c r="N569" s="13"/>
      <c r="O569" s="13"/>
      <c r="P569" s="13"/>
      <c r="Q569" s="13"/>
      <c r="R569" s="13"/>
      <c r="S569" s="14" t="s">
        <v>75</v>
      </c>
      <c r="T569" s="10">
        <v>1</v>
      </c>
      <c r="U569" s="21">
        <v>3187800</v>
      </c>
      <c r="V569" s="16">
        <v>0</v>
      </c>
      <c r="W569" s="16">
        <v>0</v>
      </c>
      <c r="X569" s="16">
        <v>0</v>
      </c>
      <c r="Y569" s="16">
        <v>3</v>
      </c>
      <c r="Z569" s="16">
        <v>0</v>
      </c>
      <c r="AA569" s="16">
        <v>0</v>
      </c>
      <c r="AB569" s="16">
        <v>0</v>
      </c>
      <c r="AC569" s="16">
        <v>0</v>
      </c>
      <c r="AD569" s="16">
        <v>0</v>
      </c>
      <c r="AE569" s="16">
        <v>0</v>
      </c>
      <c r="AF569" s="16">
        <v>0</v>
      </c>
      <c r="AG569" s="16">
        <v>0</v>
      </c>
      <c r="AH569" s="16">
        <v>0</v>
      </c>
      <c r="AI569" s="16">
        <v>0</v>
      </c>
      <c r="AJ569" s="16">
        <v>0</v>
      </c>
      <c r="AK569" s="16">
        <v>0</v>
      </c>
      <c r="AL569" s="16">
        <v>0</v>
      </c>
      <c r="AM569" s="16">
        <v>0</v>
      </c>
      <c r="AN569" s="16">
        <v>0</v>
      </c>
      <c r="AO569" s="16">
        <v>0</v>
      </c>
      <c r="AP569" s="16">
        <v>0</v>
      </c>
      <c r="AQ569" s="15">
        <f t="shared" si="52"/>
        <v>3</v>
      </c>
      <c r="AR569" s="16">
        <f t="shared" si="53"/>
        <v>0</v>
      </c>
      <c r="AS569" s="17">
        <f t="shared" si="57"/>
        <v>3</v>
      </c>
      <c r="AT569" s="18">
        <f t="shared" si="56"/>
        <v>9563400</v>
      </c>
      <c r="AU569" s="13"/>
      <c r="AV569" s="13"/>
      <c r="AW569" s="8"/>
      <c r="AX569" s="8"/>
      <c r="AY569" s="8"/>
      <c r="AZ569" s="8"/>
    </row>
    <row r="570" spans="1:52" s="3" customFormat="1" ht="57" customHeight="1" x14ac:dyDescent="0.25">
      <c r="A570" s="33" t="s">
        <v>1155</v>
      </c>
      <c r="B570" s="10">
        <f>IF(S570=0,"",SUBTOTAL(3,$S$7:S570))</f>
        <v>564</v>
      </c>
      <c r="C570" s="74" t="s">
        <v>3226</v>
      </c>
      <c r="D570" s="10" t="s">
        <v>1305</v>
      </c>
      <c r="E570" s="10" t="s">
        <v>1224</v>
      </c>
      <c r="F570" s="10" t="s">
        <v>1224</v>
      </c>
      <c r="G570" s="10" t="s">
        <v>1225</v>
      </c>
      <c r="H570" s="19">
        <v>3822</v>
      </c>
      <c r="I570" s="20" t="s">
        <v>1226</v>
      </c>
      <c r="J570" s="13"/>
      <c r="K570" s="22" t="s">
        <v>2216</v>
      </c>
      <c r="L570" s="13"/>
      <c r="M570" s="13"/>
      <c r="N570" s="13"/>
      <c r="O570" s="13"/>
      <c r="P570" s="13"/>
      <c r="Q570" s="13"/>
      <c r="R570" s="13"/>
      <c r="S570" s="14" t="s">
        <v>75</v>
      </c>
      <c r="T570" s="10">
        <v>3</v>
      </c>
      <c r="U570" s="21">
        <v>5721408</v>
      </c>
      <c r="V570" s="16">
        <v>0</v>
      </c>
      <c r="W570" s="16">
        <v>0</v>
      </c>
      <c r="X570" s="16">
        <v>0</v>
      </c>
      <c r="Y570" s="16">
        <v>15</v>
      </c>
      <c r="Z570" s="16">
        <v>0</v>
      </c>
      <c r="AA570" s="16">
        <v>0</v>
      </c>
      <c r="AB570" s="16">
        <v>0</v>
      </c>
      <c r="AC570" s="16">
        <v>0</v>
      </c>
      <c r="AD570" s="16">
        <v>0</v>
      </c>
      <c r="AE570" s="16">
        <v>0</v>
      </c>
      <c r="AF570" s="16">
        <v>0</v>
      </c>
      <c r="AG570" s="16">
        <v>0</v>
      </c>
      <c r="AH570" s="16">
        <v>0</v>
      </c>
      <c r="AI570" s="16">
        <v>0</v>
      </c>
      <c r="AJ570" s="16">
        <v>0</v>
      </c>
      <c r="AK570" s="16">
        <v>0</v>
      </c>
      <c r="AL570" s="16">
        <v>0</v>
      </c>
      <c r="AM570" s="16">
        <v>0</v>
      </c>
      <c r="AN570" s="16">
        <v>0</v>
      </c>
      <c r="AO570" s="16">
        <v>0</v>
      </c>
      <c r="AP570" s="16">
        <v>0</v>
      </c>
      <c r="AQ570" s="15">
        <f t="shared" si="52"/>
        <v>15</v>
      </c>
      <c r="AR570" s="16">
        <f t="shared" si="53"/>
        <v>0</v>
      </c>
      <c r="AS570" s="17">
        <f t="shared" si="57"/>
        <v>15</v>
      </c>
      <c r="AT570" s="18">
        <f t="shared" si="56"/>
        <v>85821120</v>
      </c>
      <c r="AU570" s="13"/>
      <c r="AV570" s="13"/>
      <c r="AW570" s="8"/>
      <c r="AX570" s="8"/>
      <c r="AY570" s="8"/>
      <c r="AZ570" s="8"/>
    </row>
    <row r="571" spans="1:52" s="3" customFormat="1" ht="33" customHeight="1" x14ac:dyDescent="0.25">
      <c r="A571" s="33" t="s">
        <v>1155</v>
      </c>
      <c r="B571" s="10">
        <f>IF(S571=0,"",SUBTOTAL(3,$S$7:S571))</f>
        <v>565</v>
      </c>
      <c r="C571" s="74" t="s">
        <v>3227</v>
      </c>
      <c r="D571" s="10" t="s">
        <v>1307</v>
      </c>
      <c r="E571" s="10" t="s">
        <v>1227</v>
      </c>
      <c r="F571" s="10" t="s">
        <v>1227</v>
      </c>
      <c r="G571" s="10" t="s">
        <v>1210</v>
      </c>
      <c r="H571" s="19">
        <v>3822</v>
      </c>
      <c r="I571" s="20" t="s">
        <v>760</v>
      </c>
      <c r="J571" s="13"/>
      <c r="K571" s="22" t="s">
        <v>2217</v>
      </c>
      <c r="L571" s="13"/>
      <c r="M571" s="13"/>
      <c r="N571" s="13"/>
      <c r="O571" s="13"/>
      <c r="P571" s="13"/>
      <c r="Q571" s="13"/>
      <c r="R571" s="13"/>
      <c r="S571" s="14" t="s">
        <v>379</v>
      </c>
      <c r="T571" s="10">
        <v>3</v>
      </c>
      <c r="U571" s="21">
        <v>604800</v>
      </c>
      <c r="V571" s="16">
        <v>0</v>
      </c>
      <c r="W571" s="16">
        <v>0</v>
      </c>
      <c r="X571" s="16">
        <v>0</v>
      </c>
      <c r="Y571" s="16">
        <v>3</v>
      </c>
      <c r="Z571" s="16">
        <v>0</v>
      </c>
      <c r="AA571" s="16">
        <v>0</v>
      </c>
      <c r="AB571" s="16">
        <v>1</v>
      </c>
      <c r="AC571" s="16">
        <v>0</v>
      </c>
      <c r="AD571" s="16">
        <v>0</v>
      </c>
      <c r="AE571" s="16">
        <v>0</v>
      </c>
      <c r="AF571" s="16">
        <v>0</v>
      </c>
      <c r="AG571" s="16">
        <v>0</v>
      </c>
      <c r="AH571" s="16">
        <v>0</v>
      </c>
      <c r="AI571" s="16">
        <v>0</v>
      </c>
      <c r="AJ571" s="16">
        <v>0</v>
      </c>
      <c r="AK571" s="16">
        <v>0</v>
      </c>
      <c r="AL571" s="16">
        <v>0</v>
      </c>
      <c r="AM571" s="16">
        <v>0</v>
      </c>
      <c r="AN571" s="16">
        <v>0</v>
      </c>
      <c r="AO571" s="16">
        <v>0</v>
      </c>
      <c r="AP571" s="16">
        <v>0</v>
      </c>
      <c r="AQ571" s="15">
        <f t="shared" si="52"/>
        <v>4</v>
      </c>
      <c r="AR571" s="16">
        <f t="shared" si="53"/>
        <v>0</v>
      </c>
      <c r="AS571" s="17">
        <f t="shared" si="57"/>
        <v>4</v>
      </c>
      <c r="AT571" s="18">
        <f t="shared" si="56"/>
        <v>2419200</v>
      </c>
      <c r="AU571" s="13"/>
      <c r="AV571" s="13"/>
      <c r="AW571" s="8"/>
      <c r="AX571" s="8"/>
      <c r="AY571" s="8"/>
      <c r="AZ571" s="8"/>
    </row>
    <row r="572" spans="1:52" s="3" customFormat="1" ht="71.25" customHeight="1" x14ac:dyDescent="0.25">
      <c r="A572" s="33" t="s">
        <v>1155</v>
      </c>
      <c r="B572" s="10">
        <f>IF(S572=0,"",SUBTOTAL(3,$S$7:S572))</f>
        <v>566</v>
      </c>
      <c r="C572" s="74" t="s">
        <v>3228</v>
      </c>
      <c r="D572" s="10" t="s">
        <v>1310</v>
      </c>
      <c r="E572" s="10" t="s">
        <v>1228</v>
      </c>
      <c r="F572" s="10" t="s">
        <v>1228</v>
      </c>
      <c r="G572" s="10" t="s">
        <v>1211</v>
      </c>
      <c r="H572" s="19">
        <v>3822</v>
      </c>
      <c r="I572" s="20" t="s">
        <v>1229</v>
      </c>
      <c r="J572" s="13"/>
      <c r="K572" s="22" t="s">
        <v>2218</v>
      </c>
      <c r="L572" s="13"/>
      <c r="M572" s="13"/>
      <c r="N572" s="13"/>
      <c r="O572" s="13"/>
      <c r="P572" s="13"/>
      <c r="Q572" s="13"/>
      <c r="R572" s="13"/>
      <c r="S572" s="14" t="s">
        <v>75</v>
      </c>
      <c r="T572" s="10">
        <v>3</v>
      </c>
      <c r="U572" s="21">
        <v>3525900</v>
      </c>
      <c r="V572" s="16">
        <v>0</v>
      </c>
      <c r="W572" s="16">
        <v>0</v>
      </c>
      <c r="X572" s="16">
        <v>0</v>
      </c>
      <c r="Y572" s="16">
        <v>2</v>
      </c>
      <c r="Z572" s="16">
        <v>0</v>
      </c>
      <c r="AA572" s="16">
        <v>0</v>
      </c>
      <c r="AB572" s="16">
        <v>0</v>
      </c>
      <c r="AC572" s="16">
        <v>0</v>
      </c>
      <c r="AD572" s="16">
        <v>0</v>
      </c>
      <c r="AE572" s="16">
        <v>0</v>
      </c>
      <c r="AF572" s="16">
        <v>0</v>
      </c>
      <c r="AG572" s="16">
        <v>0</v>
      </c>
      <c r="AH572" s="16">
        <v>0</v>
      </c>
      <c r="AI572" s="16">
        <v>0</v>
      </c>
      <c r="AJ572" s="16">
        <v>0</v>
      </c>
      <c r="AK572" s="16">
        <v>0</v>
      </c>
      <c r="AL572" s="16">
        <v>0</v>
      </c>
      <c r="AM572" s="16">
        <v>0</v>
      </c>
      <c r="AN572" s="16">
        <v>0</v>
      </c>
      <c r="AO572" s="16">
        <v>0</v>
      </c>
      <c r="AP572" s="16">
        <v>0</v>
      </c>
      <c r="AQ572" s="15">
        <f t="shared" si="52"/>
        <v>2</v>
      </c>
      <c r="AR572" s="16">
        <f t="shared" si="53"/>
        <v>0</v>
      </c>
      <c r="AS572" s="17">
        <f t="shared" si="57"/>
        <v>2</v>
      </c>
      <c r="AT572" s="18">
        <f t="shared" si="56"/>
        <v>7051800</v>
      </c>
      <c r="AU572" s="13"/>
      <c r="AV572" s="13"/>
      <c r="AW572" s="8"/>
      <c r="AX572" s="8"/>
      <c r="AY572" s="8"/>
      <c r="AZ572" s="8"/>
    </row>
    <row r="573" spans="1:52" s="3" customFormat="1" ht="36" customHeight="1" x14ac:dyDescent="0.25">
      <c r="A573" s="33" t="s">
        <v>1155</v>
      </c>
      <c r="B573" s="10">
        <f>IF(S573=0,"",SUBTOTAL(3,$S$7:S573))</f>
        <v>567</v>
      </c>
      <c r="C573" s="74" t="s">
        <v>3229</v>
      </c>
      <c r="D573" s="10" t="s">
        <v>1312</v>
      </c>
      <c r="E573" s="10" t="s">
        <v>1231</v>
      </c>
      <c r="F573" s="10" t="s">
        <v>1231</v>
      </c>
      <c r="G573" s="10" t="s">
        <v>1213</v>
      </c>
      <c r="H573" s="19">
        <v>3822</v>
      </c>
      <c r="I573" s="20" t="s">
        <v>1232</v>
      </c>
      <c r="J573" s="13"/>
      <c r="K573" s="22" t="s">
        <v>2219</v>
      </c>
      <c r="L573" s="13"/>
      <c r="M573" s="13"/>
      <c r="N573" s="13"/>
      <c r="O573" s="13"/>
      <c r="P573" s="13"/>
      <c r="Q573" s="13"/>
      <c r="R573" s="13"/>
      <c r="S573" s="14" t="s">
        <v>75</v>
      </c>
      <c r="T573" s="10">
        <v>3</v>
      </c>
      <c r="U573" s="21">
        <v>1018500</v>
      </c>
      <c r="V573" s="16">
        <v>0</v>
      </c>
      <c r="W573" s="16">
        <v>0</v>
      </c>
      <c r="X573" s="16">
        <v>0</v>
      </c>
      <c r="Y573" s="16">
        <v>1</v>
      </c>
      <c r="Z573" s="16">
        <v>0</v>
      </c>
      <c r="AA573" s="16">
        <v>0</v>
      </c>
      <c r="AB573" s="16">
        <v>0</v>
      </c>
      <c r="AC573" s="16">
        <v>0</v>
      </c>
      <c r="AD573" s="16">
        <v>0</v>
      </c>
      <c r="AE573" s="16">
        <v>0</v>
      </c>
      <c r="AF573" s="16">
        <v>0</v>
      </c>
      <c r="AG573" s="16">
        <v>0</v>
      </c>
      <c r="AH573" s="16">
        <v>0</v>
      </c>
      <c r="AI573" s="16">
        <v>0</v>
      </c>
      <c r="AJ573" s="16">
        <v>0</v>
      </c>
      <c r="AK573" s="16">
        <v>0</v>
      </c>
      <c r="AL573" s="16">
        <v>0</v>
      </c>
      <c r="AM573" s="16">
        <v>0</v>
      </c>
      <c r="AN573" s="16">
        <v>0</v>
      </c>
      <c r="AO573" s="16">
        <v>0</v>
      </c>
      <c r="AP573" s="16">
        <v>0</v>
      </c>
      <c r="AQ573" s="15">
        <f t="shared" si="52"/>
        <v>1</v>
      </c>
      <c r="AR573" s="16">
        <f t="shared" si="53"/>
        <v>0</v>
      </c>
      <c r="AS573" s="17">
        <f t="shared" si="57"/>
        <v>1</v>
      </c>
      <c r="AT573" s="18">
        <f t="shared" si="56"/>
        <v>1018500</v>
      </c>
      <c r="AU573" s="13"/>
      <c r="AV573" s="13"/>
      <c r="AW573" s="8"/>
      <c r="AX573" s="8"/>
      <c r="AY573" s="8"/>
      <c r="AZ573" s="8"/>
    </row>
    <row r="574" spans="1:52" s="3" customFormat="1" ht="76.5" x14ac:dyDescent="0.25">
      <c r="A574" s="33" t="s">
        <v>1155</v>
      </c>
      <c r="B574" s="10">
        <f>IF(S574=0,"",SUBTOTAL(3,$S$7:S574))</f>
        <v>568</v>
      </c>
      <c r="C574" s="74" t="s">
        <v>3230</v>
      </c>
      <c r="D574" s="10" t="s">
        <v>2618</v>
      </c>
      <c r="E574" s="10" t="s">
        <v>1233</v>
      </c>
      <c r="F574" s="10" t="s">
        <v>1233</v>
      </c>
      <c r="G574" s="10" t="s">
        <v>1215</v>
      </c>
      <c r="H574" s="19">
        <v>3822</v>
      </c>
      <c r="I574" s="20" t="s">
        <v>1234</v>
      </c>
      <c r="J574" s="13"/>
      <c r="K574" s="22" t="s">
        <v>2220</v>
      </c>
      <c r="L574" s="13"/>
      <c r="M574" s="13"/>
      <c r="N574" s="13"/>
      <c r="O574" s="13"/>
      <c r="P574" s="13"/>
      <c r="Q574" s="13"/>
      <c r="R574" s="13"/>
      <c r="S574" s="14" t="s">
        <v>75</v>
      </c>
      <c r="T574" s="10">
        <v>3</v>
      </c>
      <c r="U574" s="21">
        <v>4236750</v>
      </c>
      <c r="V574" s="16">
        <v>0</v>
      </c>
      <c r="W574" s="16">
        <v>0</v>
      </c>
      <c r="X574" s="16">
        <v>0</v>
      </c>
      <c r="Y574" s="16">
        <v>2</v>
      </c>
      <c r="Z574" s="16">
        <v>0</v>
      </c>
      <c r="AA574" s="16">
        <v>0</v>
      </c>
      <c r="AB574" s="16">
        <v>0</v>
      </c>
      <c r="AC574" s="16">
        <v>0</v>
      </c>
      <c r="AD574" s="16">
        <v>0</v>
      </c>
      <c r="AE574" s="16">
        <v>0</v>
      </c>
      <c r="AF574" s="16">
        <v>0</v>
      </c>
      <c r="AG574" s="16">
        <v>0</v>
      </c>
      <c r="AH574" s="16">
        <v>0</v>
      </c>
      <c r="AI574" s="16">
        <v>0</v>
      </c>
      <c r="AJ574" s="16">
        <v>0</v>
      </c>
      <c r="AK574" s="16">
        <v>0</v>
      </c>
      <c r="AL574" s="16">
        <v>0</v>
      </c>
      <c r="AM574" s="16">
        <v>0</v>
      </c>
      <c r="AN574" s="16">
        <v>0</v>
      </c>
      <c r="AO574" s="16">
        <v>0</v>
      </c>
      <c r="AP574" s="16">
        <v>0</v>
      </c>
      <c r="AQ574" s="15">
        <f t="shared" si="52"/>
        <v>2</v>
      </c>
      <c r="AR574" s="16">
        <f t="shared" si="53"/>
        <v>0</v>
      </c>
      <c r="AS574" s="17">
        <f t="shared" si="57"/>
        <v>2</v>
      </c>
      <c r="AT574" s="18">
        <f t="shared" si="56"/>
        <v>8473500</v>
      </c>
      <c r="AU574" s="13"/>
      <c r="AV574" s="13"/>
      <c r="AW574" s="8"/>
      <c r="AX574" s="8"/>
      <c r="AY574" s="8"/>
      <c r="AZ574" s="8"/>
    </row>
    <row r="575" spans="1:52" s="3" customFormat="1" ht="66" customHeight="1" x14ac:dyDescent="0.25">
      <c r="A575" s="33" t="s">
        <v>1155</v>
      </c>
      <c r="B575" s="10">
        <f>IF(S575=0,"",SUBTOTAL(3,$S$7:S575))</f>
        <v>569</v>
      </c>
      <c r="C575" s="74" t="s">
        <v>3231</v>
      </c>
      <c r="D575" s="10" t="s">
        <v>2619</v>
      </c>
      <c r="E575" s="10" t="s">
        <v>1235</v>
      </c>
      <c r="F575" s="10" t="s">
        <v>1235</v>
      </c>
      <c r="G575" s="10" t="s">
        <v>1216</v>
      </c>
      <c r="H575" s="19">
        <v>3822</v>
      </c>
      <c r="I575" s="20" t="s">
        <v>1236</v>
      </c>
      <c r="J575" s="13"/>
      <c r="K575" s="24" t="s">
        <v>2221</v>
      </c>
      <c r="L575" s="13"/>
      <c r="M575" s="13"/>
      <c r="N575" s="13"/>
      <c r="O575" s="13"/>
      <c r="P575" s="13"/>
      <c r="Q575" s="13"/>
      <c r="R575" s="13"/>
      <c r="S575" s="14" t="s">
        <v>75</v>
      </c>
      <c r="T575" s="10">
        <v>3</v>
      </c>
      <c r="U575" s="21">
        <v>9497250</v>
      </c>
      <c r="V575" s="16">
        <v>0</v>
      </c>
      <c r="W575" s="16">
        <v>0</v>
      </c>
      <c r="X575" s="16">
        <v>0</v>
      </c>
      <c r="Y575" s="16">
        <v>1</v>
      </c>
      <c r="Z575" s="16">
        <v>0</v>
      </c>
      <c r="AA575" s="16">
        <v>0</v>
      </c>
      <c r="AB575" s="16">
        <v>0</v>
      </c>
      <c r="AC575" s="16">
        <v>0</v>
      </c>
      <c r="AD575" s="16">
        <v>0</v>
      </c>
      <c r="AE575" s="16">
        <v>0</v>
      </c>
      <c r="AF575" s="16">
        <v>0</v>
      </c>
      <c r="AG575" s="16">
        <v>0</v>
      </c>
      <c r="AH575" s="16">
        <v>0</v>
      </c>
      <c r="AI575" s="16">
        <v>0</v>
      </c>
      <c r="AJ575" s="16">
        <v>0</v>
      </c>
      <c r="AK575" s="16">
        <v>0</v>
      </c>
      <c r="AL575" s="16">
        <v>0</v>
      </c>
      <c r="AM575" s="16">
        <v>0</v>
      </c>
      <c r="AN575" s="16">
        <v>0</v>
      </c>
      <c r="AO575" s="16">
        <v>0</v>
      </c>
      <c r="AP575" s="16">
        <v>0</v>
      </c>
      <c r="AQ575" s="15">
        <f t="shared" si="52"/>
        <v>1</v>
      </c>
      <c r="AR575" s="16">
        <f t="shared" si="53"/>
        <v>0</v>
      </c>
      <c r="AS575" s="17">
        <f t="shared" si="57"/>
        <v>1</v>
      </c>
      <c r="AT575" s="18">
        <f t="shared" si="56"/>
        <v>9497250</v>
      </c>
      <c r="AU575" s="13"/>
      <c r="AV575" s="13"/>
      <c r="AW575" s="8"/>
      <c r="AX575" s="8"/>
      <c r="AY575" s="8"/>
      <c r="AZ575" s="8"/>
    </row>
    <row r="576" spans="1:52" s="3" customFormat="1" ht="54" customHeight="1" x14ac:dyDescent="0.25">
      <c r="A576" s="33" t="s">
        <v>1155</v>
      </c>
      <c r="B576" s="10">
        <f>IF(S576=0,"",SUBTOTAL(3,$S$7:S576))</f>
        <v>570</v>
      </c>
      <c r="C576" s="74" t="s">
        <v>3232</v>
      </c>
      <c r="D576" s="10" t="s">
        <v>1314</v>
      </c>
      <c r="E576" s="10" t="s">
        <v>1237</v>
      </c>
      <c r="F576" s="10" t="s">
        <v>1237</v>
      </c>
      <c r="G576" s="10" t="s">
        <v>1238</v>
      </c>
      <c r="H576" s="19">
        <v>3822</v>
      </c>
      <c r="I576" s="20" t="s">
        <v>1239</v>
      </c>
      <c r="J576" s="13"/>
      <c r="K576" s="22" t="s">
        <v>2222</v>
      </c>
      <c r="L576" s="13"/>
      <c r="M576" s="13"/>
      <c r="N576" s="13"/>
      <c r="O576" s="13"/>
      <c r="P576" s="13"/>
      <c r="Q576" s="13"/>
      <c r="R576" s="13"/>
      <c r="S576" s="14" t="s">
        <v>75</v>
      </c>
      <c r="T576" s="10">
        <v>3</v>
      </c>
      <c r="U576" s="21">
        <v>7405650</v>
      </c>
      <c r="V576" s="16">
        <v>0</v>
      </c>
      <c r="W576" s="16">
        <v>0</v>
      </c>
      <c r="X576" s="16">
        <v>0</v>
      </c>
      <c r="Y576" s="16">
        <v>18</v>
      </c>
      <c r="Z576" s="16">
        <v>0</v>
      </c>
      <c r="AA576" s="16">
        <v>0</v>
      </c>
      <c r="AB576" s="16">
        <v>0</v>
      </c>
      <c r="AC576" s="16">
        <v>0</v>
      </c>
      <c r="AD576" s="16">
        <v>0</v>
      </c>
      <c r="AE576" s="16">
        <v>0</v>
      </c>
      <c r="AF576" s="16">
        <v>0</v>
      </c>
      <c r="AG576" s="16">
        <v>0</v>
      </c>
      <c r="AH576" s="16">
        <v>0</v>
      </c>
      <c r="AI576" s="16">
        <v>0</v>
      </c>
      <c r="AJ576" s="16">
        <v>0</v>
      </c>
      <c r="AK576" s="16">
        <v>0</v>
      </c>
      <c r="AL576" s="16">
        <v>0</v>
      </c>
      <c r="AM576" s="16">
        <v>0</v>
      </c>
      <c r="AN576" s="16">
        <v>0</v>
      </c>
      <c r="AO576" s="16">
        <v>0</v>
      </c>
      <c r="AP576" s="16">
        <v>0</v>
      </c>
      <c r="AQ576" s="15">
        <f t="shared" si="52"/>
        <v>18</v>
      </c>
      <c r="AR576" s="16">
        <f t="shared" si="53"/>
        <v>0</v>
      </c>
      <c r="AS576" s="17">
        <f t="shared" si="57"/>
        <v>18</v>
      </c>
      <c r="AT576" s="18">
        <f t="shared" si="56"/>
        <v>133301700</v>
      </c>
      <c r="AU576" s="13"/>
      <c r="AV576" s="13"/>
      <c r="AW576" s="8"/>
      <c r="AX576" s="8"/>
      <c r="AY576" s="8"/>
      <c r="AZ576" s="8"/>
    </row>
    <row r="577" spans="1:52" s="3" customFormat="1" ht="53.25" customHeight="1" x14ac:dyDescent="0.25">
      <c r="A577" s="33" t="s">
        <v>1155</v>
      </c>
      <c r="B577" s="10">
        <f>IF(S577=0,"",SUBTOTAL(3,$S$7:S577))</f>
        <v>571</v>
      </c>
      <c r="C577" s="74" t="s">
        <v>3233</v>
      </c>
      <c r="D577" s="10" t="s">
        <v>1317</v>
      </c>
      <c r="E577" s="10" t="s">
        <v>1240</v>
      </c>
      <c r="F577" s="10" t="s">
        <v>1240</v>
      </c>
      <c r="G577" s="10" t="s">
        <v>1219</v>
      </c>
      <c r="H577" s="19">
        <v>3822</v>
      </c>
      <c r="I577" s="20" t="s">
        <v>1241</v>
      </c>
      <c r="J577" s="13"/>
      <c r="K577" s="22" t="s">
        <v>2223</v>
      </c>
      <c r="L577" s="13"/>
      <c r="M577" s="13"/>
      <c r="N577" s="13"/>
      <c r="O577" s="13"/>
      <c r="P577" s="13"/>
      <c r="Q577" s="13"/>
      <c r="R577" s="13"/>
      <c r="S577" s="14" t="s">
        <v>75</v>
      </c>
      <c r="T577" s="10">
        <v>3</v>
      </c>
      <c r="U577" s="21">
        <v>5199600</v>
      </c>
      <c r="V577" s="16">
        <v>0</v>
      </c>
      <c r="W577" s="16">
        <v>0</v>
      </c>
      <c r="X577" s="16">
        <v>0</v>
      </c>
      <c r="Y577" s="16">
        <v>3</v>
      </c>
      <c r="Z577" s="16">
        <v>0</v>
      </c>
      <c r="AA577" s="16">
        <v>0</v>
      </c>
      <c r="AB577" s="16">
        <v>0</v>
      </c>
      <c r="AC577" s="16">
        <v>0</v>
      </c>
      <c r="AD577" s="16">
        <v>0</v>
      </c>
      <c r="AE577" s="16">
        <v>0</v>
      </c>
      <c r="AF577" s="16">
        <v>0</v>
      </c>
      <c r="AG577" s="16">
        <v>0</v>
      </c>
      <c r="AH577" s="16">
        <v>0</v>
      </c>
      <c r="AI577" s="16">
        <v>0</v>
      </c>
      <c r="AJ577" s="16">
        <v>0</v>
      </c>
      <c r="AK577" s="16">
        <v>0</v>
      </c>
      <c r="AL577" s="16">
        <v>0</v>
      </c>
      <c r="AM577" s="16">
        <v>0</v>
      </c>
      <c r="AN577" s="16">
        <v>0</v>
      </c>
      <c r="AO577" s="16">
        <v>0</v>
      </c>
      <c r="AP577" s="16">
        <v>0</v>
      </c>
      <c r="AQ577" s="15">
        <f t="shared" si="52"/>
        <v>3</v>
      </c>
      <c r="AR577" s="16">
        <f t="shared" si="53"/>
        <v>0</v>
      </c>
      <c r="AS577" s="17">
        <f t="shared" si="57"/>
        <v>3</v>
      </c>
      <c r="AT577" s="18">
        <f t="shared" si="56"/>
        <v>15598800</v>
      </c>
      <c r="AU577" s="13"/>
      <c r="AV577" s="13"/>
      <c r="AW577" s="8"/>
      <c r="AX577" s="8"/>
      <c r="AY577" s="8"/>
      <c r="AZ577" s="8"/>
    </row>
    <row r="578" spans="1:52" s="3" customFormat="1" ht="42" customHeight="1" x14ac:dyDescent="0.25">
      <c r="A578" s="33" t="s">
        <v>1155</v>
      </c>
      <c r="B578" s="10">
        <f>IF(S578=0,"",SUBTOTAL(3,$S$7:S578))</f>
        <v>572</v>
      </c>
      <c r="C578" s="74" t="s">
        <v>3234</v>
      </c>
      <c r="D578" s="10" t="s">
        <v>1320</v>
      </c>
      <c r="E578" s="10" t="s">
        <v>1242</v>
      </c>
      <c r="F578" s="10" t="s">
        <v>1242</v>
      </c>
      <c r="G578" s="10" t="s">
        <v>1243</v>
      </c>
      <c r="H578" s="19">
        <v>3822</v>
      </c>
      <c r="I578" s="20" t="s">
        <v>1244</v>
      </c>
      <c r="J578" s="13"/>
      <c r="K578" s="22" t="s">
        <v>2224</v>
      </c>
      <c r="L578" s="13"/>
      <c r="M578" s="13"/>
      <c r="N578" s="13"/>
      <c r="O578" s="13"/>
      <c r="P578" s="13"/>
      <c r="Q578" s="13"/>
      <c r="R578" s="13"/>
      <c r="S578" s="14" t="s">
        <v>57</v>
      </c>
      <c r="T578" s="10">
        <v>3</v>
      </c>
      <c r="U578" s="21">
        <v>3327450</v>
      </c>
      <c r="V578" s="16">
        <v>0</v>
      </c>
      <c r="W578" s="16">
        <v>0</v>
      </c>
      <c r="X578" s="16">
        <v>0</v>
      </c>
      <c r="Y578" s="16">
        <v>3</v>
      </c>
      <c r="Z578" s="16">
        <v>0</v>
      </c>
      <c r="AA578" s="16">
        <v>0</v>
      </c>
      <c r="AB578" s="16">
        <v>0</v>
      </c>
      <c r="AC578" s="16">
        <v>0</v>
      </c>
      <c r="AD578" s="16">
        <v>0</v>
      </c>
      <c r="AE578" s="16">
        <v>0</v>
      </c>
      <c r="AF578" s="16">
        <v>0</v>
      </c>
      <c r="AG578" s="16">
        <v>0</v>
      </c>
      <c r="AH578" s="16">
        <v>0</v>
      </c>
      <c r="AI578" s="16">
        <v>0</v>
      </c>
      <c r="AJ578" s="16">
        <v>0</v>
      </c>
      <c r="AK578" s="16">
        <v>0</v>
      </c>
      <c r="AL578" s="16">
        <v>0</v>
      </c>
      <c r="AM578" s="16">
        <v>0</v>
      </c>
      <c r="AN578" s="16">
        <v>0</v>
      </c>
      <c r="AO578" s="16">
        <v>0</v>
      </c>
      <c r="AP578" s="16">
        <v>0</v>
      </c>
      <c r="AQ578" s="15">
        <f t="shared" si="52"/>
        <v>3</v>
      </c>
      <c r="AR578" s="16">
        <f t="shared" si="53"/>
        <v>0</v>
      </c>
      <c r="AS578" s="17">
        <f t="shared" si="57"/>
        <v>3</v>
      </c>
      <c r="AT578" s="18">
        <f t="shared" si="56"/>
        <v>9982350</v>
      </c>
      <c r="AU578" s="13"/>
      <c r="AV578" s="13"/>
      <c r="AW578" s="8"/>
      <c r="AX578" s="8"/>
      <c r="AY578" s="8"/>
      <c r="AZ578" s="8"/>
    </row>
    <row r="579" spans="1:52" s="3" customFormat="1" ht="42" customHeight="1" x14ac:dyDescent="0.25">
      <c r="A579" s="33" t="s">
        <v>1155</v>
      </c>
      <c r="B579" s="10">
        <f>IF(S579=0,"",SUBTOTAL(3,$S$7:S579))</f>
        <v>573</v>
      </c>
      <c r="C579" s="74" t="s">
        <v>3235</v>
      </c>
      <c r="D579" s="10" t="s">
        <v>2521</v>
      </c>
      <c r="E579" s="10" t="s">
        <v>1245</v>
      </c>
      <c r="F579" s="10" t="s">
        <v>1245</v>
      </c>
      <c r="G579" s="10" t="s">
        <v>1221</v>
      </c>
      <c r="H579" s="19">
        <v>3822</v>
      </c>
      <c r="I579" s="20" t="s">
        <v>1246</v>
      </c>
      <c r="J579" s="13"/>
      <c r="K579" s="22" t="s">
        <v>2225</v>
      </c>
      <c r="L579" s="13"/>
      <c r="M579" s="13"/>
      <c r="N579" s="13"/>
      <c r="O579" s="13"/>
      <c r="P579" s="13"/>
      <c r="Q579" s="13"/>
      <c r="R579" s="13"/>
      <c r="S579" s="14" t="s">
        <v>57</v>
      </c>
      <c r="T579" s="10">
        <v>3</v>
      </c>
      <c r="U579" s="21">
        <v>3327450</v>
      </c>
      <c r="V579" s="16">
        <v>0</v>
      </c>
      <c r="W579" s="16">
        <v>0</v>
      </c>
      <c r="X579" s="16">
        <v>0</v>
      </c>
      <c r="Y579" s="16">
        <v>3</v>
      </c>
      <c r="Z579" s="16">
        <v>0</v>
      </c>
      <c r="AA579" s="16">
        <v>0</v>
      </c>
      <c r="AB579" s="16">
        <v>0</v>
      </c>
      <c r="AC579" s="16">
        <v>0</v>
      </c>
      <c r="AD579" s="16">
        <v>0</v>
      </c>
      <c r="AE579" s="16">
        <v>0</v>
      </c>
      <c r="AF579" s="16">
        <v>0</v>
      </c>
      <c r="AG579" s="16">
        <v>0</v>
      </c>
      <c r="AH579" s="16">
        <v>0</v>
      </c>
      <c r="AI579" s="16">
        <v>0</v>
      </c>
      <c r="AJ579" s="16">
        <v>0</v>
      </c>
      <c r="AK579" s="16">
        <v>0</v>
      </c>
      <c r="AL579" s="16">
        <v>0</v>
      </c>
      <c r="AM579" s="16">
        <v>0</v>
      </c>
      <c r="AN579" s="16">
        <v>0</v>
      </c>
      <c r="AO579" s="16">
        <v>0</v>
      </c>
      <c r="AP579" s="16">
        <v>0</v>
      </c>
      <c r="AQ579" s="15">
        <f t="shared" si="52"/>
        <v>3</v>
      </c>
      <c r="AR579" s="16">
        <f t="shared" si="53"/>
        <v>0</v>
      </c>
      <c r="AS579" s="17">
        <f t="shared" si="57"/>
        <v>3</v>
      </c>
      <c r="AT579" s="18">
        <f t="shared" si="56"/>
        <v>9982350</v>
      </c>
      <c r="AU579" s="13"/>
      <c r="AV579" s="13"/>
      <c r="AW579" s="8"/>
      <c r="AX579" s="8"/>
      <c r="AY579" s="8"/>
      <c r="AZ579" s="8"/>
    </row>
    <row r="580" spans="1:52" s="3" customFormat="1" ht="42" customHeight="1" x14ac:dyDescent="0.25">
      <c r="A580" s="33" t="s">
        <v>1155</v>
      </c>
      <c r="B580" s="10">
        <f>IF(S580=0,"",SUBTOTAL(3,$S$7:S580))</f>
        <v>574</v>
      </c>
      <c r="C580" s="74" t="s">
        <v>3236</v>
      </c>
      <c r="D580" s="10" t="s">
        <v>972</v>
      </c>
      <c r="E580" s="10" t="s">
        <v>1247</v>
      </c>
      <c r="F580" s="10" t="s">
        <v>1247</v>
      </c>
      <c r="G580" s="10" t="s">
        <v>1224</v>
      </c>
      <c r="H580" s="19">
        <v>3822</v>
      </c>
      <c r="I580" s="20" t="s">
        <v>1248</v>
      </c>
      <c r="J580" s="13"/>
      <c r="K580" s="22" t="s">
        <v>2226</v>
      </c>
      <c r="L580" s="13"/>
      <c r="M580" s="13"/>
      <c r="N580" s="13"/>
      <c r="O580" s="13"/>
      <c r="P580" s="13"/>
      <c r="Q580" s="13"/>
      <c r="R580" s="13"/>
      <c r="S580" s="14" t="s">
        <v>75</v>
      </c>
      <c r="T580" s="10">
        <v>3</v>
      </c>
      <c r="U580" s="21">
        <v>6427050</v>
      </c>
      <c r="V580" s="16">
        <v>0</v>
      </c>
      <c r="W580" s="16">
        <v>0</v>
      </c>
      <c r="X580" s="16">
        <v>0</v>
      </c>
      <c r="Y580" s="16">
        <v>18</v>
      </c>
      <c r="Z580" s="16">
        <v>0</v>
      </c>
      <c r="AA580" s="16">
        <v>0</v>
      </c>
      <c r="AB580" s="16">
        <v>0</v>
      </c>
      <c r="AC580" s="16">
        <v>0</v>
      </c>
      <c r="AD580" s="16">
        <v>0</v>
      </c>
      <c r="AE580" s="16">
        <v>0</v>
      </c>
      <c r="AF580" s="16">
        <v>0</v>
      </c>
      <c r="AG580" s="16">
        <v>0</v>
      </c>
      <c r="AH580" s="16">
        <v>0</v>
      </c>
      <c r="AI580" s="16">
        <v>0</v>
      </c>
      <c r="AJ580" s="16">
        <v>0</v>
      </c>
      <c r="AK580" s="16">
        <v>0</v>
      </c>
      <c r="AL580" s="16">
        <v>0</v>
      </c>
      <c r="AM580" s="16">
        <v>0</v>
      </c>
      <c r="AN580" s="16">
        <v>0</v>
      </c>
      <c r="AO580" s="16">
        <v>0</v>
      </c>
      <c r="AP580" s="16">
        <v>0</v>
      </c>
      <c r="AQ580" s="15">
        <f t="shared" si="52"/>
        <v>18</v>
      </c>
      <c r="AR580" s="16">
        <f t="shared" si="53"/>
        <v>0</v>
      </c>
      <c r="AS580" s="17">
        <f t="shared" si="57"/>
        <v>18</v>
      </c>
      <c r="AT580" s="18">
        <f t="shared" si="56"/>
        <v>115686900</v>
      </c>
      <c r="AU580" s="13"/>
      <c r="AV580" s="13"/>
      <c r="AW580" s="8"/>
      <c r="AX580" s="8"/>
      <c r="AY580" s="8"/>
      <c r="AZ580" s="8"/>
    </row>
    <row r="581" spans="1:52" s="3" customFormat="1" ht="42" customHeight="1" x14ac:dyDescent="0.25">
      <c r="A581" s="33" t="s">
        <v>1155</v>
      </c>
      <c r="B581" s="10">
        <f>IF(S581=0,"",SUBTOTAL(3,$S$7:S581))</f>
        <v>575</v>
      </c>
      <c r="C581" s="74" t="s">
        <v>3237</v>
      </c>
      <c r="D581" s="10" t="s">
        <v>975</v>
      </c>
      <c r="E581" s="10" t="s">
        <v>1249</v>
      </c>
      <c r="F581" s="10" t="s">
        <v>1249</v>
      </c>
      <c r="G581" s="10" t="s">
        <v>1227</v>
      </c>
      <c r="H581" s="19">
        <v>3822</v>
      </c>
      <c r="I581" s="20" t="s">
        <v>1250</v>
      </c>
      <c r="J581" s="13"/>
      <c r="K581" s="22" t="s">
        <v>2227</v>
      </c>
      <c r="L581" s="13"/>
      <c r="M581" s="13"/>
      <c r="N581" s="13"/>
      <c r="O581" s="13"/>
      <c r="P581" s="13"/>
      <c r="Q581" s="13"/>
      <c r="R581" s="13"/>
      <c r="S581" s="14" t="s">
        <v>347</v>
      </c>
      <c r="T581" s="10">
        <v>3</v>
      </c>
      <c r="U581" s="21">
        <v>5082000</v>
      </c>
      <c r="V581" s="16">
        <v>0</v>
      </c>
      <c r="W581" s="16">
        <v>0</v>
      </c>
      <c r="X581" s="16">
        <v>0</v>
      </c>
      <c r="Y581" s="16">
        <v>7</v>
      </c>
      <c r="Z581" s="16">
        <v>0</v>
      </c>
      <c r="AA581" s="16">
        <v>0</v>
      </c>
      <c r="AB581" s="16">
        <v>0</v>
      </c>
      <c r="AC581" s="16">
        <v>0</v>
      </c>
      <c r="AD581" s="16">
        <v>0</v>
      </c>
      <c r="AE581" s="16">
        <v>0</v>
      </c>
      <c r="AF581" s="16">
        <v>0</v>
      </c>
      <c r="AG581" s="16">
        <v>0</v>
      </c>
      <c r="AH581" s="16">
        <v>0</v>
      </c>
      <c r="AI581" s="16">
        <v>0</v>
      </c>
      <c r="AJ581" s="16">
        <v>0</v>
      </c>
      <c r="AK581" s="16">
        <v>0</v>
      </c>
      <c r="AL581" s="16">
        <v>0</v>
      </c>
      <c r="AM581" s="16">
        <v>0</v>
      </c>
      <c r="AN581" s="16">
        <v>0</v>
      </c>
      <c r="AO581" s="16">
        <v>0</v>
      </c>
      <c r="AP581" s="16">
        <v>0</v>
      </c>
      <c r="AQ581" s="15">
        <f t="shared" si="52"/>
        <v>7</v>
      </c>
      <c r="AR581" s="16">
        <f t="shared" si="53"/>
        <v>0</v>
      </c>
      <c r="AS581" s="17">
        <f t="shared" si="57"/>
        <v>7</v>
      </c>
      <c r="AT581" s="18">
        <f t="shared" si="56"/>
        <v>35574000</v>
      </c>
      <c r="AU581" s="13"/>
      <c r="AV581" s="13"/>
      <c r="AW581" s="8"/>
      <c r="AX581" s="8"/>
      <c r="AY581" s="8"/>
      <c r="AZ581" s="8"/>
    </row>
    <row r="582" spans="1:52" s="3" customFormat="1" ht="45.75" customHeight="1" x14ac:dyDescent="0.25">
      <c r="A582" s="33" t="s">
        <v>1155</v>
      </c>
      <c r="B582" s="10">
        <f>IF(S582=0,"",SUBTOTAL(3,$S$7:S582))</f>
        <v>576</v>
      </c>
      <c r="C582" s="74" t="s">
        <v>3238</v>
      </c>
      <c r="D582" s="10" t="s">
        <v>977</v>
      </c>
      <c r="E582" s="10" t="s">
        <v>1251</v>
      </c>
      <c r="F582" s="10" t="s">
        <v>1251</v>
      </c>
      <c r="G582" s="10" t="s">
        <v>1228</v>
      </c>
      <c r="H582" s="19">
        <v>3822</v>
      </c>
      <c r="I582" s="20" t="s">
        <v>1252</v>
      </c>
      <c r="J582" s="13"/>
      <c r="K582" s="22" t="s">
        <v>2228</v>
      </c>
      <c r="L582" s="13"/>
      <c r="M582" s="13"/>
      <c r="N582" s="13"/>
      <c r="O582" s="13"/>
      <c r="P582" s="13"/>
      <c r="Q582" s="13"/>
      <c r="R582" s="13"/>
      <c r="S582" s="14" t="s">
        <v>57</v>
      </c>
      <c r="T582" s="10">
        <v>3</v>
      </c>
      <c r="U582" s="21">
        <v>1724100</v>
      </c>
      <c r="V582" s="16">
        <v>0</v>
      </c>
      <c r="W582" s="16">
        <v>0</v>
      </c>
      <c r="X582" s="16">
        <v>0</v>
      </c>
      <c r="Y582" s="16">
        <v>2</v>
      </c>
      <c r="Z582" s="16">
        <v>0</v>
      </c>
      <c r="AA582" s="16">
        <v>0</v>
      </c>
      <c r="AB582" s="16">
        <v>0</v>
      </c>
      <c r="AC582" s="16">
        <v>0</v>
      </c>
      <c r="AD582" s="16">
        <v>0</v>
      </c>
      <c r="AE582" s="16">
        <v>0</v>
      </c>
      <c r="AF582" s="16">
        <v>0</v>
      </c>
      <c r="AG582" s="16">
        <v>0</v>
      </c>
      <c r="AH582" s="16">
        <v>0</v>
      </c>
      <c r="AI582" s="16">
        <v>0</v>
      </c>
      <c r="AJ582" s="16">
        <v>0</v>
      </c>
      <c r="AK582" s="16">
        <v>0</v>
      </c>
      <c r="AL582" s="16">
        <v>0</v>
      </c>
      <c r="AM582" s="16">
        <v>0</v>
      </c>
      <c r="AN582" s="16">
        <v>0</v>
      </c>
      <c r="AO582" s="16">
        <v>0</v>
      </c>
      <c r="AP582" s="16">
        <v>0</v>
      </c>
      <c r="AQ582" s="15">
        <f t="shared" si="52"/>
        <v>2</v>
      </c>
      <c r="AR582" s="16">
        <f t="shared" si="53"/>
        <v>0</v>
      </c>
      <c r="AS582" s="17">
        <f>SUM(V582:AP582)</f>
        <v>2</v>
      </c>
      <c r="AT582" s="18">
        <f t="shared" si="56"/>
        <v>3448200</v>
      </c>
      <c r="AU582" s="13"/>
      <c r="AV582" s="13"/>
      <c r="AW582" s="8"/>
      <c r="AX582" s="8"/>
      <c r="AY582" s="8"/>
      <c r="AZ582" s="8"/>
    </row>
    <row r="583" spans="1:52" s="3" customFormat="1" ht="45.75" customHeight="1" x14ac:dyDescent="0.25">
      <c r="A583" s="33" t="s">
        <v>1155</v>
      </c>
      <c r="B583" s="10">
        <f>IF(S583=0,"",SUBTOTAL(3,$S$7:S583))</f>
        <v>577</v>
      </c>
      <c r="C583" s="74" t="s">
        <v>3239</v>
      </c>
      <c r="D583" s="10" t="s">
        <v>979</v>
      </c>
      <c r="E583" s="10" t="s">
        <v>1253</v>
      </c>
      <c r="F583" s="10" t="s">
        <v>1253</v>
      </c>
      <c r="G583" s="10" t="s">
        <v>1231</v>
      </c>
      <c r="H583" s="19">
        <v>3822</v>
      </c>
      <c r="I583" s="20" t="s">
        <v>1254</v>
      </c>
      <c r="J583" s="13"/>
      <c r="K583" s="22" t="s">
        <v>2229</v>
      </c>
      <c r="L583" s="13"/>
      <c r="M583" s="13"/>
      <c r="N583" s="13"/>
      <c r="O583" s="13"/>
      <c r="P583" s="13"/>
      <c r="Q583" s="13"/>
      <c r="R583" s="13"/>
      <c r="S583" s="14" t="s">
        <v>75</v>
      </c>
      <c r="T583" s="10">
        <v>3</v>
      </c>
      <c r="U583" s="21">
        <v>19476450</v>
      </c>
      <c r="V583" s="16">
        <v>0</v>
      </c>
      <c r="W583" s="16">
        <v>0</v>
      </c>
      <c r="X583" s="16">
        <v>0</v>
      </c>
      <c r="Y583" s="16">
        <v>2</v>
      </c>
      <c r="Z583" s="16">
        <v>0</v>
      </c>
      <c r="AA583" s="16">
        <v>0</v>
      </c>
      <c r="AB583" s="16">
        <v>0</v>
      </c>
      <c r="AC583" s="16">
        <v>0</v>
      </c>
      <c r="AD583" s="16">
        <v>0</v>
      </c>
      <c r="AE583" s="16">
        <v>0</v>
      </c>
      <c r="AF583" s="16">
        <v>0</v>
      </c>
      <c r="AG583" s="16">
        <v>0</v>
      </c>
      <c r="AH583" s="16">
        <v>0</v>
      </c>
      <c r="AI583" s="16">
        <v>0</v>
      </c>
      <c r="AJ583" s="16">
        <v>0</v>
      </c>
      <c r="AK583" s="16">
        <v>0</v>
      </c>
      <c r="AL583" s="16">
        <v>0</v>
      </c>
      <c r="AM583" s="16">
        <v>0</v>
      </c>
      <c r="AN583" s="16">
        <v>0</v>
      </c>
      <c r="AO583" s="16">
        <v>0</v>
      </c>
      <c r="AP583" s="16">
        <v>0</v>
      </c>
      <c r="AQ583" s="15">
        <f t="shared" si="52"/>
        <v>2</v>
      </c>
      <c r="AR583" s="16">
        <f t="shared" si="53"/>
        <v>0</v>
      </c>
      <c r="AS583" s="17">
        <f t="shared" ref="AS583:AS610" si="58">SUM(V583:AP583)</f>
        <v>2</v>
      </c>
      <c r="AT583" s="18">
        <f t="shared" si="56"/>
        <v>38952900</v>
      </c>
      <c r="AU583" s="13"/>
      <c r="AV583" s="13"/>
      <c r="AW583" s="8"/>
      <c r="AX583" s="8"/>
      <c r="AY583" s="8"/>
      <c r="AZ583" s="8"/>
    </row>
    <row r="584" spans="1:52" s="3" customFormat="1" ht="45.75" customHeight="1" x14ac:dyDescent="0.25">
      <c r="A584" s="33" t="s">
        <v>1155</v>
      </c>
      <c r="B584" s="10">
        <f>IF(S584=0,"",SUBTOTAL(3,$S$7:S584))</f>
        <v>578</v>
      </c>
      <c r="C584" s="74" t="s">
        <v>3240</v>
      </c>
      <c r="D584" s="10" t="s">
        <v>982</v>
      </c>
      <c r="E584" s="10" t="s">
        <v>1255</v>
      </c>
      <c r="F584" s="10" t="s">
        <v>1255</v>
      </c>
      <c r="G584" s="10" t="s">
        <v>1237</v>
      </c>
      <c r="H584" s="19">
        <v>3822</v>
      </c>
      <c r="I584" s="20" t="s">
        <v>1256</v>
      </c>
      <c r="J584" s="13"/>
      <c r="K584" s="22" t="s">
        <v>2230</v>
      </c>
      <c r="L584" s="13"/>
      <c r="M584" s="13"/>
      <c r="N584" s="13"/>
      <c r="O584" s="13"/>
      <c r="P584" s="13"/>
      <c r="Q584" s="13"/>
      <c r="R584" s="13"/>
      <c r="S584" s="14" t="s">
        <v>347</v>
      </c>
      <c r="T584" s="10">
        <v>1</v>
      </c>
      <c r="U584" s="21">
        <v>4407900</v>
      </c>
      <c r="V584" s="16">
        <v>0</v>
      </c>
      <c r="W584" s="16">
        <v>0</v>
      </c>
      <c r="X584" s="16">
        <v>0</v>
      </c>
      <c r="Y584" s="16">
        <v>2</v>
      </c>
      <c r="Z584" s="16">
        <v>0</v>
      </c>
      <c r="AA584" s="16">
        <v>0</v>
      </c>
      <c r="AB584" s="16">
        <v>0</v>
      </c>
      <c r="AC584" s="16">
        <v>0</v>
      </c>
      <c r="AD584" s="16">
        <v>0</v>
      </c>
      <c r="AE584" s="16">
        <v>0</v>
      </c>
      <c r="AF584" s="16">
        <v>0</v>
      </c>
      <c r="AG584" s="16">
        <v>0</v>
      </c>
      <c r="AH584" s="16">
        <v>0</v>
      </c>
      <c r="AI584" s="16">
        <v>0</v>
      </c>
      <c r="AJ584" s="16">
        <v>0</v>
      </c>
      <c r="AK584" s="16">
        <v>0</v>
      </c>
      <c r="AL584" s="16">
        <v>0</v>
      </c>
      <c r="AM584" s="16">
        <v>0</v>
      </c>
      <c r="AN584" s="16">
        <v>0</v>
      </c>
      <c r="AO584" s="16">
        <v>0</v>
      </c>
      <c r="AP584" s="16">
        <v>0</v>
      </c>
      <c r="AQ584" s="15">
        <f t="shared" si="52"/>
        <v>2</v>
      </c>
      <c r="AR584" s="16">
        <f t="shared" si="53"/>
        <v>0</v>
      </c>
      <c r="AS584" s="17">
        <f t="shared" si="58"/>
        <v>2</v>
      </c>
      <c r="AT584" s="18">
        <f t="shared" si="56"/>
        <v>8815800</v>
      </c>
      <c r="AU584" s="13"/>
      <c r="AV584" s="13"/>
      <c r="AW584" s="8"/>
      <c r="AX584" s="8"/>
      <c r="AY584" s="8"/>
      <c r="AZ584" s="8"/>
    </row>
    <row r="585" spans="1:52" s="3" customFormat="1" ht="45.75" customHeight="1" x14ac:dyDescent="0.25">
      <c r="A585" s="33" t="s">
        <v>1155</v>
      </c>
      <c r="B585" s="10">
        <f>IF(S585=0,"",SUBTOTAL(3,$S$7:S585))</f>
        <v>579</v>
      </c>
      <c r="C585" s="74" t="s">
        <v>3241</v>
      </c>
      <c r="D585" s="10" t="s">
        <v>985</v>
      </c>
      <c r="E585" s="10" t="s">
        <v>1259</v>
      </c>
      <c r="F585" s="10" t="s">
        <v>1259</v>
      </c>
      <c r="G585" s="10" t="s">
        <v>1240</v>
      </c>
      <c r="H585" s="19">
        <v>3822</v>
      </c>
      <c r="I585" s="20" t="s">
        <v>1258</v>
      </c>
      <c r="J585" s="13"/>
      <c r="K585" s="22" t="s">
        <v>2231</v>
      </c>
      <c r="L585" s="13"/>
      <c r="M585" s="13"/>
      <c r="N585" s="13"/>
      <c r="O585" s="13"/>
      <c r="P585" s="13"/>
      <c r="Q585" s="13"/>
      <c r="R585" s="13"/>
      <c r="S585" s="14" t="s">
        <v>347</v>
      </c>
      <c r="T585" s="10">
        <v>1</v>
      </c>
      <c r="U585" s="21">
        <v>2210250</v>
      </c>
      <c r="V585" s="16">
        <v>0</v>
      </c>
      <c r="W585" s="16">
        <v>1</v>
      </c>
      <c r="X585" s="16">
        <v>0</v>
      </c>
      <c r="Y585" s="16">
        <v>10</v>
      </c>
      <c r="Z585" s="16">
        <v>0</v>
      </c>
      <c r="AA585" s="16">
        <v>0</v>
      </c>
      <c r="AB585" s="16">
        <v>1</v>
      </c>
      <c r="AC585" s="16">
        <v>0</v>
      </c>
      <c r="AD585" s="16">
        <v>0</v>
      </c>
      <c r="AE585" s="16">
        <v>0</v>
      </c>
      <c r="AF585" s="16">
        <v>0</v>
      </c>
      <c r="AG585" s="16">
        <v>0</v>
      </c>
      <c r="AH585" s="16">
        <v>0</v>
      </c>
      <c r="AI585" s="16">
        <v>0</v>
      </c>
      <c r="AJ585" s="16">
        <v>0</v>
      </c>
      <c r="AK585" s="16">
        <v>0</v>
      </c>
      <c r="AL585" s="16">
        <v>0</v>
      </c>
      <c r="AM585" s="16">
        <v>0</v>
      </c>
      <c r="AN585" s="16">
        <v>0</v>
      </c>
      <c r="AO585" s="16">
        <v>0</v>
      </c>
      <c r="AP585" s="16">
        <v>0</v>
      </c>
      <c r="AQ585" s="15">
        <f t="shared" ref="AQ585:AQ648" si="59">SUM(V585:AP585)</f>
        <v>12</v>
      </c>
      <c r="AR585" s="16">
        <f t="shared" ref="AR585:AR648" si="60">AQ585-AS585</f>
        <v>0</v>
      </c>
      <c r="AS585" s="17">
        <f t="shared" si="58"/>
        <v>12</v>
      </c>
      <c r="AT585" s="18">
        <f t="shared" si="56"/>
        <v>26523000</v>
      </c>
      <c r="AU585" s="13"/>
      <c r="AV585" s="13"/>
      <c r="AW585" s="8"/>
      <c r="AX585" s="8"/>
      <c r="AY585" s="8"/>
      <c r="AZ585" s="8"/>
    </row>
    <row r="586" spans="1:52" s="3" customFormat="1" ht="41.25" customHeight="1" x14ac:dyDescent="0.25">
      <c r="A586" s="33" t="s">
        <v>1155</v>
      </c>
      <c r="B586" s="10">
        <f>IF(S586=0,"",SUBTOTAL(3,$S$7:S586))</f>
        <v>580</v>
      </c>
      <c r="C586" s="74" t="s">
        <v>3242</v>
      </c>
      <c r="D586" s="10" t="s">
        <v>1006</v>
      </c>
      <c r="E586" s="10" t="s">
        <v>1260</v>
      </c>
      <c r="F586" s="10" t="s">
        <v>1260</v>
      </c>
      <c r="G586" s="10" t="s">
        <v>1247</v>
      </c>
      <c r="H586" s="19">
        <v>3822</v>
      </c>
      <c r="I586" s="20" t="s">
        <v>1261</v>
      </c>
      <c r="J586" s="13"/>
      <c r="K586" s="22" t="s">
        <v>2232</v>
      </c>
      <c r="L586" s="13"/>
      <c r="M586" s="13"/>
      <c r="N586" s="13"/>
      <c r="O586" s="13"/>
      <c r="P586" s="13"/>
      <c r="Q586" s="13"/>
      <c r="R586" s="13"/>
      <c r="S586" s="14" t="s">
        <v>75</v>
      </c>
      <c r="T586" s="10">
        <v>3</v>
      </c>
      <c r="U586" s="21">
        <v>13057800</v>
      </c>
      <c r="V586" s="16">
        <v>0</v>
      </c>
      <c r="W586" s="16">
        <v>0</v>
      </c>
      <c r="X586" s="16">
        <v>0</v>
      </c>
      <c r="Y586" s="16">
        <v>2</v>
      </c>
      <c r="Z586" s="16">
        <v>0</v>
      </c>
      <c r="AA586" s="16">
        <v>0</v>
      </c>
      <c r="AB586" s="16">
        <v>0</v>
      </c>
      <c r="AC586" s="16">
        <v>0</v>
      </c>
      <c r="AD586" s="16">
        <v>0</v>
      </c>
      <c r="AE586" s="16">
        <v>0</v>
      </c>
      <c r="AF586" s="16">
        <v>0</v>
      </c>
      <c r="AG586" s="16">
        <v>0</v>
      </c>
      <c r="AH586" s="16">
        <v>0</v>
      </c>
      <c r="AI586" s="16">
        <v>0</v>
      </c>
      <c r="AJ586" s="16">
        <v>0</v>
      </c>
      <c r="AK586" s="16">
        <v>0</v>
      </c>
      <c r="AL586" s="16">
        <v>0</v>
      </c>
      <c r="AM586" s="16">
        <v>0</v>
      </c>
      <c r="AN586" s="16">
        <v>0</v>
      </c>
      <c r="AO586" s="16">
        <v>0</v>
      </c>
      <c r="AP586" s="16">
        <v>0</v>
      </c>
      <c r="AQ586" s="15">
        <f t="shared" si="59"/>
        <v>2</v>
      </c>
      <c r="AR586" s="16">
        <f t="shared" si="60"/>
        <v>0</v>
      </c>
      <c r="AS586" s="17">
        <f t="shared" si="58"/>
        <v>2</v>
      </c>
      <c r="AT586" s="18">
        <f t="shared" si="56"/>
        <v>26115600</v>
      </c>
      <c r="AU586" s="13"/>
      <c r="AV586" s="13"/>
      <c r="AW586" s="8"/>
      <c r="AX586" s="8"/>
      <c r="AY586" s="8"/>
      <c r="AZ586" s="8"/>
    </row>
    <row r="587" spans="1:52" s="3" customFormat="1" ht="54.75" customHeight="1" x14ac:dyDescent="0.25">
      <c r="A587" s="33" t="s">
        <v>1155</v>
      </c>
      <c r="B587" s="10">
        <f>IF(S587=0,"",SUBTOTAL(3,$S$7:S587))</f>
        <v>581</v>
      </c>
      <c r="C587" s="74" t="s">
        <v>3243</v>
      </c>
      <c r="D587" s="10" t="s">
        <v>988</v>
      </c>
      <c r="E587" s="10" t="s">
        <v>1262</v>
      </c>
      <c r="F587" s="10" t="s">
        <v>1262</v>
      </c>
      <c r="G587" s="10" t="s">
        <v>1249</v>
      </c>
      <c r="H587" s="19">
        <v>3822</v>
      </c>
      <c r="I587" s="20" t="s">
        <v>1263</v>
      </c>
      <c r="J587" s="13"/>
      <c r="K587" s="22" t="s">
        <v>2233</v>
      </c>
      <c r="L587" s="13"/>
      <c r="M587" s="13"/>
      <c r="N587" s="13"/>
      <c r="O587" s="13"/>
      <c r="P587" s="13"/>
      <c r="Q587" s="13"/>
      <c r="R587" s="13"/>
      <c r="S587" s="14" t="s">
        <v>57</v>
      </c>
      <c r="T587" s="10">
        <v>3</v>
      </c>
      <c r="U587" s="21">
        <v>556500</v>
      </c>
      <c r="V587" s="16">
        <v>0</v>
      </c>
      <c r="W587" s="16">
        <v>5</v>
      </c>
      <c r="X587" s="16">
        <v>1</v>
      </c>
      <c r="Y587" s="16">
        <v>34</v>
      </c>
      <c r="Z587" s="16">
        <v>0</v>
      </c>
      <c r="AA587" s="16">
        <v>0</v>
      </c>
      <c r="AB587" s="16">
        <v>0</v>
      </c>
      <c r="AC587" s="16">
        <v>0</v>
      </c>
      <c r="AD587" s="16">
        <v>0</v>
      </c>
      <c r="AE587" s="16">
        <v>0</v>
      </c>
      <c r="AF587" s="16">
        <v>0</v>
      </c>
      <c r="AG587" s="16">
        <v>0</v>
      </c>
      <c r="AH587" s="16">
        <v>0</v>
      </c>
      <c r="AI587" s="16">
        <v>0</v>
      </c>
      <c r="AJ587" s="16">
        <v>0</v>
      </c>
      <c r="AK587" s="16">
        <v>0</v>
      </c>
      <c r="AL587" s="16">
        <v>0</v>
      </c>
      <c r="AM587" s="16">
        <v>10</v>
      </c>
      <c r="AN587" s="16">
        <v>0</v>
      </c>
      <c r="AO587" s="16">
        <v>0</v>
      </c>
      <c r="AP587" s="16">
        <v>0</v>
      </c>
      <c r="AQ587" s="15">
        <f t="shared" si="59"/>
        <v>50</v>
      </c>
      <c r="AR587" s="16">
        <f t="shared" si="60"/>
        <v>0</v>
      </c>
      <c r="AS587" s="17">
        <f t="shared" si="58"/>
        <v>50</v>
      </c>
      <c r="AT587" s="18">
        <f t="shared" si="56"/>
        <v>27825000</v>
      </c>
      <c r="AU587" s="13"/>
      <c r="AV587" s="13"/>
      <c r="AW587" s="8"/>
      <c r="AX587" s="8"/>
      <c r="AY587" s="8"/>
      <c r="AZ587" s="8"/>
    </row>
    <row r="588" spans="1:52" s="3" customFormat="1" ht="42.75" customHeight="1" x14ac:dyDescent="0.25">
      <c r="A588" s="33" t="s">
        <v>1155</v>
      </c>
      <c r="B588" s="10">
        <f>IF(S588=0,"",SUBTOTAL(3,$S$7:S588))</f>
        <v>582</v>
      </c>
      <c r="C588" s="74" t="s">
        <v>3244</v>
      </c>
      <c r="D588" s="10" t="s">
        <v>991</v>
      </c>
      <c r="E588" s="10" t="s">
        <v>1264</v>
      </c>
      <c r="F588" s="10" t="s">
        <v>1264</v>
      </c>
      <c r="G588" s="10" t="s">
        <v>1251</v>
      </c>
      <c r="H588" s="19">
        <v>3822</v>
      </c>
      <c r="I588" s="20" t="s">
        <v>1265</v>
      </c>
      <c r="J588" s="13"/>
      <c r="K588" s="22" t="s">
        <v>2234</v>
      </c>
      <c r="L588" s="13"/>
      <c r="M588" s="13"/>
      <c r="N588" s="13"/>
      <c r="O588" s="13"/>
      <c r="P588" s="13"/>
      <c r="Q588" s="13"/>
      <c r="R588" s="13"/>
      <c r="S588" s="14" t="s">
        <v>75</v>
      </c>
      <c r="T588" s="10">
        <v>1</v>
      </c>
      <c r="U588" s="21">
        <v>30412200</v>
      </c>
      <c r="V588" s="16">
        <v>0</v>
      </c>
      <c r="W588" s="16">
        <v>0</v>
      </c>
      <c r="X588" s="16">
        <v>0</v>
      </c>
      <c r="Y588" s="16">
        <v>2</v>
      </c>
      <c r="Z588" s="16">
        <v>0</v>
      </c>
      <c r="AA588" s="16">
        <v>0</v>
      </c>
      <c r="AB588" s="16">
        <v>0</v>
      </c>
      <c r="AC588" s="16">
        <v>0</v>
      </c>
      <c r="AD588" s="16">
        <v>0</v>
      </c>
      <c r="AE588" s="16">
        <v>0</v>
      </c>
      <c r="AF588" s="16">
        <v>0</v>
      </c>
      <c r="AG588" s="16">
        <v>0</v>
      </c>
      <c r="AH588" s="16">
        <v>0</v>
      </c>
      <c r="AI588" s="16">
        <v>0</v>
      </c>
      <c r="AJ588" s="16">
        <v>0</v>
      </c>
      <c r="AK588" s="16">
        <v>0</v>
      </c>
      <c r="AL588" s="16">
        <v>0</v>
      </c>
      <c r="AM588" s="16">
        <v>0</v>
      </c>
      <c r="AN588" s="16">
        <v>0</v>
      </c>
      <c r="AO588" s="16">
        <v>0</v>
      </c>
      <c r="AP588" s="16">
        <v>0</v>
      </c>
      <c r="AQ588" s="15">
        <f t="shared" si="59"/>
        <v>2</v>
      </c>
      <c r="AR588" s="16">
        <f t="shared" si="60"/>
        <v>0</v>
      </c>
      <c r="AS588" s="17">
        <f t="shared" si="58"/>
        <v>2</v>
      </c>
      <c r="AT588" s="18">
        <f t="shared" si="56"/>
        <v>60824400</v>
      </c>
      <c r="AU588" s="13"/>
      <c r="AV588" s="13"/>
      <c r="AW588" s="8"/>
      <c r="AX588" s="8"/>
      <c r="AY588" s="8"/>
      <c r="AZ588" s="8"/>
    </row>
    <row r="589" spans="1:52" s="3" customFormat="1" ht="38.25" x14ac:dyDescent="0.25">
      <c r="A589" s="33" t="s">
        <v>1155</v>
      </c>
      <c r="B589" s="10">
        <f>IF(S589=0,"",SUBTOTAL(3,$S$7:S589))</f>
        <v>583</v>
      </c>
      <c r="C589" s="74" t="s">
        <v>3245</v>
      </c>
      <c r="D589" s="10" t="s">
        <v>997</v>
      </c>
      <c r="E589" s="10" t="s">
        <v>1266</v>
      </c>
      <c r="F589" s="10" t="s">
        <v>1266</v>
      </c>
      <c r="G589" s="10" t="s">
        <v>1253</v>
      </c>
      <c r="H589" s="19">
        <v>3822</v>
      </c>
      <c r="I589" s="20" t="s">
        <v>628</v>
      </c>
      <c r="J589" s="13"/>
      <c r="K589" s="22" t="s">
        <v>2235</v>
      </c>
      <c r="L589" s="13"/>
      <c r="M589" s="13"/>
      <c r="N589" s="13"/>
      <c r="O589" s="13"/>
      <c r="P589" s="13"/>
      <c r="Q589" s="13"/>
      <c r="R589" s="13"/>
      <c r="S589" s="14" t="s">
        <v>347</v>
      </c>
      <c r="T589" s="10">
        <v>1</v>
      </c>
      <c r="U589" s="21">
        <v>6370350</v>
      </c>
      <c r="V589" s="16">
        <v>0</v>
      </c>
      <c r="W589" s="16">
        <v>12</v>
      </c>
      <c r="X589" s="16">
        <v>0</v>
      </c>
      <c r="Y589" s="16">
        <v>13</v>
      </c>
      <c r="Z589" s="16">
        <v>0</v>
      </c>
      <c r="AA589" s="16">
        <v>0</v>
      </c>
      <c r="AB589" s="16">
        <v>4</v>
      </c>
      <c r="AC589" s="16">
        <v>0</v>
      </c>
      <c r="AD589" s="16">
        <v>0</v>
      </c>
      <c r="AE589" s="16">
        <v>0</v>
      </c>
      <c r="AF589" s="16">
        <v>0</v>
      </c>
      <c r="AG589" s="16">
        <v>0</v>
      </c>
      <c r="AH589" s="16">
        <v>0</v>
      </c>
      <c r="AI589" s="16">
        <v>0</v>
      </c>
      <c r="AJ589" s="16">
        <v>0</v>
      </c>
      <c r="AK589" s="16">
        <v>0</v>
      </c>
      <c r="AL589" s="16">
        <v>0</v>
      </c>
      <c r="AM589" s="16">
        <v>1</v>
      </c>
      <c r="AN589" s="16">
        <v>0</v>
      </c>
      <c r="AO589" s="16">
        <v>0</v>
      </c>
      <c r="AP589" s="16">
        <v>7</v>
      </c>
      <c r="AQ589" s="15">
        <f t="shared" si="59"/>
        <v>37</v>
      </c>
      <c r="AR589" s="16">
        <f t="shared" si="60"/>
        <v>0</v>
      </c>
      <c r="AS589" s="17">
        <f t="shared" si="58"/>
        <v>37</v>
      </c>
      <c r="AT589" s="18">
        <f t="shared" si="56"/>
        <v>235702950</v>
      </c>
      <c r="AU589" s="13"/>
      <c r="AV589" s="13"/>
      <c r="AW589" s="8"/>
      <c r="AX589" s="8"/>
      <c r="AY589" s="8"/>
      <c r="AZ589" s="8"/>
    </row>
    <row r="590" spans="1:52" s="3" customFormat="1" ht="47.25" customHeight="1" x14ac:dyDescent="0.25">
      <c r="A590" s="33" t="s">
        <v>1155</v>
      </c>
      <c r="B590" s="10">
        <f>IF(S590=0,"",SUBTOTAL(3,$S$7:S590))</f>
        <v>584</v>
      </c>
      <c r="C590" s="74" t="s">
        <v>3246</v>
      </c>
      <c r="D590" s="10" t="s">
        <v>1000</v>
      </c>
      <c r="E590" s="10" t="s">
        <v>1267</v>
      </c>
      <c r="F590" s="10" t="s">
        <v>1267</v>
      </c>
      <c r="G590" s="10" t="s">
        <v>1268</v>
      </c>
      <c r="H590" s="19">
        <v>3822</v>
      </c>
      <c r="I590" s="20" t="s">
        <v>1269</v>
      </c>
      <c r="J590" s="13"/>
      <c r="K590" s="22" t="s">
        <v>2236</v>
      </c>
      <c r="L590" s="13"/>
      <c r="M590" s="13"/>
      <c r="N590" s="13"/>
      <c r="O590" s="13"/>
      <c r="P590" s="13"/>
      <c r="Q590" s="13"/>
      <c r="R590" s="13"/>
      <c r="S590" s="14" t="s">
        <v>75</v>
      </c>
      <c r="T590" s="10">
        <v>3</v>
      </c>
      <c r="U590" s="21">
        <v>6886000</v>
      </c>
      <c r="V590" s="16">
        <v>0</v>
      </c>
      <c r="W590" s="16">
        <v>0</v>
      </c>
      <c r="X590" s="16">
        <v>0</v>
      </c>
      <c r="Y590" s="16">
        <v>0</v>
      </c>
      <c r="Z590" s="16">
        <v>0</v>
      </c>
      <c r="AA590" s="15">
        <v>5</v>
      </c>
      <c r="AB590" s="16">
        <v>4</v>
      </c>
      <c r="AC590" s="16">
        <v>0</v>
      </c>
      <c r="AD590" s="16">
        <v>0</v>
      </c>
      <c r="AE590" s="16">
        <v>1</v>
      </c>
      <c r="AF590" s="16">
        <v>0</v>
      </c>
      <c r="AG590" s="16">
        <v>0</v>
      </c>
      <c r="AH590" s="16">
        <v>0</v>
      </c>
      <c r="AI590" s="16">
        <v>0</v>
      </c>
      <c r="AJ590" s="16">
        <v>0</v>
      </c>
      <c r="AK590" s="16">
        <v>1</v>
      </c>
      <c r="AL590" s="16">
        <v>0</v>
      </c>
      <c r="AM590" s="16">
        <v>0</v>
      </c>
      <c r="AN590" s="16">
        <v>0</v>
      </c>
      <c r="AO590" s="16">
        <v>0</v>
      </c>
      <c r="AP590" s="16">
        <v>0</v>
      </c>
      <c r="AQ590" s="15">
        <f t="shared" si="59"/>
        <v>11</v>
      </c>
      <c r="AR590" s="16">
        <f t="shared" si="60"/>
        <v>0</v>
      </c>
      <c r="AS590" s="17">
        <f t="shared" si="58"/>
        <v>11</v>
      </c>
      <c r="AT590" s="18">
        <f t="shared" si="56"/>
        <v>75746000</v>
      </c>
      <c r="AU590" s="13"/>
      <c r="AV590" s="13"/>
      <c r="AW590" s="8"/>
      <c r="AX590" s="8"/>
      <c r="AY590" s="8"/>
      <c r="AZ590" s="8"/>
    </row>
    <row r="591" spans="1:52" s="3" customFormat="1" ht="47.25" customHeight="1" x14ac:dyDescent="0.25">
      <c r="A591" s="33" t="s">
        <v>1155</v>
      </c>
      <c r="B591" s="10">
        <f>IF(S591=0,"",SUBTOTAL(3,$S$7:S591))</f>
        <v>585</v>
      </c>
      <c r="C591" s="74" t="s">
        <v>3247</v>
      </c>
      <c r="D591" s="10" t="s">
        <v>1067</v>
      </c>
      <c r="E591" s="10" t="s">
        <v>1272</v>
      </c>
      <c r="F591" s="10" t="s">
        <v>1272</v>
      </c>
      <c r="G591" s="10" t="s">
        <v>1255</v>
      </c>
      <c r="H591" s="19">
        <v>3822</v>
      </c>
      <c r="I591" s="20" t="s">
        <v>1273</v>
      </c>
      <c r="J591" s="13"/>
      <c r="K591" s="22" t="s">
        <v>2237</v>
      </c>
      <c r="L591" s="13"/>
      <c r="M591" s="13"/>
      <c r="N591" s="13"/>
      <c r="O591" s="13"/>
      <c r="P591" s="13"/>
      <c r="Q591" s="13"/>
      <c r="R591" s="13"/>
      <c r="S591" s="14" t="s">
        <v>347</v>
      </c>
      <c r="T591" s="10">
        <v>1</v>
      </c>
      <c r="U591" s="21">
        <v>6885900</v>
      </c>
      <c r="V591" s="16">
        <v>0</v>
      </c>
      <c r="W591" s="16">
        <v>12</v>
      </c>
      <c r="X591" s="16">
        <v>0</v>
      </c>
      <c r="Y591" s="16">
        <v>25</v>
      </c>
      <c r="Z591" s="16">
        <v>0</v>
      </c>
      <c r="AA591" s="16">
        <v>0</v>
      </c>
      <c r="AB591" s="16">
        <v>2</v>
      </c>
      <c r="AC591" s="16">
        <v>0</v>
      </c>
      <c r="AD591" s="16">
        <v>0</v>
      </c>
      <c r="AE591" s="16">
        <v>0</v>
      </c>
      <c r="AF591" s="16">
        <v>0</v>
      </c>
      <c r="AG591" s="16">
        <v>0</v>
      </c>
      <c r="AH591" s="16">
        <v>0</v>
      </c>
      <c r="AI591" s="16">
        <v>0</v>
      </c>
      <c r="AJ591" s="16">
        <v>0</v>
      </c>
      <c r="AK591" s="16">
        <v>0</v>
      </c>
      <c r="AL591" s="16">
        <v>0</v>
      </c>
      <c r="AM591" s="16">
        <v>1</v>
      </c>
      <c r="AN591" s="16">
        <v>0</v>
      </c>
      <c r="AO591" s="16">
        <v>0</v>
      </c>
      <c r="AP591" s="16">
        <v>0</v>
      </c>
      <c r="AQ591" s="15">
        <f t="shared" si="59"/>
        <v>40</v>
      </c>
      <c r="AR591" s="16">
        <f t="shared" si="60"/>
        <v>0</v>
      </c>
      <c r="AS591" s="17">
        <f t="shared" si="58"/>
        <v>40</v>
      </c>
      <c r="AT591" s="18">
        <f t="shared" si="56"/>
        <v>275436000</v>
      </c>
      <c r="AU591" s="13"/>
      <c r="AV591" s="13"/>
      <c r="AW591" s="8"/>
      <c r="AX591" s="8"/>
      <c r="AY591" s="8"/>
      <c r="AZ591" s="8"/>
    </row>
    <row r="592" spans="1:52" s="3" customFormat="1" ht="47.25" customHeight="1" x14ac:dyDescent="0.25">
      <c r="A592" s="33" t="s">
        <v>1155</v>
      </c>
      <c r="B592" s="10">
        <f>IF(S592=0,"",SUBTOTAL(3,$S$7:S592))</f>
        <v>586</v>
      </c>
      <c r="C592" s="74" t="s">
        <v>3248</v>
      </c>
      <c r="D592" s="10" t="s">
        <v>1009</v>
      </c>
      <c r="E592" s="10" t="s">
        <v>1274</v>
      </c>
      <c r="F592" s="10" t="s">
        <v>1274</v>
      </c>
      <c r="G592" s="10" t="s">
        <v>1257</v>
      </c>
      <c r="H592" s="19">
        <v>3822</v>
      </c>
      <c r="I592" s="20" t="s">
        <v>1275</v>
      </c>
      <c r="J592" s="13"/>
      <c r="K592" s="22" t="s">
        <v>2238</v>
      </c>
      <c r="L592" s="13"/>
      <c r="M592" s="13"/>
      <c r="N592" s="13"/>
      <c r="O592" s="13"/>
      <c r="P592" s="13"/>
      <c r="Q592" s="13"/>
      <c r="R592" s="13"/>
      <c r="S592" s="14" t="s">
        <v>379</v>
      </c>
      <c r="T592" s="10">
        <v>1</v>
      </c>
      <c r="U592" s="21">
        <v>3646650</v>
      </c>
      <c r="V592" s="16">
        <v>0</v>
      </c>
      <c r="W592" s="16">
        <v>5</v>
      </c>
      <c r="X592" s="16">
        <v>1</v>
      </c>
      <c r="Y592" s="16">
        <v>30</v>
      </c>
      <c r="Z592" s="16">
        <v>0</v>
      </c>
      <c r="AA592" s="16">
        <v>0</v>
      </c>
      <c r="AB592" s="16">
        <v>5</v>
      </c>
      <c r="AC592" s="16">
        <v>0</v>
      </c>
      <c r="AD592" s="16">
        <v>0</v>
      </c>
      <c r="AE592" s="16">
        <v>0</v>
      </c>
      <c r="AF592" s="16">
        <v>0</v>
      </c>
      <c r="AG592" s="16">
        <v>0</v>
      </c>
      <c r="AH592" s="16">
        <v>0</v>
      </c>
      <c r="AI592" s="16">
        <v>0</v>
      </c>
      <c r="AJ592" s="16">
        <v>0</v>
      </c>
      <c r="AK592" s="16">
        <v>4</v>
      </c>
      <c r="AL592" s="16">
        <v>0</v>
      </c>
      <c r="AM592" s="16">
        <v>1</v>
      </c>
      <c r="AN592" s="16">
        <v>0</v>
      </c>
      <c r="AO592" s="16">
        <v>0</v>
      </c>
      <c r="AP592" s="16">
        <v>0</v>
      </c>
      <c r="AQ592" s="15">
        <f t="shared" si="59"/>
        <v>46</v>
      </c>
      <c r="AR592" s="16">
        <f t="shared" si="60"/>
        <v>0</v>
      </c>
      <c r="AS592" s="17">
        <f t="shared" si="58"/>
        <v>46</v>
      </c>
      <c r="AT592" s="18">
        <f t="shared" si="56"/>
        <v>167745900</v>
      </c>
      <c r="AU592" s="13"/>
      <c r="AV592" s="13"/>
      <c r="AW592" s="8"/>
      <c r="AX592" s="8"/>
      <c r="AY592" s="8"/>
      <c r="AZ592" s="8"/>
    </row>
    <row r="593" spans="1:52" s="3" customFormat="1" ht="47.25" customHeight="1" x14ac:dyDescent="0.25">
      <c r="A593" s="33" t="s">
        <v>1155</v>
      </c>
      <c r="B593" s="10">
        <f>IF(S593=0,"",SUBTOTAL(3,$S$7:S593))</f>
        <v>587</v>
      </c>
      <c r="C593" s="74" t="s">
        <v>3249</v>
      </c>
      <c r="D593" s="10" t="s">
        <v>1012</v>
      </c>
      <c r="E593" s="10" t="s">
        <v>1276</v>
      </c>
      <c r="F593" s="10" t="s">
        <v>1276</v>
      </c>
      <c r="G593" s="10" t="s">
        <v>1277</v>
      </c>
      <c r="H593" s="19">
        <v>3822</v>
      </c>
      <c r="I593" s="20" t="s">
        <v>1278</v>
      </c>
      <c r="J593" s="13"/>
      <c r="K593" s="22" t="s">
        <v>2239</v>
      </c>
      <c r="L593" s="13"/>
      <c r="M593" s="13"/>
      <c r="N593" s="13"/>
      <c r="O593" s="13"/>
      <c r="P593" s="13"/>
      <c r="Q593" s="13"/>
      <c r="R593" s="13"/>
      <c r="S593" s="14" t="s">
        <v>57</v>
      </c>
      <c r="T593" s="10">
        <v>3</v>
      </c>
      <c r="U593" s="21">
        <v>662550</v>
      </c>
      <c r="V593" s="16">
        <v>0</v>
      </c>
      <c r="W593" s="16">
        <v>0</v>
      </c>
      <c r="X593" s="16">
        <v>0</v>
      </c>
      <c r="Y593" s="16">
        <v>1</v>
      </c>
      <c r="Z593" s="16">
        <v>0</v>
      </c>
      <c r="AA593" s="16">
        <v>0</v>
      </c>
      <c r="AB593" s="16">
        <v>0</v>
      </c>
      <c r="AC593" s="16">
        <v>0</v>
      </c>
      <c r="AD593" s="16">
        <v>0</v>
      </c>
      <c r="AE593" s="16">
        <v>0</v>
      </c>
      <c r="AF593" s="16">
        <v>0</v>
      </c>
      <c r="AG593" s="16">
        <v>0</v>
      </c>
      <c r="AH593" s="16">
        <v>0</v>
      </c>
      <c r="AI593" s="16">
        <v>0</v>
      </c>
      <c r="AJ593" s="16">
        <v>0</v>
      </c>
      <c r="AK593" s="16">
        <v>0</v>
      </c>
      <c r="AL593" s="16">
        <v>0</v>
      </c>
      <c r="AM593" s="16">
        <v>0</v>
      </c>
      <c r="AN593" s="16">
        <v>0</v>
      </c>
      <c r="AO593" s="16">
        <v>0</v>
      </c>
      <c r="AP593" s="16">
        <v>0</v>
      </c>
      <c r="AQ593" s="15">
        <f t="shared" si="59"/>
        <v>1</v>
      </c>
      <c r="AR593" s="16">
        <f t="shared" si="60"/>
        <v>0</v>
      </c>
      <c r="AS593" s="17">
        <f t="shared" si="58"/>
        <v>1</v>
      </c>
      <c r="AT593" s="18">
        <f t="shared" si="56"/>
        <v>662550</v>
      </c>
      <c r="AU593" s="13"/>
      <c r="AV593" s="13"/>
      <c r="AW593" s="8"/>
      <c r="AX593" s="8"/>
      <c r="AY593" s="8"/>
      <c r="AZ593" s="8"/>
    </row>
    <row r="594" spans="1:52" s="3" customFormat="1" ht="47.25" customHeight="1" x14ac:dyDescent="0.25">
      <c r="A594" s="33" t="s">
        <v>1155</v>
      </c>
      <c r="B594" s="10">
        <f>IF(S594=0,"",SUBTOTAL(3,$S$7:S594))</f>
        <v>588</v>
      </c>
      <c r="C594" s="74" t="s">
        <v>3250</v>
      </c>
      <c r="D594" s="10" t="s">
        <v>1003</v>
      </c>
      <c r="E594" s="10" t="s">
        <v>1279</v>
      </c>
      <c r="F594" s="10" t="s">
        <v>1279</v>
      </c>
      <c r="G594" s="10" t="s">
        <v>1280</v>
      </c>
      <c r="H594" s="19">
        <v>3822</v>
      </c>
      <c r="I594" s="20" t="s">
        <v>1281</v>
      </c>
      <c r="J594" s="13"/>
      <c r="K594" s="22" t="s">
        <v>2240</v>
      </c>
      <c r="L594" s="13"/>
      <c r="M594" s="13"/>
      <c r="N594" s="13"/>
      <c r="O594" s="13"/>
      <c r="P594" s="13"/>
      <c r="Q594" s="13"/>
      <c r="R594" s="13"/>
      <c r="S594" s="14" t="s">
        <v>57</v>
      </c>
      <c r="T594" s="10">
        <v>3</v>
      </c>
      <c r="U594" s="21">
        <v>705600</v>
      </c>
      <c r="V594" s="16">
        <v>0</v>
      </c>
      <c r="W594" s="16">
        <v>0</v>
      </c>
      <c r="X594" s="16">
        <v>0</v>
      </c>
      <c r="Y594" s="16">
        <v>1</v>
      </c>
      <c r="Z594" s="16">
        <v>0</v>
      </c>
      <c r="AA594" s="16">
        <v>0</v>
      </c>
      <c r="AB594" s="16">
        <v>0</v>
      </c>
      <c r="AC594" s="16">
        <v>0</v>
      </c>
      <c r="AD594" s="16">
        <v>0</v>
      </c>
      <c r="AE594" s="16">
        <v>0</v>
      </c>
      <c r="AF594" s="16">
        <v>0</v>
      </c>
      <c r="AG594" s="16">
        <v>0</v>
      </c>
      <c r="AH594" s="16">
        <v>0</v>
      </c>
      <c r="AI594" s="16">
        <v>0</v>
      </c>
      <c r="AJ594" s="16">
        <v>0</v>
      </c>
      <c r="AK594" s="16">
        <v>0</v>
      </c>
      <c r="AL594" s="16">
        <v>0</v>
      </c>
      <c r="AM594" s="16">
        <v>0</v>
      </c>
      <c r="AN594" s="16">
        <v>0</v>
      </c>
      <c r="AO594" s="16">
        <v>0</v>
      </c>
      <c r="AP594" s="16">
        <v>0</v>
      </c>
      <c r="AQ594" s="15">
        <f t="shared" si="59"/>
        <v>1</v>
      </c>
      <c r="AR594" s="16">
        <f t="shared" si="60"/>
        <v>0</v>
      </c>
      <c r="AS594" s="17">
        <f t="shared" si="58"/>
        <v>1</v>
      </c>
      <c r="AT594" s="18">
        <f t="shared" si="56"/>
        <v>705600</v>
      </c>
      <c r="AU594" s="13"/>
      <c r="AV594" s="13"/>
      <c r="AW594" s="8"/>
      <c r="AX594" s="8"/>
      <c r="AY594" s="8"/>
      <c r="AZ594" s="8"/>
    </row>
    <row r="595" spans="1:52" s="3" customFormat="1" ht="47.25" customHeight="1" x14ac:dyDescent="0.25">
      <c r="A595" s="33" t="s">
        <v>1155</v>
      </c>
      <c r="B595" s="10">
        <f>IF(S595=0,"",SUBTOTAL(3,$S$7:S595))</f>
        <v>589</v>
      </c>
      <c r="C595" s="74" t="s">
        <v>3251</v>
      </c>
      <c r="D595" s="10" t="s">
        <v>1015</v>
      </c>
      <c r="E595" s="10" t="s">
        <v>1282</v>
      </c>
      <c r="F595" s="10" t="s">
        <v>1282</v>
      </c>
      <c r="G595" s="10" t="s">
        <v>1260</v>
      </c>
      <c r="H595" s="19">
        <v>3822</v>
      </c>
      <c r="I595" s="20" t="s">
        <v>1283</v>
      </c>
      <c r="J595" s="13"/>
      <c r="K595" s="22" t="s">
        <v>2241</v>
      </c>
      <c r="L595" s="13"/>
      <c r="M595" s="13"/>
      <c r="N595" s="13"/>
      <c r="O595" s="13"/>
      <c r="P595" s="13"/>
      <c r="Q595" s="13"/>
      <c r="R595" s="13"/>
      <c r="S595" s="14" t="s">
        <v>75</v>
      </c>
      <c r="T595" s="10">
        <v>3</v>
      </c>
      <c r="U595" s="21">
        <v>15047550</v>
      </c>
      <c r="V595" s="16">
        <v>0</v>
      </c>
      <c r="W595" s="16">
        <v>0</v>
      </c>
      <c r="X595" s="16">
        <v>0</v>
      </c>
      <c r="Y595" s="16">
        <v>1</v>
      </c>
      <c r="Z595" s="16">
        <v>0</v>
      </c>
      <c r="AA595" s="16">
        <v>0</v>
      </c>
      <c r="AB595" s="16">
        <v>0</v>
      </c>
      <c r="AC595" s="16">
        <v>0</v>
      </c>
      <c r="AD595" s="16">
        <v>0</v>
      </c>
      <c r="AE595" s="16">
        <v>0</v>
      </c>
      <c r="AF595" s="16">
        <v>0</v>
      </c>
      <c r="AG595" s="16">
        <v>0</v>
      </c>
      <c r="AH595" s="16">
        <v>0</v>
      </c>
      <c r="AI595" s="16">
        <v>0</v>
      </c>
      <c r="AJ595" s="16">
        <v>0</v>
      </c>
      <c r="AK595" s="16">
        <v>0</v>
      </c>
      <c r="AL595" s="16">
        <v>0</v>
      </c>
      <c r="AM595" s="16">
        <v>0</v>
      </c>
      <c r="AN595" s="16">
        <v>0</v>
      </c>
      <c r="AO595" s="16">
        <v>0</v>
      </c>
      <c r="AP595" s="16">
        <v>0</v>
      </c>
      <c r="AQ595" s="15">
        <f t="shared" si="59"/>
        <v>1</v>
      </c>
      <c r="AR595" s="16">
        <f t="shared" si="60"/>
        <v>0</v>
      </c>
      <c r="AS595" s="17">
        <f t="shared" si="58"/>
        <v>1</v>
      </c>
      <c r="AT595" s="18">
        <f t="shared" si="56"/>
        <v>15047550</v>
      </c>
      <c r="AU595" s="13"/>
      <c r="AV595" s="13"/>
      <c r="AW595" s="8"/>
      <c r="AX595" s="8"/>
      <c r="AY595" s="8"/>
      <c r="AZ595" s="8"/>
    </row>
    <row r="596" spans="1:52" s="3" customFormat="1" ht="47.25" customHeight="1" x14ac:dyDescent="0.25">
      <c r="A596" s="33" t="s">
        <v>1155</v>
      </c>
      <c r="B596" s="10">
        <f>IF(S596=0,"",SUBTOTAL(3,$S$7:S596))</f>
        <v>590</v>
      </c>
      <c r="C596" s="74" t="s">
        <v>3252</v>
      </c>
      <c r="D596" s="10" t="s">
        <v>994</v>
      </c>
      <c r="E596" s="10" t="s">
        <v>1070</v>
      </c>
      <c r="F596" s="10" t="s">
        <v>1070</v>
      </c>
      <c r="G596" s="10" t="s">
        <v>1282</v>
      </c>
      <c r="H596" s="19">
        <v>3822</v>
      </c>
      <c r="I596" s="20" t="s">
        <v>1284</v>
      </c>
      <c r="J596" s="13"/>
      <c r="K596" s="22" t="s">
        <v>2242</v>
      </c>
      <c r="L596" s="13"/>
      <c r="M596" s="13"/>
      <c r="N596" s="13"/>
      <c r="O596" s="13"/>
      <c r="P596" s="13"/>
      <c r="Q596" s="13"/>
      <c r="R596" s="13"/>
      <c r="S596" s="14" t="s">
        <v>75</v>
      </c>
      <c r="T596" s="10">
        <v>3</v>
      </c>
      <c r="U596" s="21">
        <v>1129800</v>
      </c>
      <c r="V596" s="16">
        <v>0</v>
      </c>
      <c r="W596" s="16">
        <v>0</v>
      </c>
      <c r="X596" s="16">
        <v>0</v>
      </c>
      <c r="Y596" s="16">
        <v>2</v>
      </c>
      <c r="Z596" s="16">
        <v>0</v>
      </c>
      <c r="AA596" s="16">
        <v>0</v>
      </c>
      <c r="AB596" s="16">
        <v>0</v>
      </c>
      <c r="AC596" s="16">
        <v>0</v>
      </c>
      <c r="AD596" s="16">
        <v>0</v>
      </c>
      <c r="AE596" s="16">
        <v>0</v>
      </c>
      <c r="AF596" s="16">
        <v>0</v>
      </c>
      <c r="AG596" s="16">
        <v>0</v>
      </c>
      <c r="AH596" s="16">
        <v>0</v>
      </c>
      <c r="AI596" s="16">
        <v>0</v>
      </c>
      <c r="AJ596" s="16">
        <v>0</v>
      </c>
      <c r="AK596" s="16">
        <v>0</v>
      </c>
      <c r="AL596" s="16">
        <v>0</v>
      </c>
      <c r="AM596" s="16">
        <v>0</v>
      </c>
      <c r="AN596" s="16">
        <v>0</v>
      </c>
      <c r="AO596" s="16">
        <v>0</v>
      </c>
      <c r="AP596" s="16">
        <v>0</v>
      </c>
      <c r="AQ596" s="15">
        <f t="shared" si="59"/>
        <v>2</v>
      </c>
      <c r="AR596" s="16">
        <f t="shared" si="60"/>
        <v>0</v>
      </c>
      <c r="AS596" s="17">
        <f t="shared" si="58"/>
        <v>2</v>
      </c>
      <c r="AT596" s="18">
        <f t="shared" si="56"/>
        <v>2259600</v>
      </c>
      <c r="AU596" s="13"/>
      <c r="AV596" s="13"/>
      <c r="AW596" s="8"/>
      <c r="AX596" s="8"/>
      <c r="AY596" s="8"/>
      <c r="AZ596" s="8"/>
    </row>
    <row r="597" spans="1:52" s="3" customFormat="1" ht="47.25" customHeight="1" x14ac:dyDescent="0.25">
      <c r="A597" s="33" t="s">
        <v>1155</v>
      </c>
      <c r="B597" s="10">
        <f>IF(S597=0,"",SUBTOTAL(3,$S$7:S597))</f>
        <v>591</v>
      </c>
      <c r="C597" s="74" t="s">
        <v>3253</v>
      </c>
      <c r="D597" s="10" t="s">
        <v>1018</v>
      </c>
      <c r="E597" s="10" t="s">
        <v>1072</v>
      </c>
      <c r="F597" s="10" t="s">
        <v>1072</v>
      </c>
      <c r="G597" s="10" t="s">
        <v>1285</v>
      </c>
      <c r="H597" s="19">
        <v>3822</v>
      </c>
      <c r="I597" s="20" t="s">
        <v>1286</v>
      </c>
      <c r="J597" s="13"/>
      <c r="K597" s="22" t="s">
        <v>2243</v>
      </c>
      <c r="L597" s="13"/>
      <c r="M597" s="13"/>
      <c r="N597" s="13"/>
      <c r="O597" s="13"/>
      <c r="P597" s="13"/>
      <c r="Q597" s="13"/>
      <c r="R597" s="13"/>
      <c r="S597" s="14" t="s">
        <v>75</v>
      </c>
      <c r="T597" s="10">
        <v>3</v>
      </c>
      <c r="U597" s="21">
        <v>1129800</v>
      </c>
      <c r="V597" s="16">
        <v>0</v>
      </c>
      <c r="W597" s="16">
        <v>0</v>
      </c>
      <c r="X597" s="16">
        <v>0</v>
      </c>
      <c r="Y597" s="16">
        <v>2</v>
      </c>
      <c r="Z597" s="16">
        <v>0</v>
      </c>
      <c r="AA597" s="16">
        <v>0</v>
      </c>
      <c r="AB597" s="16">
        <v>0</v>
      </c>
      <c r="AC597" s="16">
        <v>0</v>
      </c>
      <c r="AD597" s="16">
        <v>0</v>
      </c>
      <c r="AE597" s="16">
        <v>0</v>
      </c>
      <c r="AF597" s="16">
        <v>0</v>
      </c>
      <c r="AG597" s="16">
        <v>0</v>
      </c>
      <c r="AH597" s="16">
        <v>0</v>
      </c>
      <c r="AI597" s="16">
        <v>0</v>
      </c>
      <c r="AJ597" s="16">
        <v>0</v>
      </c>
      <c r="AK597" s="16">
        <v>0</v>
      </c>
      <c r="AL597" s="16">
        <v>0</v>
      </c>
      <c r="AM597" s="16">
        <v>0</v>
      </c>
      <c r="AN597" s="16">
        <v>0</v>
      </c>
      <c r="AO597" s="16">
        <v>0</v>
      </c>
      <c r="AP597" s="16">
        <v>0</v>
      </c>
      <c r="AQ597" s="15">
        <f t="shared" si="59"/>
        <v>2</v>
      </c>
      <c r="AR597" s="16">
        <f t="shared" si="60"/>
        <v>0</v>
      </c>
      <c r="AS597" s="17">
        <f t="shared" si="58"/>
        <v>2</v>
      </c>
      <c r="AT597" s="18">
        <f t="shared" si="56"/>
        <v>2259600</v>
      </c>
      <c r="AU597" s="13"/>
      <c r="AV597" s="13"/>
      <c r="AW597" s="8"/>
      <c r="AX597" s="8"/>
      <c r="AY597" s="8"/>
      <c r="AZ597" s="8"/>
    </row>
    <row r="598" spans="1:52" s="3" customFormat="1" ht="47.25" customHeight="1" x14ac:dyDescent="0.25">
      <c r="A598" s="33" t="s">
        <v>1155</v>
      </c>
      <c r="B598" s="10">
        <f>IF(S598=0,"",SUBTOTAL(3,$S$7:S598))</f>
        <v>592</v>
      </c>
      <c r="C598" s="74" t="s">
        <v>3254</v>
      </c>
      <c r="D598" s="10" t="s">
        <v>1021</v>
      </c>
      <c r="E598" s="10" t="s">
        <v>1080</v>
      </c>
      <c r="F598" s="10" t="s">
        <v>1080</v>
      </c>
      <c r="G598" s="10" t="s">
        <v>1287</v>
      </c>
      <c r="H598" s="19">
        <v>3822</v>
      </c>
      <c r="I598" s="20" t="s">
        <v>1288</v>
      </c>
      <c r="J598" s="13"/>
      <c r="K598" s="24" t="s">
        <v>2244</v>
      </c>
      <c r="L598" s="13"/>
      <c r="M598" s="13"/>
      <c r="N598" s="13"/>
      <c r="O598" s="13"/>
      <c r="P598" s="13"/>
      <c r="Q598" s="13"/>
      <c r="R598" s="13"/>
      <c r="S598" s="14" t="s">
        <v>75</v>
      </c>
      <c r="T598" s="10">
        <v>3</v>
      </c>
      <c r="U598" s="21">
        <v>25611600</v>
      </c>
      <c r="V598" s="16">
        <v>0</v>
      </c>
      <c r="W598" s="16">
        <v>0</v>
      </c>
      <c r="X598" s="16">
        <v>0</v>
      </c>
      <c r="Y598" s="16">
        <v>6</v>
      </c>
      <c r="Z598" s="16">
        <v>0</v>
      </c>
      <c r="AA598" s="16">
        <v>0</v>
      </c>
      <c r="AB598" s="16">
        <v>0</v>
      </c>
      <c r="AC598" s="16">
        <v>0</v>
      </c>
      <c r="AD598" s="16">
        <v>0</v>
      </c>
      <c r="AE598" s="16">
        <v>0</v>
      </c>
      <c r="AF598" s="16">
        <v>0</v>
      </c>
      <c r="AG598" s="16">
        <v>0</v>
      </c>
      <c r="AH598" s="16">
        <v>0</v>
      </c>
      <c r="AI598" s="16">
        <v>0</v>
      </c>
      <c r="AJ598" s="16">
        <v>0</v>
      </c>
      <c r="AK598" s="16">
        <v>0</v>
      </c>
      <c r="AL598" s="16">
        <v>0</v>
      </c>
      <c r="AM598" s="16">
        <v>0</v>
      </c>
      <c r="AN598" s="16">
        <v>0</v>
      </c>
      <c r="AO598" s="16">
        <v>0</v>
      </c>
      <c r="AP598" s="16">
        <v>0</v>
      </c>
      <c r="AQ598" s="15">
        <f t="shared" si="59"/>
        <v>6</v>
      </c>
      <c r="AR598" s="16">
        <f t="shared" si="60"/>
        <v>0</v>
      </c>
      <c r="AS598" s="17">
        <f t="shared" si="58"/>
        <v>6</v>
      </c>
      <c r="AT598" s="18">
        <f t="shared" si="56"/>
        <v>153669600</v>
      </c>
      <c r="AU598" s="13"/>
      <c r="AV598" s="13"/>
      <c r="AW598" s="8"/>
      <c r="AX598" s="8"/>
      <c r="AY598" s="8"/>
      <c r="AZ598" s="8"/>
    </row>
    <row r="599" spans="1:52" s="3" customFormat="1" ht="47.25" customHeight="1" x14ac:dyDescent="0.25">
      <c r="A599" s="33" t="s">
        <v>1155</v>
      </c>
      <c r="B599" s="10">
        <f>IF(S599=0,"",SUBTOTAL(3,$S$7:S599))</f>
        <v>593</v>
      </c>
      <c r="C599" s="74" t="s">
        <v>3255</v>
      </c>
      <c r="D599" s="10" t="s">
        <v>1024</v>
      </c>
      <c r="E599" s="10" t="s">
        <v>1082</v>
      </c>
      <c r="F599" s="10" t="s">
        <v>1082</v>
      </c>
      <c r="G599" s="10" t="s">
        <v>1289</v>
      </c>
      <c r="H599" s="19">
        <v>3822</v>
      </c>
      <c r="I599" s="20" t="s">
        <v>1290</v>
      </c>
      <c r="J599" s="13"/>
      <c r="K599" s="22" t="s">
        <v>2245</v>
      </c>
      <c r="L599" s="13"/>
      <c r="M599" s="13"/>
      <c r="N599" s="13"/>
      <c r="O599" s="13"/>
      <c r="P599" s="13"/>
      <c r="Q599" s="13"/>
      <c r="R599" s="13"/>
      <c r="S599" s="14" t="s">
        <v>75</v>
      </c>
      <c r="T599" s="10">
        <v>3</v>
      </c>
      <c r="U599" s="21">
        <v>4044600</v>
      </c>
      <c r="V599" s="16">
        <v>0</v>
      </c>
      <c r="W599" s="16">
        <v>0</v>
      </c>
      <c r="X599" s="16">
        <v>0</v>
      </c>
      <c r="Y599" s="16">
        <v>2</v>
      </c>
      <c r="Z599" s="16">
        <v>0</v>
      </c>
      <c r="AA599" s="16">
        <v>0</v>
      </c>
      <c r="AB599" s="16">
        <v>0</v>
      </c>
      <c r="AC599" s="16">
        <v>0</v>
      </c>
      <c r="AD599" s="16">
        <v>0</v>
      </c>
      <c r="AE599" s="16">
        <v>0</v>
      </c>
      <c r="AF599" s="16">
        <v>0</v>
      </c>
      <c r="AG599" s="16">
        <v>0</v>
      </c>
      <c r="AH599" s="16">
        <v>0</v>
      </c>
      <c r="AI599" s="16">
        <v>0</v>
      </c>
      <c r="AJ599" s="16">
        <v>0</v>
      </c>
      <c r="AK599" s="16">
        <v>0</v>
      </c>
      <c r="AL599" s="16">
        <v>0</v>
      </c>
      <c r="AM599" s="16">
        <v>0</v>
      </c>
      <c r="AN599" s="16">
        <v>0</v>
      </c>
      <c r="AO599" s="16">
        <v>0</v>
      </c>
      <c r="AP599" s="16">
        <v>0</v>
      </c>
      <c r="AQ599" s="15">
        <f t="shared" si="59"/>
        <v>2</v>
      </c>
      <c r="AR599" s="16">
        <f t="shared" si="60"/>
        <v>0</v>
      </c>
      <c r="AS599" s="17">
        <f t="shared" si="58"/>
        <v>2</v>
      </c>
      <c r="AT599" s="18">
        <f t="shared" si="56"/>
        <v>8089200</v>
      </c>
      <c r="AU599" s="13"/>
      <c r="AV599" s="13"/>
      <c r="AW599" s="8"/>
      <c r="AX599" s="8"/>
      <c r="AY599" s="8"/>
      <c r="AZ599" s="8"/>
    </row>
    <row r="600" spans="1:52" s="3" customFormat="1" ht="60.75" customHeight="1" x14ac:dyDescent="0.25">
      <c r="A600" s="33" t="s">
        <v>1155</v>
      </c>
      <c r="B600" s="10">
        <f>IF(S600=0,"",SUBTOTAL(3,$S$7:S600))</f>
        <v>594</v>
      </c>
      <c r="C600" s="74" t="s">
        <v>3256</v>
      </c>
      <c r="D600" s="10" t="s">
        <v>1027</v>
      </c>
      <c r="E600" s="10" t="s">
        <v>1084</v>
      </c>
      <c r="F600" s="10" t="s">
        <v>1084</v>
      </c>
      <c r="G600" s="10" t="s">
        <v>1291</v>
      </c>
      <c r="H600" s="19">
        <v>3822</v>
      </c>
      <c r="I600" s="20" t="s">
        <v>1292</v>
      </c>
      <c r="J600" s="13"/>
      <c r="K600" s="22" t="s">
        <v>2246</v>
      </c>
      <c r="L600" s="13"/>
      <c r="M600" s="13"/>
      <c r="N600" s="13"/>
      <c r="O600" s="13"/>
      <c r="P600" s="13"/>
      <c r="Q600" s="13"/>
      <c r="R600" s="13"/>
      <c r="S600" s="14" t="s">
        <v>75</v>
      </c>
      <c r="T600" s="10">
        <v>3</v>
      </c>
      <c r="U600" s="21">
        <v>14123550</v>
      </c>
      <c r="V600" s="16">
        <v>0</v>
      </c>
      <c r="W600" s="16">
        <v>8</v>
      </c>
      <c r="X600" s="16">
        <v>0</v>
      </c>
      <c r="Y600" s="16">
        <v>6</v>
      </c>
      <c r="Z600" s="16">
        <v>0</v>
      </c>
      <c r="AA600" s="16">
        <v>0</v>
      </c>
      <c r="AB600" s="16">
        <v>0</v>
      </c>
      <c r="AC600" s="16">
        <v>0</v>
      </c>
      <c r="AD600" s="16">
        <v>0</v>
      </c>
      <c r="AE600" s="16">
        <v>0</v>
      </c>
      <c r="AF600" s="16">
        <v>0</v>
      </c>
      <c r="AG600" s="16">
        <v>0</v>
      </c>
      <c r="AH600" s="16">
        <v>0</v>
      </c>
      <c r="AI600" s="16">
        <v>0</v>
      </c>
      <c r="AJ600" s="16">
        <v>0</v>
      </c>
      <c r="AK600" s="16">
        <v>0</v>
      </c>
      <c r="AL600" s="16">
        <v>0</v>
      </c>
      <c r="AM600" s="16">
        <v>0</v>
      </c>
      <c r="AN600" s="16">
        <v>0</v>
      </c>
      <c r="AO600" s="16">
        <v>0</v>
      </c>
      <c r="AP600" s="16">
        <v>0</v>
      </c>
      <c r="AQ600" s="15">
        <f t="shared" si="59"/>
        <v>14</v>
      </c>
      <c r="AR600" s="16">
        <f t="shared" si="60"/>
        <v>0</v>
      </c>
      <c r="AS600" s="17">
        <f t="shared" si="58"/>
        <v>14</v>
      </c>
      <c r="AT600" s="18">
        <f t="shared" si="56"/>
        <v>197729700</v>
      </c>
      <c r="AU600" s="13"/>
      <c r="AV600" s="13"/>
      <c r="AW600" s="8"/>
      <c r="AX600" s="8"/>
      <c r="AY600" s="8"/>
      <c r="AZ600" s="8"/>
    </row>
    <row r="601" spans="1:52" s="3" customFormat="1" ht="42" customHeight="1" x14ac:dyDescent="0.25">
      <c r="A601" s="33" t="s">
        <v>1155</v>
      </c>
      <c r="B601" s="10">
        <f>IF(S601=0,"",SUBTOTAL(3,$S$7:S601))</f>
        <v>595</v>
      </c>
      <c r="C601" s="74" t="s">
        <v>3257</v>
      </c>
      <c r="D601" s="10" t="s">
        <v>1030</v>
      </c>
      <c r="E601" s="10" t="s">
        <v>1088</v>
      </c>
      <c r="F601" s="10" t="s">
        <v>1088</v>
      </c>
      <c r="G601" s="10" t="s">
        <v>1294</v>
      </c>
      <c r="H601" s="19">
        <v>3822</v>
      </c>
      <c r="I601" s="20" t="s">
        <v>1295</v>
      </c>
      <c r="J601" s="13"/>
      <c r="K601" s="22" t="s">
        <v>2247</v>
      </c>
      <c r="L601" s="13"/>
      <c r="M601" s="13"/>
      <c r="N601" s="13"/>
      <c r="O601" s="13"/>
      <c r="P601" s="13"/>
      <c r="Q601" s="13"/>
      <c r="R601" s="13"/>
      <c r="S601" s="14" t="s">
        <v>75</v>
      </c>
      <c r="T601" s="10">
        <v>3</v>
      </c>
      <c r="U601" s="21">
        <v>1299900</v>
      </c>
      <c r="V601" s="16">
        <v>0</v>
      </c>
      <c r="W601" s="16">
        <v>2</v>
      </c>
      <c r="X601" s="16">
        <v>0</v>
      </c>
      <c r="Y601" s="16">
        <v>1</v>
      </c>
      <c r="Z601" s="16">
        <v>0</v>
      </c>
      <c r="AA601" s="16">
        <v>0</v>
      </c>
      <c r="AB601" s="16">
        <v>0</v>
      </c>
      <c r="AC601" s="16">
        <v>0</v>
      </c>
      <c r="AD601" s="16">
        <v>0</v>
      </c>
      <c r="AE601" s="16">
        <v>0</v>
      </c>
      <c r="AF601" s="16">
        <v>0</v>
      </c>
      <c r="AG601" s="16">
        <v>0</v>
      </c>
      <c r="AH601" s="16">
        <v>0</v>
      </c>
      <c r="AI601" s="16">
        <v>0</v>
      </c>
      <c r="AJ601" s="16">
        <v>0</v>
      </c>
      <c r="AK601" s="16">
        <v>0</v>
      </c>
      <c r="AL601" s="16">
        <v>0</v>
      </c>
      <c r="AM601" s="16">
        <v>0</v>
      </c>
      <c r="AN601" s="16">
        <v>0</v>
      </c>
      <c r="AO601" s="16">
        <v>0</v>
      </c>
      <c r="AP601" s="16">
        <v>0</v>
      </c>
      <c r="AQ601" s="15">
        <f t="shared" si="59"/>
        <v>3</v>
      </c>
      <c r="AR601" s="16">
        <f t="shared" si="60"/>
        <v>0</v>
      </c>
      <c r="AS601" s="17">
        <f t="shared" si="58"/>
        <v>3</v>
      </c>
      <c r="AT601" s="18">
        <f t="shared" si="56"/>
        <v>3899700</v>
      </c>
      <c r="AU601" s="13"/>
      <c r="AV601" s="13"/>
      <c r="AW601" s="8"/>
      <c r="AX601" s="8"/>
      <c r="AY601" s="8"/>
      <c r="AZ601" s="8"/>
    </row>
    <row r="602" spans="1:52" s="3" customFormat="1" ht="45.75" customHeight="1" x14ac:dyDescent="0.25">
      <c r="A602" s="33" t="s">
        <v>1155</v>
      </c>
      <c r="B602" s="10">
        <f>IF(S602=0,"",SUBTOTAL(3,$S$7:S602))</f>
        <v>596</v>
      </c>
      <c r="C602" s="74" t="s">
        <v>3258</v>
      </c>
      <c r="D602" s="10" t="s">
        <v>1033</v>
      </c>
      <c r="E602" s="10" t="s">
        <v>1090</v>
      </c>
      <c r="F602" s="10" t="s">
        <v>1090</v>
      </c>
      <c r="G602" s="10">
        <v>100</v>
      </c>
      <c r="H602" s="19">
        <v>3822</v>
      </c>
      <c r="I602" s="23" t="s">
        <v>1296</v>
      </c>
      <c r="J602" s="13"/>
      <c r="K602" s="14" t="s">
        <v>2248</v>
      </c>
      <c r="L602" s="13"/>
      <c r="M602" s="13"/>
      <c r="N602" s="13"/>
      <c r="O602" s="13"/>
      <c r="P602" s="13"/>
      <c r="Q602" s="13"/>
      <c r="R602" s="13"/>
      <c r="S602" s="14" t="s">
        <v>75</v>
      </c>
      <c r="T602" s="10">
        <v>3</v>
      </c>
      <c r="U602" s="21">
        <v>7393050</v>
      </c>
      <c r="V602" s="16">
        <v>0</v>
      </c>
      <c r="W602" s="16">
        <v>0</v>
      </c>
      <c r="X602" s="16">
        <v>0</v>
      </c>
      <c r="Y602" s="16">
        <v>4</v>
      </c>
      <c r="Z602" s="16">
        <v>0</v>
      </c>
      <c r="AA602" s="16">
        <v>0</v>
      </c>
      <c r="AB602" s="16">
        <v>0</v>
      </c>
      <c r="AC602" s="16">
        <v>0</v>
      </c>
      <c r="AD602" s="16">
        <v>0</v>
      </c>
      <c r="AE602" s="16">
        <v>0</v>
      </c>
      <c r="AF602" s="16">
        <v>0</v>
      </c>
      <c r="AG602" s="16">
        <v>0</v>
      </c>
      <c r="AH602" s="16">
        <v>0</v>
      </c>
      <c r="AI602" s="16">
        <v>0</v>
      </c>
      <c r="AJ602" s="16">
        <v>0</v>
      </c>
      <c r="AK602" s="16">
        <v>0</v>
      </c>
      <c r="AL602" s="16">
        <v>0</v>
      </c>
      <c r="AM602" s="16">
        <v>0</v>
      </c>
      <c r="AN602" s="16">
        <v>0</v>
      </c>
      <c r="AO602" s="16">
        <v>0</v>
      </c>
      <c r="AP602" s="16">
        <v>0</v>
      </c>
      <c r="AQ602" s="15">
        <f t="shared" si="59"/>
        <v>4</v>
      </c>
      <c r="AR602" s="16">
        <f t="shared" si="60"/>
        <v>0</v>
      </c>
      <c r="AS602" s="17">
        <f t="shared" si="58"/>
        <v>4</v>
      </c>
      <c r="AT602" s="18">
        <f t="shared" si="56"/>
        <v>29572200</v>
      </c>
      <c r="AU602" s="13"/>
      <c r="AV602" s="13"/>
      <c r="AW602" s="8"/>
      <c r="AX602" s="8"/>
      <c r="AY602" s="8"/>
      <c r="AZ602" s="8"/>
    </row>
    <row r="603" spans="1:52" s="3" customFormat="1" ht="43.5" customHeight="1" x14ac:dyDescent="0.25">
      <c r="A603" s="33" t="s">
        <v>1155</v>
      </c>
      <c r="B603" s="10">
        <f>IF(S603=0,"",SUBTOTAL(3,$S$7:S603))</f>
        <v>597</v>
      </c>
      <c r="C603" s="74" t="s">
        <v>3259</v>
      </c>
      <c r="D603" s="10" t="s">
        <v>1036</v>
      </c>
      <c r="E603" s="10" t="s">
        <v>1065</v>
      </c>
      <c r="F603" s="10" t="s">
        <v>1065</v>
      </c>
      <c r="G603" s="10">
        <v>101</v>
      </c>
      <c r="H603" s="19">
        <v>3822</v>
      </c>
      <c r="I603" s="23" t="s">
        <v>1297</v>
      </c>
      <c r="J603" s="13"/>
      <c r="K603" s="14" t="s">
        <v>2249</v>
      </c>
      <c r="L603" s="13"/>
      <c r="M603" s="13"/>
      <c r="N603" s="13"/>
      <c r="O603" s="13"/>
      <c r="P603" s="13"/>
      <c r="Q603" s="13"/>
      <c r="R603" s="13"/>
      <c r="S603" s="14" t="s">
        <v>75</v>
      </c>
      <c r="T603" s="10">
        <v>3</v>
      </c>
      <c r="U603" s="21">
        <v>428400</v>
      </c>
      <c r="V603" s="16">
        <v>0</v>
      </c>
      <c r="W603" s="16">
        <v>0</v>
      </c>
      <c r="X603" s="16">
        <v>0</v>
      </c>
      <c r="Y603" s="16">
        <v>2</v>
      </c>
      <c r="Z603" s="16">
        <v>0</v>
      </c>
      <c r="AA603" s="16">
        <v>0</v>
      </c>
      <c r="AB603" s="16">
        <v>0</v>
      </c>
      <c r="AC603" s="16">
        <v>0</v>
      </c>
      <c r="AD603" s="16">
        <v>0</v>
      </c>
      <c r="AE603" s="16">
        <v>0</v>
      </c>
      <c r="AF603" s="16">
        <v>0</v>
      </c>
      <c r="AG603" s="16">
        <v>0</v>
      </c>
      <c r="AH603" s="16">
        <v>0</v>
      </c>
      <c r="AI603" s="16">
        <v>0</v>
      </c>
      <c r="AJ603" s="16">
        <v>0</v>
      </c>
      <c r="AK603" s="16">
        <v>0</v>
      </c>
      <c r="AL603" s="16">
        <v>0</v>
      </c>
      <c r="AM603" s="16">
        <v>0</v>
      </c>
      <c r="AN603" s="16">
        <v>0</v>
      </c>
      <c r="AO603" s="16">
        <v>0</v>
      </c>
      <c r="AP603" s="16">
        <v>0</v>
      </c>
      <c r="AQ603" s="15">
        <f t="shared" si="59"/>
        <v>2</v>
      </c>
      <c r="AR603" s="16">
        <f t="shared" si="60"/>
        <v>0</v>
      </c>
      <c r="AS603" s="17">
        <f t="shared" si="58"/>
        <v>2</v>
      </c>
      <c r="AT603" s="18">
        <f t="shared" si="56"/>
        <v>856800</v>
      </c>
      <c r="AU603" s="13"/>
      <c r="AV603" s="13"/>
      <c r="AW603" s="8"/>
      <c r="AX603" s="8"/>
      <c r="AY603" s="8"/>
      <c r="AZ603" s="8"/>
    </row>
    <row r="604" spans="1:52" s="3" customFormat="1" ht="34.5" customHeight="1" x14ac:dyDescent="0.25">
      <c r="A604" s="33" t="s">
        <v>1155</v>
      </c>
      <c r="B604" s="10">
        <f>IF(S604=0,"",SUBTOTAL(3,$S$7:S604))</f>
        <v>598</v>
      </c>
      <c r="C604" s="74" t="s">
        <v>3260</v>
      </c>
      <c r="D604" s="10" t="s">
        <v>1039</v>
      </c>
      <c r="E604" s="10" t="s">
        <v>1076</v>
      </c>
      <c r="F604" s="10" t="s">
        <v>1076</v>
      </c>
      <c r="G604" s="10">
        <v>102</v>
      </c>
      <c r="H604" s="19">
        <v>3822</v>
      </c>
      <c r="I604" s="23" t="s">
        <v>1298</v>
      </c>
      <c r="J604" s="13"/>
      <c r="K604" s="14" t="s">
        <v>2250</v>
      </c>
      <c r="L604" s="13"/>
      <c r="M604" s="13"/>
      <c r="N604" s="13"/>
      <c r="O604" s="13"/>
      <c r="P604" s="13"/>
      <c r="Q604" s="13"/>
      <c r="R604" s="13"/>
      <c r="S604" s="14" t="s">
        <v>75</v>
      </c>
      <c r="T604" s="10">
        <v>3</v>
      </c>
      <c r="U604" s="21">
        <v>1620150</v>
      </c>
      <c r="V604" s="16">
        <v>0</v>
      </c>
      <c r="W604" s="16">
        <v>0</v>
      </c>
      <c r="X604" s="16">
        <v>0</v>
      </c>
      <c r="Y604" s="16">
        <v>2</v>
      </c>
      <c r="Z604" s="16">
        <v>0</v>
      </c>
      <c r="AA604" s="16">
        <v>0</v>
      </c>
      <c r="AB604" s="16">
        <v>0</v>
      </c>
      <c r="AC604" s="16">
        <v>0</v>
      </c>
      <c r="AD604" s="16">
        <v>0</v>
      </c>
      <c r="AE604" s="16">
        <v>0</v>
      </c>
      <c r="AF604" s="16">
        <v>0</v>
      </c>
      <c r="AG604" s="16">
        <v>0</v>
      </c>
      <c r="AH604" s="16">
        <v>0</v>
      </c>
      <c r="AI604" s="16">
        <v>0</v>
      </c>
      <c r="AJ604" s="16">
        <v>0</v>
      </c>
      <c r="AK604" s="16">
        <v>0</v>
      </c>
      <c r="AL604" s="16">
        <v>0</v>
      </c>
      <c r="AM604" s="16">
        <v>0</v>
      </c>
      <c r="AN604" s="16">
        <v>0</v>
      </c>
      <c r="AO604" s="16">
        <v>0</v>
      </c>
      <c r="AP604" s="16">
        <v>0</v>
      </c>
      <c r="AQ604" s="15">
        <f t="shared" si="59"/>
        <v>2</v>
      </c>
      <c r="AR604" s="16">
        <f t="shared" si="60"/>
        <v>0</v>
      </c>
      <c r="AS604" s="17">
        <f t="shared" si="58"/>
        <v>2</v>
      </c>
      <c r="AT604" s="18">
        <f t="shared" si="56"/>
        <v>3240300</v>
      </c>
      <c r="AU604" s="13"/>
      <c r="AV604" s="13"/>
      <c r="AW604" s="8"/>
      <c r="AX604" s="8"/>
      <c r="AY604" s="8"/>
      <c r="AZ604" s="8"/>
    </row>
    <row r="605" spans="1:52" s="3" customFormat="1" ht="34.5" customHeight="1" x14ac:dyDescent="0.25">
      <c r="A605" s="33" t="s">
        <v>1155</v>
      </c>
      <c r="B605" s="10">
        <f>IF(S605=0,"",SUBTOTAL(3,$S$7:S605))</f>
        <v>599</v>
      </c>
      <c r="C605" s="74" t="s">
        <v>3261</v>
      </c>
      <c r="D605" s="10" t="s">
        <v>1042</v>
      </c>
      <c r="E605" s="10" t="s">
        <v>1092</v>
      </c>
      <c r="F605" s="10" t="s">
        <v>1092</v>
      </c>
      <c r="G605" s="10">
        <v>1</v>
      </c>
      <c r="H605" s="19">
        <v>3822</v>
      </c>
      <c r="I605" s="23" t="s">
        <v>1299</v>
      </c>
      <c r="J605" s="13"/>
      <c r="K605" s="14" t="s">
        <v>2251</v>
      </c>
      <c r="L605" s="13"/>
      <c r="M605" s="13"/>
      <c r="N605" s="13"/>
      <c r="O605" s="13"/>
      <c r="P605" s="13"/>
      <c r="Q605" s="13"/>
      <c r="R605" s="13"/>
      <c r="S605" s="14" t="s">
        <v>75</v>
      </c>
      <c r="T605" s="10">
        <v>3</v>
      </c>
      <c r="U605" s="21">
        <v>10731000</v>
      </c>
      <c r="V605" s="16">
        <v>0</v>
      </c>
      <c r="W605" s="16">
        <v>0</v>
      </c>
      <c r="X605" s="16">
        <v>0</v>
      </c>
      <c r="Y605" s="16">
        <v>2</v>
      </c>
      <c r="Z605" s="16">
        <v>0</v>
      </c>
      <c r="AA605" s="16">
        <v>0</v>
      </c>
      <c r="AB605" s="16">
        <v>0</v>
      </c>
      <c r="AC605" s="16">
        <v>0</v>
      </c>
      <c r="AD605" s="16">
        <v>0</v>
      </c>
      <c r="AE605" s="16">
        <v>0</v>
      </c>
      <c r="AF605" s="16">
        <v>0</v>
      </c>
      <c r="AG605" s="16">
        <v>0</v>
      </c>
      <c r="AH605" s="16">
        <v>0</v>
      </c>
      <c r="AI605" s="16">
        <v>0</v>
      </c>
      <c r="AJ605" s="16">
        <v>0</v>
      </c>
      <c r="AK605" s="16">
        <v>0</v>
      </c>
      <c r="AL605" s="16">
        <v>0</v>
      </c>
      <c r="AM605" s="16">
        <v>0</v>
      </c>
      <c r="AN605" s="16">
        <v>0</v>
      </c>
      <c r="AO605" s="16">
        <v>0</v>
      </c>
      <c r="AP605" s="16">
        <v>0</v>
      </c>
      <c r="AQ605" s="15">
        <f t="shared" si="59"/>
        <v>2</v>
      </c>
      <c r="AR605" s="16">
        <f t="shared" si="60"/>
        <v>0</v>
      </c>
      <c r="AS605" s="17">
        <f t="shared" si="58"/>
        <v>2</v>
      </c>
      <c r="AT605" s="18">
        <f t="shared" si="56"/>
        <v>21462000</v>
      </c>
      <c r="AU605" s="13"/>
      <c r="AV605" s="13"/>
      <c r="AW605" s="8"/>
      <c r="AX605" s="8"/>
      <c r="AY605" s="8"/>
      <c r="AZ605" s="8"/>
    </row>
    <row r="606" spans="1:52" s="3" customFormat="1" ht="34.5" customHeight="1" x14ac:dyDescent="0.25">
      <c r="A606" s="33" t="s">
        <v>1155</v>
      </c>
      <c r="B606" s="10">
        <f>IF(S606=0,"",SUBTOTAL(3,$S$7:S606))</f>
        <v>600</v>
      </c>
      <c r="C606" s="74" t="s">
        <v>3262</v>
      </c>
      <c r="D606" s="10" t="s">
        <v>1045</v>
      </c>
      <c r="E606" s="10" t="s">
        <v>1095</v>
      </c>
      <c r="F606" s="10" t="s">
        <v>1095</v>
      </c>
      <c r="G606" s="10">
        <v>2</v>
      </c>
      <c r="H606" s="19">
        <v>3822</v>
      </c>
      <c r="I606" s="23" t="s">
        <v>1300</v>
      </c>
      <c r="J606" s="13"/>
      <c r="K606" s="14" t="s">
        <v>2252</v>
      </c>
      <c r="L606" s="13"/>
      <c r="M606" s="13"/>
      <c r="N606" s="13"/>
      <c r="O606" s="13"/>
      <c r="P606" s="13"/>
      <c r="Q606" s="13"/>
      <c r="R606" s="13"/>
      <c r="S606" s="14" t="s">
        <v>75</v>
      </c>
      <c r="T606" s="10">
        <v>3</v>
      </c>
      <c r="U606" s="21">
        <v>21014700</v>
      </c>
      <c r="V606" s="16">
        <v>0</v>
      </c>
      <c r="W606" s="16">
        <v>0</v>
      </c>
      <c r="X606" s="16">
        <v>0</v>
      </c>
      <c r="Y606" s="16">
        <v>2</v>
      </c>
      <c r="Z606" s="16">
        <v>0</v>
      </c>
      <c r="AA606" s="16">
        <v>0</v>
      </c>
      <c r="AB606" s="16">
        <v>0</v>
      </c>
      <c r="AC606" s="16">
        <v>0</v>
      </c>
      <c r="AD606" s="16">
        <v>0</v>
      </c>
      <c r="AE606" s="16">
        <v>0</v>
      </c>
      <c r="AF606" s="16">
        <v>0</v>
      </c>
      <c r="AG606" s="16">
        <v>0</v>
      </c>
      <c r="AH606" s="16">
        <v>0</v>
      </c>
      <c r="AI606" s="16">
        <v>0</v>
      </c>
      <c r="AJ606" s="16">
        <v>0</v>
      </c>
      <c r="AK606" s="16">
        <v>0</v>
      </c>
      <c r="AL606" s="16">
        <v>0</v>
      </c>
      <c r="AM606" s="16">
        <v>0</v>
      </c>
      <c r="AN606" s="16">
        <v>0</v>
      </c>
      <c r="AO606" s="16">
        <v>0</v>
      </c>
      <c r="AP606" s="16">
        <v>0</v>
      </c>
      <c r="AQ606" s="15">
        <f t="shared" si="59"/>
        <v>2</v>
      </c>
      <c r="AR606" s="16">
        <f t="shared" si="60"/>
        <v>0</v>
      </c>
      <c r="AS606" s="17">
        <f t="shared" si="58"/>
        <v>2</v>
      </c>
      <c r="AT606" s="18">
        <f t="shared" si="56"/>
        <v>42029400</v>
      </c>
      <c r="AU606" s="13"/>
      <c r="AV606" s="13"/>
      <c r="AW606" s="8"/>
      <c r="AX606" s="8"/>
      <c r="AY606" s="8"/>
      <c r="AZ606" s="8"/>
    </row>
    <row r="607" spans="1:52" s="3" customFormat="1" ht="34.5" customHeight="1" x14ac:dyDescent="0.25">
      <c r="A607" s="33" t="s">
        <v>1155</v>
      </c>
      <c r="B607" s="10">
        <f>IF(S607=0,"",SUBTOTAL(3,$S$7:S607))</f>
        <v>601</v>
      </c>
      <c r="C607" s="74" t="s">
        <v>3263</v>
      </c>
      <c r="D607" s="10" t="s">
        <v>1048</v>
      </c>
      <c r="E607" s="10" t="s">
        <v>1098</v>
      </c>
      <c r="F607" s="10" t="s">
        <v>1098</v>
      </c>
      <c r="G607" s="10">
        <v>3</v>
      </c>
      <c r="H607" s="19">
        <v>3822</v>
      </c>
      <c r="I607" s="23" t="s">
        <v>1300</v>
      </c>
      <c r="J607" s="13"/>
      <c r="K607" s="14" t="s">
        <v>2253</v>
      </c>
      <c r="L607" s="13"/>
      <c r="M607" s="13"/>
      <c r="N607" s="13"/>
      <c r="O607" s="13"/>
      <c r="P607" s="13"/>
      <c r="Q607" s="13"/>
      <c r="R607" s="13"/>
      <c r="S607" s="14" t="s">
        <v>75</v>
      </c>
      <c r="T607" s="10">
        <v>3</v>
      </c>
      <c r="U607" s="21">
        <v>47308800</v>
      </c>
      <c r="V607" s="16">
        <v>0</v>
      </c>
      <c r="W607" s="16">
        <v>0</v>
      </c>
      <c r="X607" s="16">
        <v>0</v>
      </c>
      <c r="Y607" s="16">
        <v>2</v>
      </c>
      <c r="Z607" s="16">
        <v>0</v>
      </c>
      <c r="AA607" s="16">
        <v>0</v>
      </c>
      <c r="AB607" s="16">
        <v>0</v>
      </c>
      <c r="AC607" s="16">
        <v>0</v>
      </c>
      <c r="AD607" s="16">
        <v>0</v>
      </c>
      <c r="AE607" s="16">
        <v>0</v>
      </c>
      <c r="AF607" s="16">
        <v>0</v>
      </c>
      <c r="AG607" s="16">
        <v>0</v>
      </c>
      <c r="AH607" s="16">
        <v>0</v>
      </c>
      <c r="AI607" s="16">
        <v>0</v>
      </c>
      <c r="AJ607" s="16">
        <v>0</v>
      </c>
      <c r="AK607" s="16">
        <v>0</v>
      </c>
      <c r="AL607" s="16">
        <v>0</v>
      </c>
      <c r="AM607" s="16">
        <v>0</v>
      </c>
      <c r="AN607" s="16">
        <v>0</v>
      </c>
      <c r="AO607" s="16">
        <v>0</v>
      </c>
      <c r="AP607" s="16">
        <v>0</v>
      </c>
      <c r="AQ607" s="15">
        <f t="shared" si="59"/>
        <v>2</v>
      </c>
      <c r="AR607" s="16">
        <f t="shared" si="60"/>
        <v>0</v>
      </c>
      <c r="AS607" s="17">
        <f t="shared" si="58"/>
        <v>2</v>
      </c>
      <c r="AT607" s="18">
        <f t="shared" si="56"/>
        <v>94617600</v>
      </c>
      <c r="AU607" s="13"/>
      <c r="AV607" s="13"/>
      <c r="AW607" s="8"/>
      <c r="AX607" s="8"/>
      <c r="AY607" s="8"/>
      <c r="AZ607" s="8"/>
    </row>
    <row r="608" spans="1:52" s="3" customFormat="1" ht="34.5" customHeight="1" x14ac:dyDescent="0.25">
      <c r="A608" s="33" t="s">
        <v>1155</v>
      </c>
      <c r="B608" s="10">
        <f>IF(S608=0,"",SUBTOTAL(3,$S$7:S608))</f>
        <v>602</v>
      </c>
      <c r="C608" s="74" t="s">
        <v>3264</v>
      </c>
      <c r="D608" s="10" t="s">
        <v>1051</v>
      </c>
      <c r="E608" s="10" t="s">
        <v>1102</v>
      </c>
      <c r="F608" s="10" t="s">
        <v>1102</v>
      </c>
      <c r="G608" s="10">
        <v>4</v>
      </c>
      <c r="H608" s="19">
        <v>3822</v>
      </c>
      <c r="I608" s="23" t="s">
        <v>1301</v>
      </c>
      <c r="J608" s="13"/>
      <c r="K608" s="14" t="s">
        <v>2254</v>
      </c>
      <c r="L608" s="13"/>
      <c r="M608" s="13"/>
      <c r="N608" s="13"/>
      <c r="O608" s="13"/>
      <c r="P608" s="13"/>
      <c r="Q608" s="13"/>
      <c r="R608" s="13"/>
      <c r="S608" s="14" t="s">
        <v>75</v>
      </c>
      <c r="T608" s="10">
        <v>3</v>
      </c>
      <c r="U608" s="21">
        <v>11606700</v>
      </c>
      <c r="V608" s="16">
        <v>0</v>
      </c>
      <c r="W608" s="16">
        <v>0</v>
      </c>
      <c r="X608" s="16">
        <v>0</v>
      </c>
      <c r="Y608" s="16">
        <v>2</v>
      </c>
      <c r="Z608" s="16">
        <v>0</v>
      </c>
      <c r="AA608" s="16">
        <v>0</v>
      </c>
      <c r="AB608" s="16">
        <v>0</v>
      </c>
      <c r="AC608" s="16">
        <v>0</v>
      </c>
      <c r="AD608" s="16">
        <v>0</v>
      </c>
      <c r="AE608" s="16">
        <v>0</v>
      </c>
      <c r="AF608" s="16">
        <v>0</v>
      </c>
      <c r="AG608" s="16">
        <v>0</v>
      </c>
      <c r="AH608" s="16">
        <v>0</v>
      </c>
      <c r="AI608" s="16">
        <v>0</v>
      </c>
      <c r="AJ608" s="16">
        <v>0</v>
      </c>
      <c r="AK608" s="16">
        <v>0</v>
      </c>
      <c r="AL608" s="16">
        <v>0</v>
      </c>
      <c r="AM608" s="16">
        <v>0</v>
      </c>
      <c r="AN608" s="16">
        <v>0</v>
      </c>
      <c r="AO608" s="16">
        <v>0</v>
      </c>
      <c r="AP608" s="16">
        <v>0</v>
      </c>
      <c r="AQ608" s="15">
        <f t="shared" si="59"/>
        <v>2</v>
      </c>
      <c r="AR608" s="16">
        <f t="shared" si="60"/>
        <v>0</v>
      </c>
      <c r="AS608" s="17">
        <f t="shared" si="58"/>
        <v>2</v>
      </c>
      <c r="AT608" s="18">
        <f t="shared" si="56"/>
        <v>23213400</v>
      </c>
      <c r="AU608" s="13"/>
      <c r="AV608" s="13"/>
      <c r="AW608" s="8"/>
      <c r="AX608" s="8"/>
      <c r="AY608" s="8"/>
      <c r="AZ608" s="8"/>
    </row>
    <row r="609" spans="1:52" s="3" customFormat="1" ht="34.5" customHeight="1" x14ac:dyDescent="0.25">
      <c r="A609" s="33" t="s">
        <v>1155</v>
      </c>
      <c r="B609" s="10">
        <f>IF(S609=0,"",SUBTOTAL(3,$S$7:S609))</f>
        <v>603</v>
      </c>
      <c r="C609" s="74" t="s">
        <v>3265</v>
      </c>
      <c r="D609" s="10" t="s">
        <v>1094</v>
      </c>
      <c r="E609" s="10" t="s">
        <v>1105</v>
      </c>
      <c r="F609" s="10" t="s">
        <v>1105</v>
      </c>
      <c r="G609" s="10">
        <v>5</v>
      </c>
      <c r="H609" s="19">
        <v>3822</v>
      </c>
      <c r="I609" s="23" t="s">
        <v>1302</v>
      </c>
      <c r="J609" s="13"/>
      <c r="K609" s="14" t="s">
        <v>2255</v>
      </c>
      <c r="L609" s="13"/>
      <c r="M609" s="13"/>
      <c r="N609" s="13"/>
      <c r="O609" s="13"/>
      <c r="P609" s="13"/>
      <c r="Q609" s="13"/>
      <c r="R609" s="13"/>
      <c r="S609" s="14" t="s">
        <v>75</v>
      </c>
      <c r="T609" s="10">
        <v>3</v>
      </c>
      <c r="U609" s="21">
        <v>1195950</v>
      </c>
      <c r="V609" s="16">
        <v>0</v>
      </c>
      <c r="W609" s="16">
        <v>0</v>
      </c>
      <c r="X609" s="16">
        <v>0</v>
      </c>
      <c r="Y609" s="16">
        <v>1</v>
      </c>
      <c r="Z609" s="16">
        <v>0</v>
      </c>
      <c r="AA609" s="16">
        <v>0</v>
      </c>
      <c r="AB609" s="16">
        <v>0</v>
      </c>
      <c r="AC609" s="16">
        <v>0</v>
      </c>
      <c r="AD609" s="16">
        <v>0</v>
      </c>
      <c r="AE609" s="16">
        <v>0</v>
      </c>
      <c r="AF609" s="16">
        <v>0</v>
      </c>
      <c r="AG609" s="16">
        <v>0</v>
      </c>
      <c r="AH609" s="16">
        <v>0</v>
      </c>
      <c r="AI609" s="16">
        <v>0</v>
      </c>
      <c r="AJ609" s="16">
        <v>0</v>
      </c>
      <c r="AK609" s="16">
        <v>0</v>
      </c>
      <c r="AL609" s="16">
        <v>0</v>
      </c>
      <c r="AM609" s="16">
        <v>0</v>
      </c>
      <c r="AN609" s="16">
        <v>0</v>
      </c>
      <c r="AO609" s="16">
        <v>0</v>
      </c>
      <c r="AP609" s="16">
        <v>0</v>
      </c>
      <c r="AQ609" s="15">
        <f t="shared" si="59"/>
        <v>1</v>
      </c>
      <c r="AR609" s="16">
        <f t="shared" si="60"/>
        <v>0</v>
      </c>
      <c r="AS609" s="17">
        <f t="shared" si="58"/>
        <v>1</v>
      </c>
      <c r="AT609" s="18">
        <f t="shared" si="56"/>
        <v>1195950</v>
      </c>
      <c r="AU609" s="13"/>
      <c r="AV609" s="13"/>
      <c r="AW609" s="8"/>
      <c r="AX609" s="8"/>
      <c r="AY609" s="8"/>
      <c r="AZ609" s="8"/>
    </row>
    <row r="610" spans="1:52" s="3" customFormat="1" ht="39" customHeight="1" x14ac:dyDescent="0.25">
      <c r="A610" s="33" t="s">
        <v>1155</v>
      </c>
      <c r="B610" s="10">
        <f>IF(S610=0,"",SUBTOTAL(3,$S$7:S610))</f>
        <v>604</v>
      </c>
      <c r="C610" s="74" t="s">
        <v>3266</v>
      </c>
      <c r="D610" s="10" t="s">
        <v>1097</v>
      </c>
      <c r="E610" s="10" t="s">
        <v>1108</v>
      </c>
      <c r="F610" s="10" t="s">
        <v>1108</v>
      </c>
      <c r="G610" s="10" t="s">
        <v>1050</v>
      </c>
      <c r="H610" s="19">
        <v>3822</v>
      </c>
      <c r="I610" s="20" t="s">
        <v>563</v>
      </c>
      <c r="J610" s="13"/>
      <c r="K610" s="14" t="s">
        <v>2256</v>
      </c>
      <c r="L610" s="13"/>
      <c r="M610" s="13"/>
      <c r="N610" s="13"/>
      <c r="O610" s="13"/>
      <c r="P610" s="13"/>
      <c r="Q610" s="13"/>
      <c r="R610" s="13"/>
      <c r="S610" s="14" t="s">
        <v>75</v>
      </c>
      <c r="T610" s="10">
        <v>3</v>
      </c>
      <c r="U610" s="21">
        <v>1550850</v>
      </c>
      <c r="V610" s="16">
        <v>0</v>
      </c>
      <c r="W610" s="16">
        <v>14</v>
      </c>
      <c r="X610" s="16">
        <v>0</v>
      </c>
      <c r="Y610" s="16">
        <v>0</v>
      </c>
      <c r="Z610" s="16">
        <v>0</v>
      </c>
      <c r="AA610" s="15">
        <v>10</v>
      </c>
      <c r="AB610" s="16">
        <v>16</v>
      </c>
      <c r="AC610" s="16">
        <v>0</v>
      </c>
      <c r="AD610" s="16">
        <v>0</v>
      </c>
      <c r="AE610" s="16">
        <v>6</v>
      </c>
      <c r="AF610" s="16">
        <v>0</v>
      </c>
      <c r="AG610" s="16">
        <v>0</v>
      </c>
      <c r="AH610" s="16">
        <v>0</v>
      </c>
      <c r="AI610" s="16">
        <v>9</v>
      </c>
      <c r="AJ610" s="16">
        <v>0</v>
      </c>
      <c r="AK610" s="16">
        <v>10</v>
      </c>
      <c r="AL610" s="16">
        <v>0</v>
      </c>
      <c r="AM610" s="16">
        <v>0</v>
      </c>
      <c r="AN610" s="16">
        <v>0</v>
      </c>
      <c r="AO610" s="16">
        <v>8</v>
      </c>
      <c r="AP610" s="16">
        <v>3</v>
      </c>
      <c r="AQ610" s="15">
        <f t="shared" si="59"/>
        <v>76</v>
      </c>
      <c r="AR610" s="16">
        <f t="shared" si="60"/>
        <v>0</v>
      </c>
      <c r="AS610" s="17">
        <f t="shared" si="58"/>
        <v>76</v>
      </c>
      <c r="AT610" s="18">
        <f t="shared" si="56"/>
        <v>117864600</v>
      </c>
      <c r="AU610" s="13"/>
      <c r="AV610" s="13"/>
      <c r="AW610" s="8"/>
      <c r="AX610" s="8"/>
      <c r="AY610" s="8"/>
      <c r="AZ610" s="8"/>
    </row>
    <row r="611" spans="1:52" s="3" customFormat="1" ht="39" customHeight="1" x14ac:dyDescent="0.25">
      <c r="A611" s="33" t="s">
        <v>1155</v>
      </c>
      <c r="B611" s="10">
        <f>IF(S611=0,"",SUBTOTAL(3,$S$7:S611))</f>
        <v>605</v>
      </c>
      <c r="C611" s="74" t="s">
        <v>3267</v>
      </c>
      <c r="D611" s="10" t="s">
        <v>1101</v>
      </c>
      <c r="E611" s="10" t="s">
        <v>1112</v>
      </c>
      <c r="F611" s="10" t="s">
        <v>1112</v>
      </c>
      <c r="G611" s="10" t="s">
        <v>1303</v>
      </c>
      <c r="H611" s="19">
        <v>3822</v>
      </c>
      <c r="I611" s="20" t="s">
        <v>585</v>
      </c>
      <c r="J611" s="13"/>
      <c r="K611" s="14" t="s">
        <v>2257</v>
      </c>
      <c r="L611" s="13"/>
      <c r="M611" s="13"/>
      <c r="N611" s="13"/>
      <c r="O611" s="13"/>
      <c r="P611" s="13"/>
      <c r="Q611" s="13"/>
      <c r="R611" s="13"/>
      <c r="S611" s="14" t="s">
        <v>75</v>
      </c>
      <c r="T611" s="10">
        <v>3</v>
      </c>
      <c r="U611" s="21">
        <v>1546650</v>
      </c>
      <c r="V611" s="16">
        <v>0</v>
      </c>
      <c r="W611" s="16">
        <v>14</v>
      </c>
      <c r="X611" s="16">
        <v>0</v>
      </c>
      <c r="Y611" s="16">
        <v>0</v>
      </c>
      <c r="Z611" s="16">
        <v>0</v>
      </c>
      <c r="AA611" s="15">
        <v>10</v>
      </c>
      <c r="AB611" s="16">
        <v>16</v>
      </c>
      <c r="AC611" s="16">
        <v>0</v>
      </c>
      <c r="AD611" s="16">
        <v>0</v>
      </c>
      <c r="AE611" s="16">
        <v>6</v>
      </c>
      <c r="AF611" s="16">
        <v>0</v>
      </c>
      <c r="AG611" s="16">
        <v>0</v>
      </c>
      <c r="AH611" s="16">
        <v>0</v>
      </c>
      <c r="AI611" s="16">
        <v>9</v>
      </c>
      <c r="AJ611" s="16">
        <v>0</v>
      </c>
      <c r="AK611" s="16">
        <v>10</v>
      </c>
      <c r="AL611" s="16">
        <v>0</v>
      </c>
      <c r="AM611" s="16">
        <v>0</v>
      </c>
      <c r="AN611" s="16">
        <v>0</v>
      </c>
      <c r="AO611" s="16">
        <v>8</v>
      </c>
      <c r="AP611" s="16">
        <v>3</v>
      </c>
      <c r="AQ611" s="15">
        <f t="shared" si="59"/>
        <v>76</v>
      </c>
      <c r="AR611" s="16">
        <f t="shared" si="60"/>
        <v>0</v>
      </c>
      <c r="AS611" s="17">
        <f>SUM(V611:AP611)</f>
        <v>76</v>
      </c>
      <c r="AT611" s="18">
        <f t="shared" si="56"/>
        <v>117545400</v>
      </c>
      <c r="AU611" s="13"/>
      <c r="AV611" s="13"/>
      <c r="AW611" s="8"/>
      <c r="AX611" s="8"/>
      <c r="AY611" s="8"/>
      <c r="AZ611" s="8"/>
    </row>
    <row r="612" spans="1:52" s="3" customFormat="1" ht="39" customHeight="1" x14ac:dyDescent="0.25">
      <c r="A612" s="33" t="s">
        <v>1155</v>
      </c>
      <c r="B612" s="10">
        <f>IF(S612=0,"",SUBTOTAL(3,$S$7:S612))</f>
        <v>606</v>
      </c>
      <c r="C612" s="74" t="s">
        <v>3268</v>
      </c>
      <c r="D612" s="10" t="s">
        <v>1104</v>
      </c>
      <c r="E612" s="10" t="s">
        <v>1304</v>
      </c>
      <c r="F612" s="10" t="s">
        <v>1304</v>
      </c>
      <c r="G612" s="10" t="s">
        <v>1305</v>
      </c>
      <c r="H612" s="19">
        <v>3822</v>
      </c>
      <c r="I612" s="20" t="s">
        <v>1177</v>
      </c>
      <c r="J612" s="13"/>
      <c r="K612" s="14" t="s">
        <v>2258</v>
      </c>
      <c r="L612" s="13"/>
      <c r="M612" s="13"/>
      <c r="N612" s="13"/>
      <c r="O612" s="13"/>
      <c r="P612" s="13"/>
      <c r="Q612" s="13"/>
      <c r="R612" s="13"/>
      <c r="S612" s="14" t="s">
        <v>75</v>
      </c>
      <c r="T612" s="10">
        <v>3</v>
      </c>
      <c r="U612" s="21">
        <v>960000</v>
      </c>
      <c r="V612" s="16">
        <v>0</v>
      </c>
      <c r="W612" s="16">
        <v>2</v>
      </c>
      <c r="X612" s="16">
        <v>0</v>
      </c>
      <c r="Y612" s="16">
        <v>0</v>
      </c>
      <c r="Z612" s="16">
        <v>0</v>
      </c>
      <c r="AA612" s="16">
        <v>0</v>
      </c>
      <c r="AB612" s="16">
        <v>0</v>
      </c>
      <c r="AC612" s="16">
        <v>0</v>
      </c>
      <c r="AD612" s="16">
        <v>0</v>
      </c>
      <c r="AE612" s="16">
        <v>0</v>
      </c>
      <c r="AF612" s="16">
        <v>0</v>
      </c>
      <c r="AG612" s="16">
        <v>0</v>
      </c>
      <c r="AH612" s="16">
        <v>0</v>
      </c>
      <c r="AI612" s="16">
        <v>7</v>
      </c>
      <c r="AJ612" s="16">
        <v>0</v>
      </c>
      <c r="AK612" s="16">
        <v>0</v>
      </c>
      <c r="AL612" s="16">
        <v>0</v>
      </c>
      <c r="AM612" s="16">
        <v>0</v>
      </c>
      <c r="AN612" s="16">
        <v>0</v>
      </c>
      <c r="AO612" s="16">
        <v>5</v>
      </c>
      <c r="AP612" s="16">
        <v>0</v>
      </c>
      <c r="AQ612" s="15">
        <f t="shared" si="59"/>
        <v>14</v>
      </c>
      <c r="AR612" s="16">
        <f t="shared" si="60"/>
        <v>0</v>
      </c>
      <c r="AS612" s="17">
        <f>SUM(V612:AP612)</f>
        <v>14</v>
      </c>
      <c r="AT612" s="18">
        <f t="shared" si="56"/>
        <v>13440000</v>
      </c>
      <c r="AU612" s="13"/>
      <c r="AV612" s="13"/>
      <c r="AW612" s="8"/>
      <c r="AX612" s="8"/>
      <c r="AY612" s="8"/>
      <c r="AZ612" s="8"/>
    </row>
    <row r="613" spans="1:52" s="3" customFormat="1" ht="39" customHeight="1" x14ac:dyDescent="0.25">
      <c r="A613" s="33" t="s">
        <v>1155</v>
      </c>
      <c r="B613" s="10">
        <f>IF(S613=0,"",SUBTOTAL(3,$S$7:S613))</f>
        <v>607</v>
      </c>
      <c r="C613" s="74" t="s">
        <v>3269</v>
      </c>
      <c r="D613" s="10" t="s">
        <v>1107</v>
      </c>
      <c r="E613" s="10" t="s">
        <v>1306</v>
      </c>
      <c r="F613" s="10" t="s">
        <v>1306</v>
      </c>
      <c r="G613" s="10" t="s">
        <v>1307</v>
      </c>
      <c r="H613" s="19">
        <v>3822</v>
      </c>
      <c r="I613" s="20" t="s">
        <v>1308</v>
      </c>
      <c r="J613" s="13"/>
      <c r="K613" s="14" t="s">
        <v>2259</v>
      </c>
      <c r="L613" s="13"/>
      <c r="M613" s="13"/>
      <c r="N613" s="13"/>
      <c r="O613" s="13"/>
      <c r="P613" s="13"/>
      <c r="Q613" s="13"/>
      <c r="R613" s="13"/>
      <c r="S613" s="14" t="s">
        <v>75</v>
      </c>
      <c r="T613" s="10">
        <v>3</v>
      </c>
      <c r="U613" s="21">
        <v>2919000</v>
      </c>
      <c r="V613" s="16">
        <v>0</v>
      </c>
      <c r="W613" s="16">
        <v>0</v>
      </c>
      <c r="X613" s="16">
        <v>0</v>
      </c>
      <c r="Y613" s="16">
        <v>0</v>
      </c>
      <c r="Z613" s="16">
        <v>0</v>
      </c>
      <c r="AA613" s="15">
        <v>4</v>
      </c>
      <c r="AB613" s="16">
        <v>2</v>
      </c>
      <c r="AC613" s="16">
        <v>0</v>
      </c>
      <c r="AD613" s="16">
        <v>0</v>
      </c>
      <c r="AE613" s="16">
        <v>0</v>
      </c>
      <c r="AF613" s="16">
        <v>0</v>
      </c>
      <c r="AG613" s="16">
        <v>0</v>
      </c>
      <c r="AH613" s="16">
        <v>0</v>
      </c>
      <c r="AI613" s="16">
        <v>3</v>
      </c>
      <c r="AJ613" s="16">
        <v>0</v>
      </c>
      <c r="AK613" s="16">
        <v>2</v>
      </c>
      <c r="AL613" s="16">
        <v>0</v>
      </c>
      <c r="AM613" s="16">
        <v>0</v>
      </c>
      <c r="AN613" s="16">
        <v>0</v>
      </c>
      <c r="AO613" s="16">
        <v>0</v>
      </c>
      <c r="AP613" s="16">
        <v>3</v>
      </c>
      <c r="AQ613" s="15">
        <f t="shared" si="59"/>
        <v>14</v>
      </c>
      <c r="AR613" s="16">
        <f t="shared" si="60"/>
        <v>0</v>
      </c>
      <c r="AS613" s="17">
        <f>SUM(V613:AP613)</f>
        <v>14</v>
      </c>
      <c r="AT613" s="18">
        <f t="shared" si="56"/>
        <v>40866000</v>
      </c>
      <c r="AU613" s="13"/>
      <c r="AV613" s="13"/>
      <c r="AW613" s="8"/>
      <c r="AX613" s="8"/>
      <c r="AY613" s="8"/>
      <c r="AZ613" s="8"/>
    </row>
    <row r="614" spans="1:52" s="3" customFormat="1" ht="39" customHeight="1" x14ac:dyDescent="0.25">
      <c r="A614" s="33" t="s">
        <v>1155</v>
      </c>
      <c r="B614" s="10">
        <f>IF(S614=0,"",SUBTOTAL(3,$S$7:S614))</f>
        <v>608</v>
      </c>
      <c r="C614" s="74" t="s">
        <v>3270</v>
      </c>
      <c r="D614" s="10" t="s">
        <v>1111</v>
      </c>
      <c r="E614" s="10" t="s">
        <v>1309</v>
      </c>
      <c r="F614" s="10" t="s">
        <v>1309</v>
      </c>
      <c r="G614" s="10" t="s">
        <v>1310</v>
      </c>
      <c r="H614" s="19">
        <v>3822</v>
      </c>
      <c r="I614" s="20" t="s">
        <v>588</v>
      </c>
      <c r="J614" s="13"/>
      <c r="K614" s="10" t="s">
        <v>2260</v>
      </c>
      <c r="L614" s="13"/>
      <c r="M614" s="13"/>
      <c r="N614" s="13"/>
      <c r="O614" s="13"/>
      <c r="P614" s="13"/>
      <c r="Q614" s="13"/>
      <c r="R614" s="13"/>
      <c r="S614" s="14" t="s">
        <v>75</v>
      </c>
      <c r="T614" s="10">
        <v>3</v>
      </c>
      <c r="U614" s="21">
        <v>1296750</v>
      </c>
      <c r="V614" s="16">
        <v>0</v>
      </c>
      <c r="W614" s="16">
        <v>15</v>
      </c>
      <c r="X614" s="16">
        <v>0</v>
      </c>
      <c r="Y614" s="16">
        <v>0</v>
      </c>
      <c r="Z614" s="16">
        <v>0</v>
      </c>
      <c r="AA614" s="16">
        <v>0</v>
      </c>
      <c r="AB614" s="16">
        <v>8</v>
      </c>
      <c r="AC614" s="16">
        <v>0</v>
      </c>
      <c r="AD614" s="16">
        <v>0</v>
      </c>
      <c r="AE614" s="16">
        <v>2</v>
      </c>
      <c r="AF614" s="16">
        <v>0</v>
      </c>
      <c r="AG614" s="16">
        <v>0</v>
      </c>
      <c r="AH614" s="16">
        <v>0</v>
      </c>
      <c r="AI614" s="16">
        <v>7</v>
      </c>
      <c r="AJ614" s="16">
        <v>0</v>
      </c>
      <c r="AK614" s="16">
        <v>10</v>
      </c>
      <c r="AL614" s="16">
        <v>0</v>
      </c>
      <c r="AM614" s="16">
        <v>0</v>
      </c>
      <c r="AN614" s="16">
        <v>0</v>
      </c>
      <c r="AO614" s="16">
        <v>8</v>
      </c>
      <c r="AP614" s="16">
        <v>3</v>
      </c>
      <c r="AQ614" s="15">
        <f t="shared" si="59"/>
        <v>53</v>
      </c>
      <c r="AR614" s="16">
        <f t="shared" si="60"/>
        <v>0</v>
      </c>
      <c r="AS614" s="17">
        <f>SUM(V614:AP614)</f>
        <v>53</v>
      </c>
      <c r="AT614" s="18">
        <f t="shared" si="56"/>
        <v>68727750</v>
      </c>
      <c r="AU614" s="13"/>
      <c r="AV614" s="13"/>
      <c r="AW614" s="8"/>
      <c r="AX614" s="8"/>
      <c r="AY614" s="8"/>
      <c r="AZ614" s="8"/>
    </row>
    <row r="615" spans="1:52" s="3" customFormat="1" ht="39" customHeight="1" x14ac:dyDescent="0.25">
      <c r="A615" s="33" t="s">
        <v>1155</v>
      </c>
      <c r="B615" s="10">
        <f>IF(S615=0,"",SUBTOTAL(3,$S$7:S615))</f>
        <v>609</v>
      </c>
      <c r="C615" s="74" t="s">
        <v>3271</v>
      </c>
      <c r="D615" s="10" t="s">
        <v>1114</v>
      </c>
      <c r="E615" s="10" t="s">
        <v>1311</v>
      </c>
      <c r="F615" s="10" t="s">
        <v>1311</v>
      </c>
      <c r="G615" s="10" t="s">
        <v>1312</v>
      </c>
      <c r="H615" s="19">
        <v>3822</v>
      </c>
      <c r="I615" s="20" t="s">
        <v>620</v>
      </c>
      <c r="J615" s="13"/>
      <c r="K615" s="10" t="s">
        <v>2261</v>
      </c>
      <c r="L615" s="13"/>
      <c r="M615" s="13"/>
      <c r="N615" s="13"/>
      <c r="O615" s="13"/>
      <c r="P615" s="13"/>
      <c r="Q615" s="13"/>
      <c r="R615" s="13"/>
      <c r="S615" s="14" t="s">
        <v>75</v>
      </c>
      <c r="T615" s="10">
        <v>3</v>
      </c>
      <c r="U615" s="21">
        <v>2149350</v>
      </c>
      <c r="V615" s="16">
        <v>0</v>
      </c>
      <c r="W615" s="16">
        <v>8</v>
      </c>
      <c r="X615" s="16">
        <v>0</v>
      </c>
      <c r="Y615" s="16">
        <v>0</v>
      </c>
      <c r="Z615" s="16">
        <v>0</v>
      </c>
      <c r="AA615" s="16">
        <v>0</v>
      </c>
      <c r="AB615" s="16">
        <v>0</v>
      </c>
      <c r="AC615" s="16">
        <v>0</v>
      </c>
      <c r="AD615" s="16">
        <v>0</v>
      </c>
      <c r="AE615" s="16">
        <v>3</v>
      </c>
      <c r="AF615" s="16">
        <v>0</v>
      </c>
      <c r="AG615" s="16">
        <v>0</v>
      </c>
      <c r="AH615" s="16">
        <v>0</v>
      </c>
      <c r="AI615" s="16">
        <v>7</v>
      </c>
      <c r="AJ615" s="16">
        <v>0</v>
      </c>
      <c r="AK615" s="16">
        <v>3</v>
      </c>
      <c r="AL615" s="16">
        <v>0</v>
      </c>
      <c r="AM615" s="16">
        <v>0</v>
      </c>
      <c r="AN615" s="16">
        <v>0</v>
      </c>
      <c r="AO615" s="16">
        <v>13</v>
      </c>
      <c r="AP615" s="16">
        <v>3</v>
      </c>
      <c r="AQ615" s="15">
        <f t="shared" si="59"/>
        <v>37</v>
      </c>
      <c r="AR615" s="16">
        <f t="shared" si="60"/>
        <v>0</v>
      </c>
      <c r="AS615" s="17">
        <f>SUM(V615:AP615)</f>
        <v>37</v>
      </c>
      <c r="AT615" s="18">
        <f t="shared" si="56"/>
        <v>79525950</v>
      </c>
      <c r="AU615" s="13"/>
      <c r="AV615" s="13"/>
      <c r="AW615" s="8"/>
      <c r="AX615" s="8"/>
      <c r="AY615" s="8"/>
      <c r="AZ615" s="8"/>
    </row>
    <row r="616" spans="1:52" s="3" customFormat="1" ht="39" customHeight="1" x14ac:dyDescent="0.25">
      <c r="A616" s="33" t="s">
        <v>1155</v>
      </c>
      <c r="B616" s="10">
        <f>IF(S616=0,"",SUBTOTAL(3,$S$7:S616))</f>
        <v>610</v>
      </c>
      <c r="C616" s="74" t="s">
        <v>3272</v>
      </c>
      <c r="D616" s="10" t="s">
        <v>1116</v>
      </c>
      <c r="E616" s="10" t="s">
        <v>1313</v>
      </c>
      <c r="F616" s="10" t="s">
        <v>1313</v>
      </c>
      <c r="G616" s="10" t="s">
        <v>1314</v>
      </c>
      <c r="H616" s="19">
        <v>3822</v>
      </c>
      <c r="I616" s="20" t="s">
        <v>1315</v>
      </c>
      <c r="J616" s="13"/>
      <c r="K616" s="10" t="s">
        <v>2262</v>
      </c>
      <c r="L616" s="13"/>
      <c r="M616" s="13"/>
      <c r="N616" s="13"/>
      <c r="O616" s="13"/>
      <c r="P616" s="13"/>
      <c r="Q616" s="13"/>
      <c r="R616" s="13"/>
      <c r="S616" s="14" t="s">
        <v>75</v>
      </c>
      <c r="T616" s="10">
        <v>3</v>
      </c>
      <c r="U616" s="21">
        <v>1461600</v>
      </c>
      <c r="V616" s="16">
        <v>0</v>
      </c>
      <c r="W616" s="16">
        <v>6</v>
      </c>
      <c r="X616" s="16">
        <v>0</v>
      </c>
      <c r="Y616" s="16">
        <v>0</v>
      </c>
      <c r="Z616" s="16">
        <v>0</v>
      </c>
      <c r="AA616" s="16">
        <v>0</v>
      </c>
      <c r="AB616" s="16">
        <v>6</v>
      </c>
      <c r="AC616" s="16">
        <v>0</v>
      </c>
      <c r="AD616" s="16">
        <v>0</v>
      </c>
      <c r="AE616" s="16">
        <v>4</v>
      </c>
      <c r="AF616" s="16">
        <v>0</v>
      </c>
      <c r="AG616" s="16">
        <v>0</v>
      </c>
      <c r="AH616" s="16">
        <v>0</v>
      </c>
      <c r="AI616" s="16">
        <v>10</v>
      </c>
      <c r="AJ616" s="16">
        <v>0</v>
      </c>
      <c r="AK616" s="16">
        <v>4</v>
      </c>
      <c r="AL616" s="16">
        <v>0</v>
      </c>
      <c r="AM616" s="16">
        <v>0</v>
      </c>
      <c r="AN616" s="16">
        <v>0</v>
      </c>
      <c r="AO616" s="16">
        <v>4</v>
      </c>
      <c r="AP616" s="16">
        <v>3</v>
      </c>
      <c r="AQ616" s="15">
        <f t="shared" si="59"/>
        <v>37</v>
      </c>
      <c r="AR616" s="16">
        <f t="shared" si="60"/>
        <v>0</v>
      </c>
      <c r="AS616" s="17">
        <f t="shared" ref="AS616:AS642" si="61">SUM(V616:AP616)</f>
        <v>37</v>
      </c>
      <c r="AT616" s="18">
        <f t="shared" si="56"/>
        <v>54079200</v>
      </c>
      <c r="AU616" s="13"/>
      <c r="AV616" s="13"/>
      <c r="AW616" s="8"/>
      <c r="AX616" s="8"/>
      <c r="AY616" s="8"/>
      <c r="AZ616" s="8"/>
    </row>
    <row r="617" spans="1:52" s="3" customFormat="1" ht="39" customHeight="1" x14ac:dyDescent="0.25">
      <c r="A617" s="33" t="s">
        <v>1155</v>
      </c>
      <c r="B617" s="10">
        <f>IF(S617=0,"",SUBTOTAL(3,$S$7:S617))</f>
        <v>611</v>
      </c>
      <c r="C617" s="74" t="s">
        <v>3273</v>
      </c>
      <c r="D617" s="10" t="s">
        <v>1118</v>
      </c>
      <c r="E617" s="10" t="s">
        <v>1316</v>
      </c>
      <c r="F617" s="10" t="s">
        <v>1316</v>
      </c>
      <c r="G617" s="10" t="s">
        <v>1317</v>
      </c>
      <c r="H617" s="19">
        <v>3822</v>
      </c>
      <c r="I617" s="20" t="s">
        <v>1318</v>
      </c>
      <c r="J617" s="13"/>
      <c r="K617" s="14" t="s">
        <v>2263</v>
      </c>
      <c r="L617" s="13"/>
      <c r="M617" s="13"/>
      <c r="N617" s="13"/>
      <c r="O617" s="13"/>
      <c r="P617" s="13"/>
      <c r="Q617" s="13"/>
      <c r="R617" s="13"/>
      <c r="S617" s="14" t="s">
        <v>37</v>
      </c>
      <c r="T617" s="10">
        <v>3</v>
      </c>
      <c r="U617" s="21">
        <v>1324050</v>
      </c>
      <c r="V617" s="16">
        <v>0</v>
      </c>
      <c r="W617" s="16">
        <v>0</v>
      </c>
      <c r="X617" s="16">
        <v>0</v>
      </c>
      <c r="Y617" s="16">
        <v>0</v>
      </c>
      <c r="Z617" s="16">
        <v>0</v>
      </c>
      <c r="AA617" s="15">
        <v>3</v>
      </c>
      <c r="AB617" s="16">
        <v>0</v>
      </c>
      <c r="AC617" s="16">
        <v>0</v>
      </c>
      <c r="AD617" s="16">
        <v>0</v>
      </c>
      <c r="AE617" s="16">
        <v>12</v>
      </c>
      <c r="AF617" s="16">
        <v>0</v>
      </c>
      <c r="AG617" s="16">
        <v>0</v>
      </c>
      <c r="AH617" s="16">
        <v>0</v>
      </c>
      <c r="AI617" s="16">
        <v>3</v>
      </c>
      <c r="AJ617" s="16">
        <v>0</v>
      </c>
      <c r="AK617" s="16">
        <v>0</v>
      </c>
      <c r="AL617" s="16">
        <v>0</v>
      </c>
      <c r="AM617" s="16">
        <v>0</v>
      </c>
      <c r="AN617" s="16">
        <v>0</v>
      </c>
      <c r="AO617" s="16">
        <v>1</v>
      </c>
      <c r="AP617" s="16">
        <v>0</v>
      </c>
      <c r="AQ617" s="15">
        <f t="shared" si="59"/>
        <v>19</v>
      </c>
      <c r="AR617" s="16">
        <f t="shared" si="60"/>
        <v>0</v>
      </c>
      <c r="AS617" s="17">
        <f t="shared" si="61"/>
        <v>19</v>
      </c>
      <c r="AT617" s="18">
        <f t="shared" si="56"/>
        <v>25156950</v>
      </c>
      <c r="AU617" s="13"/>
      <c r="AV617" s="13"/>
      <c r="AW617" s="8"/>
      <c r="AX617" s="8"/>
      <c r="AY617" s="8"/>
      <c r="AZ617" s="8"/>
    </row>
    <row r="618" spans="1:52" s="3" customFormat="1" ht="39" customHeight="1" x14ac:dyDescent="0.25">
      <c r="A618" s="33" t="s">
        <v>1155</v>
      </c>
      <c r="B618" s="10">
        <f>IF(S618=0,"",SUBTOTAL(3,$S$7:S618))</f>
        <v>612</v>
      </c>
      <c r="C618" s="74" t="s">
        <v>3274</v>
      </c>
      <c r="D618" s="10" t="s">
        <v>1120</v>
      </c>
      <c r="E618" s="10" t="s">
        <v>1319</v>
      </c>
      <c r="F618" s="10" t="s">
        <v>1319</v>
      </c>
      <c r="G618" s="10" t="s">
        <v>1320</v>
      </c>
      <c r="H618" s="19">
        <v>3822</v>
      </c>
      <c r="I618" s="20" t="s">
        <v>1321</v>
      </c>
      <c r="J618" s="13"/>
      <c r="K618" s="14" t="s">
        <v>2264</v>
      </c>
      <c r="L618" s="13"/>
      <c r="M618" s="13"/>
      <c r="N618" s="13"/>
      <c r="O618" s="13"/>
      <c r="P618" s="13"/>
      <c r="Q618" s="13"/>
      <c r="R618" s="13"/>
      <c r="S618" s="14" t="s">
        <v>57</v>
      </c>
      <c r="T618" s="10">
        <v>3</v>
      </c>
      <c r="U618" s="21">
        <v>1022700</v>
      </c>
      <c r="V618" s="16">
        <v>0</v>
      </c>
      <c r="W618" s="16">
        <v>0</v>
      </c>
      <c r="X618" s="16">
        <v>0</v>
      </c>
      <c r="Y618" s="16">
        <v>0</v>
      </c>
      <c r="Z618" s="16">
        <v>0</v>
      </c>
      <c r="AA618" s="15">
        <v>3</v>
      </c>
      <c r="AB618" s="16">
        <v>0</v>
      </c>
      <c r="AC618" s="16">
        <v>0</v>
      </c>
      <c r="AD618" s="16">
        <v>0</v>
      </c>
      <c r="AE618" s="16">
        <v>0</v>
      </c>
      <c r="AF618" s="16">
        <v>0</v>
      </c>
      <c r="AG618" s="16">
        <v>0</v>
      </c>
      <c r="AH618" s="16">
        <v>0</v>
      </c>
      <c r="AI618" s="16">
        <v>5</v>
      </c>
      <c r="AJ618" s="16">
        <v>0</v>
      </c>
      <c r="AK618" s="16">
        <v>0</v>
      </c>
      <c r="AL618" s="16">
        <v>0</v>
      </c>
      <c r="AM618" s="16">
        <v>0</v>
      </c>
      <c r="AN618" s="16">
        <v>0</v>
      </c>
      <c r="AO618" s="16">
        <v>6</v>
      </c>
      <c r="AP618" s="16">
        <v>0</v>
      </c>
      <c r="AQ618" s="15">
        <f t="shared" si="59"/>
        <v>14</v>
      </c>
      <c r="AR618" s="16">
        <f t="shared" si="60"/>
        <v>0</v>
      </c>
      <c r="AS618" s="17">
        <f t="shared" si="61"/>
        <v>14</v>
      </c>
      <c r="AT618" s="18">
        <f t="shared" si="56"/>
        <v>14317800</v>
      </c>
      <c r="AU618" s="13"/>
      <c r="AV618" s="13"/>
      <c r="AW618" s="8"/>
      <c r="AX618" s="8"/>
      <c r="AY618" s="8"/>
      <c r="AZ618" s="8"/>
    </row>
    <row r="619" spans="1:52" s="3" customFormat="1" ht="40.5" customHeight="1" x14ac:dyDescent="0.25">
      <c r="A619" s="33" t="s">
        <v>1155</v>
      </c>
      <c r="B619" s="10">
        <f>IF(S619=0,"",SUBTOTAL(3,$S$7:S619))</f>
        <v>613</v>
      </c>
      <c r="C619" s="74" t="s">
        <v>3275</v>
      </c>
      <c r="D619" s="10" t="s">
        <v>1122</v>
      </c>
      <c r="E619" s="10" t="s">
        <v>1322</v>
      </c>
      <c r="F619" s="10" t="s">
        <v>1322</v>
      </c>
      <c r="G619" s="10" t="s">
        <v>990</v>
      </c>
      <c r="H619" s="19">
        <v>3822</v>
      </c>
      <c r="I619" s="20" t="s">
        <v>1323</v>
      </c>
      <c r="J619" s="13"/>
      <c r="K619" s="14" t="s">
        <v>2265</v>
      </c>
      <c r="L619" s="13"/>
      <c r="M619" s="13"/>
      <c r="N619" s="13"/>
      <c r="O619" s="13"/>
      <c r="P619" s="13"/>
      <c r="Q619" s="13"/>
      <c r="R619" s="13"/>
      <c r="S619" s="14" t="s">
        <v>84</v>
      </c>
      <c r="T619" s="10">
        <v>3</v>
      </c>
      <c r="U619" s="21">
        <v>53200</v>
      </c>
      <c r="V619" s="16">
        <v>0</v>
      </c>
      <c r="W619" s="16">
        <v>0</v>
      </c>
      <c r="X619" s="16">
        <v>0</v>
      </c>
      <c r="Y619" s="16">
        <v>0</v>
      </c>
      <c r="Z619" s="16">
        <v>0</v>
      </c>
      <c r="AA619" s="15">
        <v>576</v>
      </c>
      <c r="AB619" s="16">
        <v>0</v>
      </c>
      <c r="AC619" s="16">
        <v>0</v>
      </c>
      <c r="AD619" s="16">
        <v>0</v>
      </c>
      <c r="AE619" s="16">
        <v>0</v>
      </c>
      <c r="AF619" s="16">
        <v>0</v>
      </c>
      <c r="AG619" s="16">
        <v>0</v>
      </c>
      <c r="AH619" s="16">
        <v>0</v>
      </c>
      <c r="AI619" s="16">
        <v>0</v>
      </c>
      <c r="AJ619" s="16">
        <v>0</v>
      </c>
      <c r="AK619" s="16">
        <v>0</v>
      </c>
      <c r="AL619" s="16">
        <v>0</v>
      </c>
      <c r="AM619" s="16">
        <v>0</v>
      </c>
      <c r="AN619" s="16">
        <v>0</v>
      </c>
      <c r="AO619" s="16">
        <v>0</v>
      </c>
      <c r="AP619" s="16">
        <v>0</v>
      </c>
      <c r="AQ619" s="15">
        <f t="shared" si="59"/>
        <v>576</v>
      </c>
      <c r="AR619" s="16">
        <f t="shared" si="60"/>
        <v>0</v>
      </c>
      <c r="AS619" s="17">
        <f t="shared" si="61"/>
        <v>576</v>
      </c>
      <c r="AT619" s="18">
        <f t="shared" ref="AT619:AT680" si="62">AS619*U619</f>
        <v>30643200</v>
      </c>
      <c r="AU619" s="13"/>
      <c r="AV619" s="13"/>
      <c r="AW619" s="8"/>
      <c r="AX619" s="8"/>
      <c r="AY619" s="8"/>
      <c r="AZ619" s="8"/>
    </row>
    <row r="620" spans="1:52" s="3" customFormat="1" ht="144.75" customHeight="1" x14ac:dyDescent="0.25">
      <c r="A620" s="33" t="s">
        <v>1155</v>
      </c>
      <c r="B620" s="10">
        <f>IF(S620=0,"",SUBTOTAL(3,$S$7:S620))</f>
        <v>614</v>
      </c>
      <c r="C620" s="74" t="s">
        <v>3276</v>
      </c>
      <c r="D620" s="10" t="s">
        <v>1124</v>
      </c>
      <c r="E620" s="10" t="s">
        <v>1324</v>
      </c>
      <c r="F620" s="10" t="s">
        <v>1324</v>
      </c>
      <c r="G620" s="10" t="s">
        <v>996</v>
      </c>
      <c r="H620" s="19">
        <v>3822</v>
      </c>
      <c r="I620" s="20" t="s">
        <v>1325</v>
      </c>
      <c r="J620" s="13"/>
      <c r="K620" s="14" t="s">
        <v>2266</v>
      </c>
      <c r="L620" s="13"/>
      <c r="M620" s="13"/>
      <c r="N620" s="13"/>
      <c r="O620" s="13"/>
      <c r="P620" s="13"/>
      <c r="Q620" s="13"/>
      <c r="R620" s="13"/>
      <c r="S620" s="14" t="s">
        <v>75</v>
      </c>
      <c r="T620" s="10">
        <v>3</v>
      </c>
      <c r="U620" s="21">
        <v>5066000</v>
      </c>
      <c r="V620" s="16">
        <v>0</v>
      </c>
      <c r="W620" s="16">
        <v>0</v>
      </c>
      <c r="X620" s="16">
        <v>0</v>
      </c>
      <c r="Y620" s="16">
        <v>0</v>
      </c>
      <c r="Z620" s="16">
        <v>0</v>
      </c>
      <c r="AA620" s="15">
        <v>10</v>
      </c>
      <c r="AB620" s="16">
        <v>0</v>
      </c>
      <c r="AC620" s="16">
        <v>0</v>
      </c>
      <c r="AD620" s="16">
        <v>0</v>
      </c>
      <c r="AE620" s="16">
        <v>0</v>
      </c>
      <c r="AF620" s="16">
        <v>0</v>
      </c>
      <c r="AG620" s="16">
        <v>0</v>
      </c>
      <c r="AH620" s="16">
        <v>0</v>
      </c>
      <c r="AI620" s="16">
        <v>0</v>
      </c>
      <c r="AJ620" s="16">
        <v>0</v>
      </c>
      <c r="AK620" s="16">
        <v>0</v>
      </c>
      <c r="AL620" s="16">
        <v>0</v>
      </c>
      <c r="AM620" s="16">
        <v>0</v>
      </c>
      <c r="AN620" s="16">
        <v>0</v>
      </c>
      <c r="AO620" s="16">
        <v>0</v>
      </c>
      <c r="AP620" s="16">
        <v>0</v>
      </c>
      <c r="AQ620" s="15">
        <f t="shared" si="59"/>
        <v>10</v>
      </c>
      <c r="AR620" s="16">
        <f t="shared" si="60"/>
        <v>0</v>
      </c>
      <c r="AS620" s="17">
        <f t="shared" si="61"/>
        <v>10</v>
      </c>
      <c r="AT620" s="18">
        <f t="shared" si="62"/>
        <v>50660000</v>
      </c>
      <c r="AU620" s="13"/>
      <c r="AV620" s="13"/>
      <c r="AW620" s="8"/>
      <c r="AX620" s="8"/>
      <c r="AY620" s="8"/>
      <c r="AZ620" s="8"/>
    </row>
    <row r="621" spans="1:52" s="3" customFormat="1" ht="138" customHeight="1" x14ac:dyDescent="0.25">
      <c r="A621" s="33" t="s">
        <v>1155</v>
      </c>
      <c r="B621" s="10">
        <f>IF(S621=0,"",SUBTOTAL(3,$S$7:S621))</f>
        <v>615</v>
      </c>
      <c r="C621" s="74" t="s">
        <v>3277</v>
      </c>
      <c r="D621" s="10" t="s">
        <v>1129</v>
      </c>
      <c r="E621" s="10" t="s">
        <v>1326</v>
      </c>
      <c r="F621" s="10" t="s">
        <v>1326</v>
      </c>
      <c r="G621" s="10" t="s">
        <v>999</v>
      </c>
      <c r="H621" s="19">
        <v>3822</v>
      </c>
      <c r="I621" s="20" t="s">
        <v>1327</v>
      </c>
      <c r="J621" s="13"/>
      <c r="K621" s="14" t="s">
        <v>2267</v>
      </c>
      <c r="L621" s="13"/>
      <c r="M621" s="13"/>
      <c r="N621" s="13"/>
      <c r="O621" s="13"/>
      <c r="P621" s="13"/>
      <c r="Q621" s="13"/>
      <c r="R621" s="13"/>
      <c r="S621" s="14" t="s">
        <v>75</v>
      </c>
      <c r="T621" s="10">
        <v>3</v>
      </c>
      <c r="U621" s="21">
        <v>4219200</v>
      </c>
      <c r="V621" s="16">
        <v>0</v>
      </c>
      <c r="W621" s="16">
        <v>0</v>
      </c>
      <c r="X621" s="16">
        <v>0</v>
      </c>
      <c r="Y621" s="16">
        <v>0</v>
      </c>
      <c r="Z621" s="16">
        <v>0</v>
      </c>
      <c r="AA621" s="15">
        <v>10</v>
      </c>
      <c r="AB621" s="16">
        <v>0</v>
      </c>
      <c r="AC621" s="16">
        <v>0</v>
      </c>
      <c r="AD621" s="16">
        <v>0</v>
      </c>
      <c r="AE621" s="16">
        <v>0</v>
      </c>
      <c r="AF621" s="16">
        <v>0</v>
      </c>
      <c r="AG621" s="16">
        <v>0</v>
      </c>
      <c r="AH621" s="16">
        <v>0</v>
      </c>
      <c r="AI621" s="16">
        <v>0</v>
      </c>
      <c r="AJ621" s="16">
        <v>0</v>
      </c>
      <c r="AK621" s="16">
        <v>0</v>
      </c>
      <c r="AL621" s="16">
        <v>0</v>
      </c>
      <c r="AM621" s="16">
        <v>0</v>
      </c>
      <c r="AN621" s="16">
        <v>0</v>
      </c>
      <c r="AO621" s="16">
        <v>0</v>
      </c>
      <c r="AP621" s="16">
        <v>0</v>
      </c>
      <c r="AQ621" s="15">
        <f t="shared" si="59"/>
        <v>10</v>
      </c>
      <c r="AR621" s="16">
        <f t="shared" si="60"/>
        <v>0</v>
      </c>
      <c r="AS621" s="17">
        <f t="shared" si="61"/>
        <v>10</v>
      </c>
      <c r="AT621" s="18">
        <f t="shared" si="62"/>
        <v>42192000</v>
      </c>
      <c r="AU621" s="13"/>
      <c r="AV621" s="13"/>
      <c r="AW621" s="8"/>
      <c r="AX621" s="8"/>
      <c r="AY621" s="8"/>
      <c r="AZ621" s="8"/>
    </row>
    <row r="622" spans="1:52" s="3" customFormat="1" ht="144.75" customHeight="1" x14ac:dyDescent="0.25">
      <c r="A622" s="33" t="s">
        <v>1155</v>
      </c>
      <c r="B622" s="10">
        <f>IF(S622=0,"",SUBTOTAL(3,$S$7:S622))</f>
        <v>616</v>
      </c>
      <c r="C622" s="74" t="s">
        <v>3278</v>
      </c>
      <c r="D622" s="10" t="s">
        <v>1053</v>
      </c>
      <c r="E622" s="10" t="s">
        <v>1328</v>
      </c>
      <c r="F622" s="10" t="s">
        <v>1328</v>
      </c>
      <c r="G622" s="10" t="s">
        <v>1002</v>
      </c>
      <c r="H622" s="19">
        <v>3822</v>
      </c>
      <c r="I622" s="20" t="s">
        <v>1329</v>
      </c>
      <c r="J622" s="13"/>
      <c r="K622" s="14" t="s">
        <v>2268</v>
      </c>
      <c r="L622" s="13"/>
      <c r="M622" s="13"/>
      <c r="N622" s="13"/>
      <c r="O622" s="13"/>
      <c r="P622" s="13"/>
      <c r="Q622" s="13"/>
      <c r="R622" s="13"/>
      <c r="S622" s="14" t="s">
        <v>75</v>
      </c>
      <c r="T622" s="10">
        <v>3</v>
      </c>
      <c r="U622" s="21">
        <v>5141000</v>
      </c>
      <c r="V622" s="16">
        <v>0</v>
      </c>
      <c r="W622" s="16">
        <v>0</v>
      </c>
      <c r="X622" s="16">
        <v>0</v>
      </c>
      <c r="Y622" s="16">
        <v>0</v>
      </c>
      <c r="Z622" s="16">
        <v>0</v>
      </c>
      <c r="AA622" s="15">
        <v>10</v>
      </c>
      <c r="AB622" s="16">
        <v>0</v>
      </c>
      <c r="AC622" s="16">
        <v>0</v>
      </c>
      <c r="AD622" s="16">
        <v>0</v>
      </c>
      <c r="AE622" s="16">
        <v>0</v>
      </c>
      <c r="AF622" s="16">
        <v>0</v>
      </c>
      <c r="AG622" s="16">
        <v>0</v>
      </c>
      <c r="AH622" s="16">
        <v>0</v>
      </c>
      <c r="AI622" s="16">
        <v>0</v>
      </c>
      <c r="AJ622" s="16">
        <v>0</v>
      </c>
      <c r="AK622" s="16">
        <v>0</v>
      </c>
      <c r="AL622" s="16">
        <v>0</v>
      </c>
      <c r="AM622" s="16">
        <v>0</v>
      </c>
      <c r="AN622" s="16">
        <v>0</v>
      </c>
      <c r="AO622" s="16">
        <v>0</v>
      </c>
      <c r="AP622" s="16">
        <v>0</v>
      </c>
      <c r="AQ622" s="15">
        <f t="shared" si="59"/>
        <v>10</v>
      </c>
      <c r="AR622" s="16">
        <f t="shared" si="60"/>
        <v>0</v>
      </c>
      <c r="AS622" s="17">
        <f t="shared" si="61"/>
        <v>10</v>
      </c>
      <c r="AT622" s="18">
        <f t="shared" si="62"/>
        <v>51410000</v>
      </c>
      <c r="AU622" s="13"/>
      <c r="AV622" s="13"/>
      <c r="AW622" s="8"/>
      <c r="AX622" s="8"/>
      <c r="AY622" s="8"/>
      <c r="AZ622" s="8"/>
    </row>
    <row r="623" spans="1:52" s="3" customFormat="1" ht="147.75" customHeight="1" x14ac:dyDescent="0.25">
      <c r="A623" s="33" t="s">
        <v>1155</v>
      </c>
      <c r="B623" s="10">
        <f>IF(S623=0,"",SUBTOTAL(3,$S$7:S623))</f>
        <v>617</v>
      </c>
      <c r="C623" s="74" t="s">
        <v>3279</v>
      </c>
      <c r="D623" s="10" t="s">
        <v>1132</v>
      </c>
      <c r="E623" s="10" t="s">
        <v>1330</v>
      </c>
      <c r="F623" s="10" t="s">
        <v>1330</v>
      </c>
      <c r="G623" s="10" t="s">
        <v>1008</v>
      </c>
      <c r="H623" s="19">
        <v>3822</v>
      </c>
      <c r="I623" s="20" t="s">
        <v>1331</v>
      </c>
      <c r="J623" s="13"/>
      <c r="K623" s="14" t="s">
        <v>2269</v>
      </c>
      <c r="L623" s="13"/>
      <c r="M623" s="13"/>
      <c r="N623" s="13"/>
      <c r="O623" s="13"/>
      <c r="P623" s="13"/>
      <c r="Q623" s="13"/>
      <c r="R623" s="13"/>
      <c r="S623" s="14" t="s">
        <v>75</v>
      </c>
      <c r="T623" s="10">
        <v>3</v>
      </c>
      <c r="U623" s="21">
        <v>5141000</v>
      </c>
      <c r="V623" s="16">
        <v>0</v>
      </c>
      <c r="W623" s="16">
        <v>0</v>
      </c>
      <c r="X623" s="16">
        <v>0</v>
      </c>
      <c r="Y623" s="16">
        <v>0</v>
      </c>
      <c r="Z623" s="16">
        <v>0</v>
      </c>
      <c r="AA623" s="15">
        <v>10</v>
      </c>
      <c r="AB623" s="16">
        <v>0</v>
      </c>
      <c r="AC623" s="16">
        <v>0</v>
      </c>
      <c r="AD623" s="16">
        <v>0</v>
      </c>
      <c r="AE623" s="16">
        <v>0</v>
      </c>
      <c r="AF623" s="16">
        <v>0</v>
      </c>
      <c r="AG623" s="16">
        <v>0</v>
      </c>
      <c r="AH623" s="16">
        <v>0</v>
      </c>
      <c r="AI623" s="16">
        <v>0</v>
      </c>
      <c r="AJ623" s="16">
        <v>0</v>
      </c>
      <c r="AK623" s="16">
        <v>0</v>
      </c>
      <c r="AL623" s="16">
        <v>0</v>
      </c>
      <c r="AM623" s="16">
        <v>0</v>
      </c>
      <c r="AN623" s="16">
        <v>0</v>
      </c>
      <c r="AO623" s="16">
        <v>0</v>
      </c>
      <c r="AP623" s="16">
        <v>0</v>
      </c>
      <c r="AQ623" s="15">
        <f t="shared" si="59"/>
        <v>10</v>
      </c>
      <c r="AR623" s="16">
        <f t="shared" si="60"/>
        <v>0</v>
      </c>
      <c r="AS623" s="17">
        <f t="shared" si="61"/>
        <v>10</v>
      </c>
      <c r="AT623" s="18">
        <f t="shared" si="62"/>
        <v>51410000</v>
      </c>
      <c r="AU623" s="13"/>
      <c r="AV623" s="13"/>
      <c r="AW623" s="8"/>
      <c r="AX623" s="8"/>
      <c r="AY623" s="8"/>
      <c r="AZ623" s="8"/>
    </row>
    <row r="624" spans="1:52" s="3" customFormat="1" ht="30.75" customHeight="1" x14ac:dyDescent="0.25">
      <c r="A624" s="33" t="s">
        <v>1155</v>
      </c>
      <c r="B624" s="10">
        <f>IF(S624=0,"",SUBTOTAL(3,$S$7:S624))</f>
        <v>618</v>
      </c>
      <c r="C624" s="74" t="s">
        <v>3280</v>
      </c>
      <c r="D624" s="10" t="s">
        <v>1055</v>
      </c>
      <c r="E624" s="10" t="s">
        <v>1332</v>
      </c>
      <c r="F624" s="10" t="s">
        <v>1332</v>
      </c>
      <c r="G624" s="10" t="s">
        <v>976</v>
      </c>
      <c r="H624" s="19">
        <v>3822</v>
      </c>
      <c r="I624" s="20" t="s">
        <v>654</v>
      </c>
      <c r="J624" s="13"/>
      <c r="K624" s="14" t="s">
        <v>2270</v>
      </c>
      <c r="L624" s="13"/>
      <c r="M624" s="13"/>
      <c r="N624" s="13"/>
      <c r="O624" s="13"/>
      <c r="P624" s="13"/>
      <c r="Q624" s="13"/>
      <c r="R624" s="13"/>
      <c r="S624" s="14" t="s">
        <v>75</v>
      </c>
      <c r="T624" s="10">
        <v>6</v>
      </c>
      <c r="U624" s="21">
        <v>1523520</v>
      </c>
      <c r="V624" s="16">
        <v>0</v>
      </c>
      <c r="W624" s="16">
        <v>0</v>
      </c>
      <c r="X624" s="16">
        <v>0</v>
      </c>
      <c r="Y624" s="16">
        <v>0</v>
      </c>
      <c r="Z624" s="16">
        <v>20</v>
      </c>
      <c r="AA624" s="16">
        <v>0</v>
      </c>
      <c r="AB624" s="16">
        <v>0</v>
      </c>
      <c r="AC624" s="16">
        <v>0</v>
      </c>
      <c r="AD624" s="16">
        <v>0</v>
      </c>
      <c r="AE624" s="16">
        <v>0</v>
      </c>
      <c r="AF624" s="16">
        <v>0</v>
      </c>
      <c r="AG624" s="16">
        <v>0</v>
      </c>
      <c r="AH624" s="16">
        <v>0</v>
      </c>
      <c r="AI624" s="16">
        <v>0</v>
      </c>
      <c r="AJ624" s="16">
        <v>0</v>
      </c>
      <c r="AK624" s="16">
        <v>0</v>
      </c>
      <c r="AL624" s="16">
        <v>0</v>
      </c>
      <c r="AM624" s="16">
        <v>0</v>
      </c>
      <c r="AN624" s="16">
        <v>0</v>
      </c>
      <c r="AO624" s="16">
        <v>0</v>
      </c>
      <c r="AP624" s="16">
        <v>0</v>
      </c>
      <c r="AQ624" s="15">
        <f t="shared" si="59"/>
        <v>20</v>
      </c>
      <c r="AR624" s="16">
        <f t="shared" si="60"/>
        <v>0</v>
      </c>
      <c r="AS624" s="17">
        <f t="shared" si="61"/>
        <v>20</v>
      </c>
      <c r="AT624" s="18">
        <f t="shared" si="62"/>
        <v>30470400</v>
      </c>
      <c r="AU624" s="13"/>
      <c r="AV624" s="13"/>
      <c r="AW624" s="8"/>
      <c r="AX624" s="8"/>
      <c r="AY624" s="8"/>
      <c r="AZ624" s="8"/>
    </row>
    <row r="625" spans="1:52" s="3" customFormat="1" ht="36" customHeight="1" x14ac:dyDescent="0.25">
      <c r="A625" s="33" t="s">
        <v>1155</v>
      </c>
      <c r="B625" s="10">
        <f>IF(S625=0,"",SUBTOTAL(3,$S$7:S625))</f>
        <v>619</v>
      </c>
      <c r="C625" s="74" t="s">
        <v>3281</v>
      </c>
      <c r="D625" s="10" t="s">
        <v>1135</v>
      </c>
      <c r="E625" s="10" t="s">
        <v>2272</v>
      </c>
      <c r="F625" s="10"/>
      <c r="G625" s="10"/>
      <c r="H625" s="19">
        <v>3822</v>
      </c>
      <c r="I625" s="20" t="s">
        <v>1333</v>
      </c>
      <c r="J625" s="13"/>
      <c r="K625" s="14" t="s">
        <v>2271</v>
      </c>
      <c r="L625" s="13"/>
      <c r="M625" s="13"/>
      <c r="N625" s="13"/>
      <c r="O625" s="13"/>
      <c r="P625" s="13"/>
      <c r="Q625" s="13"/>
      <c r="R625" s="13"/>
      <c r="S625" s="14" t="s">
        <v>75</v>
      </c>
      <c r="T625" s="10">
        <v>6</v>
      </c>
      <c r="U625" s="21">
        <v>1523520</v>
      </c>
      <c r="V625" s="16"/>
      <c r="W625" s="16"/>
      <c r="X625" s="16"/>
      <c r="Y625" s="16"/>
      <c r="Z625" s="16">
        <v>5</v>
      </c>
      <c r="AA625" s="16"/>
      <c r="AB625" s="16"/>
      <c r="AC625" s="16"/>
      <c r="AD625" s="16"/>
      <c r="AE625" s="16"/>
      <c r="AF625" s="16"/>
      <c r="AG625" s="16"/>
      <c r="AH625" s="16"/>
      <c r="AI625" s="16"/>
      <c r="AJ625" s="16"/>
      <c r="AK625" s="16"/>
      <c r="AL625" s="16"/>
      <c r="AM625" s="16"/>
      <c r="AN625" s="16"/>
      <c r="AO625" s="16"/>
      <c r="AP625" s="16"/>
      <c r="AQ625" s="15">
        <f t="shared" si="59"/>
        <v>5</v>
      </c>
      <c r="AR625" s="16">
        <f t="shared" si="60"/>
        <v>0</v>
      </c>
      <c r="AS625" s="17">
        <f t="shared" si="61"/>
        <v>5</v>
      </c>
      <c r="AT625" s="18">
        <f t="shared" si="62"/>
        <v>7617600</v>
      </c>
      <c r="AU625" s="13"/>
      <c r="AV625" s="13"/>
      <c r="AW625" s="8"/>
      <c r="AX625" s="8"/>
      <c r="AY625" s="8"/>
      <c r="AZ625" s="8"/>
    </row>
    <row r="626" spans="1:52" s="3" customFormat="1" ht="36" customHeight="1" x14ac:dyDescent="0.25">
      <c r="A626" s="33" t="s">
        <v>1155</v>
      </c>
      <c r="B626" s="10">
        <f>IF(S626=0,"",SUBTOTAL(3,$S$7:S626))</f>
        <v>620</v>
      </c>
      <c r="C626" s="74" t="s">
        <v>3282</v>
      </c>
      <c r="D626" s="10" t="s">
        <v>1137</v>
      </c>
      <c r="E626" s="10" t="s">
        <v>2273</v>
      </c>
      <c r="F626" s="10"/>
      <c r="G626" s="10"/>
      <c r="H626" s="19">
        <v>3822</v>
      </c>
      <c r="I626" s="20" t="s">
        <v>1081</v>
      </c>
      <c r="J626" s="13"/>
      <c r="K626" s="14" t="s">
        <v>2271</v>
      </c>
      <c r="L626" s="13"/>
      <c r="M626" s="13"/>
      <c r="N626" s="13"/>
      <c r="O626" s="13"/>
      <c r="P626" s="13"/>
      <c r="Q626" s="13"/>
      <c r="R626" s="13"/>
      <c r="S626" s="14" t="s">
        <v>75</v>
      </c>
      <c r="T626" s="10">
        <v>6</v>
      </c>
      <c r="U626" s="21">
        <v>1821600</v>
      </c>
      <c r="V626" s="16"/>
      <c r="W626" s="16"/>
      <c r="X626" s="16"/>
      <c r="Y626" s="16"/>
      <c r="Z626" s="16">
        <v>50</v>
      </c>
      <c r="AA626" s="16"/>
      <c r="AB626" s="16"/>
      <c r="AC626" s="16"/>
      <c r="AD626" s="16"/>
      <c r="AE626" s="16"/>
      <c r="AF626" s="16"/>
      <c r="AG626" s="16"/>
      <c r="AH626" s="16"/>
      <c r="AI626" s="16"/>
      <c r="AJ626" s="16"/>
      <c r="AK626" s="16"/>
      <c r="AL626" s="16"/>
      <c r="AM626" s="16"/>
      <c r="AN626" s="16"/>
      <c r="AO626" s="16"/>
      <c r="AP626" s="16"/>
      <c r="AQ626" s="15">
        <f t="shared" si="59"/>
        <v>50</v>
      </c>
      <c r="AR626" s="16">
        <f t="shared" si="60"/>
        <v>0</v>
      </c>
      <c r="AS626" s="17">
        <f t="shared" si="61"/>
        <v>50</v>
      </c>
      <c r="AT626" s="18">
        <f t="shared" si="62"/>
        <v>91080000</v>
      </c>
      <c r="AU626" s="13"/>
      <c r="AV626" s="13"/>
      <c r="AW626" s="8"/>
      <c r="AX626" s="8"/>
      <c r="AY626" s="8"/>
      <c r="AZ626" s="8"/>
    </row>
    <row r="627" spans="1:52" s="3" customFormat="1" ht="36" customHeight="1" x14ac:dyDescent="0.25">
      <c r="A627" s="33" t="s">
        <v>1155</v>
      </c>
      <c r="B627" s="10">
        <f>IF(S627=0,"",SUBTOTAL(3,$S$7:S627))</f>
        <v>621</v>
      </c>
      <c r="C627" s="74" t="s">
        <v>3283</v>
      </c>
      <c r="D627" s="10" t="s">
        <v>1139</v>
      </c>
      <c r="E627" s="10" t="s">
        <v>2275</v>
      </c>
      <c r="F627" s="10"/>
      <c r="G627" s="10"/>
      <c r="H627" s="19">
        <v>3822</v>
      </c>
      <c r="I627" s="20" t="s">
        <v>1110</v>
      </c>
      <c r="J627" s="13"/>
      <c r="K627" s="14" t="s">
        <v>2274</v>
      </c>
      <c r="L627" s="13"/>
      <c r="M627" s="13"/>
      <c r="N627" s="13"/>
      <c r="O627" s="13"/>
      <c r="P627" s="13"/>
      <c r="Q627" s="13"/>
      <c r="R627" s="13"/>
      <c r="S627" s="14" t="s">
        <v>75</v>
      </c>
      <c r="T627" s="10">
        <v>6</v>
      </c>
      <c r="U627" s="21">
        <v>1150000</v>
      </c>
      <c r="V627" s="16"/>
      <c r="W627" s="16"/>
      <c r="X627" s="16"/>
      <c r="Y627" s="16"/>
      <c r="Z627" s="16">
        <v>1</v>
      </c>
      <c r="AA627" s="16"/>
      <c r="AB627" s="16"/>
      <c r="AC627" s="16"/>
      <c r="AD627" s="16"/>
      <c r="AE627" s="16"/>
      <c r="AF627" s="16"/>
      <c r="AG627" s="16"/>
      <c r="AH627" s="16"/>
      <c r="AI627" s="16"/>
      <c r="AJ627" s="16"/>
      <c r="AK627" s="16"/>
      <c r="AL627" s="16"/>
      <c r="AM627" s="16"/>
      <c r="AN627" s="16"/>
      <c r="AO627" s="16"/>
      <c r="AP627" s="16"/>
      <c r="AQ627" s="15">
        <f t="shared" si="59"/>
        <v>1</v>
      </c>
      <c r="AR627" s="16">
        <f t="shared" si="60"/>
        <v>0</v>
      </c>
      <c r="AS627" s="17">
        <f t="shared" si="61"/>
        <v>1</v>
      </c>
      <c r="AT627" s="18">
        <f t="shared" si="62"/>
        <v>1150000</v>
      </c>
      <c r="AU627" s="13"/>
      <c r="AV627" s="13"/>
      <c r="AW627" s="8"/>
      <c r="AX627" s="8"/>
      <c r="AY627" s="8"/>
      <c r="AZ627" s="8"/>
    </row>
    <row r="628" spans="1:52" s="3" customFormat="1" ht="36" customHeight="1" x14ac:dyDescent="0.25">
      <c r="A628" s="33" t="s">
        <v>1155</v>
      </c>
      <c r="B628" s="10">
        <f>IF(S628=0,"",SUBTOTAL(3,$S$7:S628))</f>
        <v>622</v>
      </c>
      <c r="C628" s="74" t="s">
        <v>3284</v>
      </c>
      <c r="D628" s="10" t="s">
        <v>1161</v>
      </c>
      <c r="E628" s="10" t="s">
        <v>1334</v>
      </c>
      <c r="F628" s="10" t="s">
        <v>1334</v>
      </c>
      <c r="G628" s="10" t="s">
        <v>1313</v>
      </c>
      <c r="H628" s="19">
        <v>3822</v>
      </c>
      <c r="I628" s="20" t="s">
        <v>1335</v>
      </c>
      <c r="J628" s="13"/>
      <c r="K628" s="10" t="s">
        <v>2276</v>
      </c>
      <c r="L628" s="13"/>
      <c r="M628" s="13"/>
      <c r="N628" s="13"/>
      <c r="O628" s="13"/>
      <c r="P628" s="13"/>
      <c r="Q628" s="13"/>
      <c r="R628" s="13"/>
      <c r="S628" s="14" t="s">
        <v>75</v>
      </c>
      <c r="T628" s="10">
        <v>3</v>
      </c>
      <c r="U628" s="21">
        <v>4055000</v>
      </c>
      <c r="V628" s="16">
        <v>0</v>
      </c>
      <c r="W628" s="16">
        <v>0</v>
      </c>
      <c r="X628" s="16">
        <v>0</v>
      </c>
      <c r="Y628" s="16">
        <v>0</v>
      </c>
      <c r="Z628" s="16">
        <v>2</v>
      </c>
      <c r="AA628" s="16">
        <v>0</v>
      </c>
      <c r="AB628" s="16">
        <v>0</v>
      </c>
      <c r="AC628" s="16">
        <v>0</v>
      </c>
      <c r="AD628" s="16">
        <v>0</v>
      </c>
      <c r="AE628" s="16">
        <v>0</v>
      </c>
      <c r="AF628" s="16">
        <v>0</v>
      </c>
      <c r="AG628" s="16">
        <v>0</v>
      </c>
      <c r="AH628" s="16">
        <v>0</v>
      </c>
      <c r="AI628" s="16">
        <v>0</v>
      </c>
      <c r="AJ628" s="16">
        <v>0</v>
      </c>
      <c r="AK628" s="16">
        <v>0</v>
      </c>
      <c r="AL628" s="16">
        <v>0</v>
      </c>
      <c r="AM628" s="16">
        <v>0</v>
      </c>
      <c r="AN628" s="16">
        <v>0</v>
      </c>
      <c r="AO628" s="16">
        <v>0</v>
      </c>
      <c r="AP628" s="16">
        <v>0</v>
      </c>
      <c r="AQ628" s="15">
        <f t="shared" si="59"/>
        <v>2</v>
      </c>
      <c r="AR628" s="16">
        <f t="shared" si="60"/>
        <v>0</v>
      </c>
      <c r="AS628" s="17">
        <f t="shared" si="61"/>
        <v>2</v>
      </c>
      <c r="AT628" s="18">
        <f t="shared" si="62"/>
        <v>8110000</v>
      </c>
      <c r="AU628" s="13"/>
      <c r="AV628" s="13"/>
      <c r="AW628" s="8"/>
      <c r="AX628" s="8"/>
      <c r="AY628" s="8"/>
      <c r="AZ628" s="8"/>
    </row>
    <row r="629" spans="1:52" s="3" customFormat="1" ht="36" customHeight="1" x14ac:dyDescent="0.25">
      <c r="A629" s="33" t="s">
        <v>1155</v>
      </c>
      <c r="B629" s="10">
        <f>IF(S629=0,"",SUBTOTAL(3,$S$7:S629))</f>
        <v>623</v>
      </c>
      <c r="C629" s="74" t="s">
        <v>3285</v>
      </c>
      <c r="D629" s="10" t="s">
        <v>1141</v>
      </c>
      <c r="E629" s="10" t="s">
        <v>1336</v>
      </c>
      <c r="F629" s="10" t="s">
        <v>1336</v>
      </c>
      <c r="G629" s="10" t="s">
        <v>1319</v>
      </c>
      <c r="H629" s="19">
        <v>3822</v>
      </c>
      <c r="I629" s="20" t="s">
        <v>1337</v>
      </c>
      <c r="J629" s="13"/>
      <c r="K629" s="10" t="s">
        <v>2276</v>
      </c>
      <c r="L629" s="13"/>
      <c r="M629" s="13"/>
      <c r="N629" s="13"/>
      <c r="O629" s="13"/>
      <c r="P629" s="13"/>
      <c r="Q629" s="13"/>
      <c r="R629" s="13"/>
      <c r="S629" s="14" t="s">
        <v>75</v>
      </c>
      <c r="T629" s="10">
        <v>3</v>
      </c>
      <c r="U629" s="21">
        <v>5125000</v>
      </c>
      <c r="V629" s="16">
        <v>0</v>
      </c>
      <c r="W629" s="16">
        <v>0</v>
      </c>
      <c r="X629" s="16">
        <v>0</v>
      </c>
      <c r="Y629" s="16">
        <v>0</v>
      </c>
      <c r="Z629" s="16">
        <v>2</v>
      </c>
      <c r="AA629" s="16">
        <v>0</v>
      </c>
      <c r="AB629" s="16">
        <v>0</v>
      </c>
      <c r="AC629" s="16">
        <v>0</v>
      </c>
      <c r="AD629" s="16">
        <v>0</v>
      </c>
      <c r="AE629" s="16">
        <v>0</v>
      </c>
      <c r="AF629" s="16">
        <v>0</v>
      </c>
      <c r="AG629" s="16">
        <v>0</v>
      </c>
      <c r="AH629" s="16">
        <v>0</v>
      </c>
      <c r="AI629" s="16">
        <v>0</v>
      </c>
      <c r="AJ629" s="16">
        <v>0</v>
      </c>
      <c r="AK629" s="16">
        <v>0</v>
      </c>
      <c r="AL629" s="16">
        <v>0</v>
      </c>
      <c r="AM629" s="16">
        <v>0</v>
      </c>
      <c r="AN629" s="16">
        <v>0</v>
      </c>
      <c r="AO629" s="16">
        <v>0</v>
      </c>
      <c r="AP629" s="16">
        <v>0</v>
      </c>
      <c r="AQ629" s="15">
        <f t="shared" si="59"/>
        <v>2</v>
      </c>
      <c r="AR629" s="16">
        <f t="shared" si="60"/>
        <v>0</v>
      </c>
      <c r="AS629" s="17">
        <f t="shared" si="61"/>
        <v>2</v>
      </c>
      <c r="AT629" s="18">
        <f t="shared" si="62"/>
        <v>10250000</v>
      </c>
      <c r="AU629" s="13"/>
      <c r="AV629" s="13"/>
      <c r="AW629" s="8"/>
      <c r="AX629" s="8"/>
      <c r="AY629" s="8"/>
      <c r="AZ629" s="8"/>
    </row>
    <row r="630" spans="1:52" s="3" customFormat="1" ht="36" customHeight="1" x14ac:dyDescent="0.25">
      <c r="A630" s="33" t="s">
        <v>1155</v>
      </c>
      <c r="B630" s="10">
        <f>IF(S630=0,"",SUBTOTAL(3,$S$7:S630))</f>
        <v>624</v>
      </c>
      <c r="C630" s="74" t="s">
        <v>3286</v>
      </c>
      <c r="D630" s="10" t="s">
        <v>1143</v>
      </c>
      <c r="E630" s="10" t="s">
        <v>1339</v>
      </c>
      <c r="F630" s="10" t="s">
        <v>1339</v>
      </c>
      <c r="G630" s="10" t="s">
        <v>1340</v>
      </c>
      <c r="H630" s="19">
        <v>3822</v>
      </c>
      <c r="I630" s="20" t="s">
        <v>1341</v>
      </c>
      <c r="J630" s="13"/>
      <c r="K630" s="10" t="s">
        <v>2277</v>
      </c>
      <c r="L630" s="13"/>
      <c r="M630" s="13"/>
      <c r="N630" s="13"/>
      <c r="O630" s="13"/>
      <c r="P630" s="13"/>
      <c r="Q630" s="13"/>
      <c r="R630" s="13"/>
      <c r="S630" s="14" t="s">
        <v>75</v>
      </c>
      <c r="T630" s="10">
        <v>3</v>
      </c>
      <c r="U630" s="21">
        <v>4715000</v>
      </c>
      <c r="V630" s="16">
        <v>0</v>
      </c>
      <c r="W630" s="16">
        <v>0</v>
      </c>
      <c r="X630" s="16">
        <v>0</v>
      </c>
      <c r="Y630" s="16">
        <v>0</v>
      </c>
      <c r="Z630" s="16">
        <v>1</v>
      </c>
      <c r="AA630" s="16">
        <v>0</v>
      </c>
      <c r="AB630" s="16">
        <v>0</v>
      </c>
      <c r="AC630" s="16">
        <v>0</v>
      </c>
      <c r="AD630" s="16">
        <v>0</v>
      </c>
      <c r="AE630" s="16">
        <v>0</v>
      </c>
      <c r="AF630" s="16">
        <v>0</v>
      </c>
      <c r="AG630" s="16">
        <v>0</v>
      </c>
      <c r="AH630" s="16">
        <v>0</v>
      </c>
      <c r="AI630" s="16">
        <v>0</v>
      </c>
      <c r="AJ630" s="16">
        <v>0</v>
      </c>
      <c r="AK630" s="16">
        <v>0</v>
      </c>
      <c r="AL630" s="16">
        <v>0</v>
      </c>
      <c r="AM630" s="16">
        <v>0</v>
      </c>
      <c r="AN630" s="16">
        <v>0</v>
      </c>
      <c r="AO630" s="16">
        <v>0</v>
      </c>
      <c r="AP630" s="16">
        <v>0</v>
      </c>
      <c r="AQ630" s="15">
        <f t="shared" si="59"/>
        <v>1</v>
      </c>
      <c r="AR630" s="16">
        <f t="shared" si="60"/>
        <v>0</v>
      </c>
      <c r="AS630" s="17">
        <f t="shared" si="61"/>
        <v>1</v>
      </c>
      <c r="AT630" s="18">
        <f t="shared" si="62"/>
        <v>4715000</v>
      </c>
      <c r="AU630" s="13"/>
      <c r="AV630" s="13"/>
      <c r="AW630" s="8"/>
      <c r="AX630" s="8"/>
      <c r="AY630" s="8"/>
      <c r="AZ630" s="8"/>
    </row>
    <row r="631" spans="1:52" s="3" customFormat="1" ht="36" customHeight="1" x14ac:dyDescent="0.25">
      <c r="A631" s="33" t="s">
        <v>1155</v>
      </c>
      <c r="B631" s="10">
        <f>IF(S631=0,"",SUBTOTAL(3,$S$7:S631))</f>
        <v>625</v>
      </c>
      <c r="C631" s="74" t="s">
        <v>3287</v>
      </c>
      <c r="D631" s="10" t="s">
        <v>1145</v>
      </c>
      <c r="E631" s="10" t="s">
        <v>1342</v>
      </c>
      <c r="F631" s="10" t="s">
        <v>1342</v>
      </c>
      <c r="G631" s="10" t="s">
        <v>1343</v>
      </c>
      <c r="H631" s="19">
        <v>3822</v>
      </c>
      <c r="I631" s="20" t="s">
        <v>1344</v>
      </c>
      <c r="J631" s="13"/>
      <c r="K631" s="10" t="s">
        <v>2278</v>
      </c>
      <c r="L631" s="13"/>
      <c r="M631" s="13"/>
      <c r="N631" s="13"/>
      <c r="O631" s="13"/>
      <c r="P631" s="13"/>
      <c r="Q631" s="13"/>
      <c r="R631" s="13"/>
      <c r="S631" s="14" t="s">
        <v>75</v>
      </c>
      <c r="T631" s="10">
        <v>3</v>
      </c>
      <c r="U631" s="21">
        <v>2115000</v>
      </c>
      <c r="V631" s="16">
        <v>0</v>
      </c>
      <c r="W631" s="16">
        <v>0</v>
      </c>
      <c r="X631" s="16">
        <v>0</v>
      </c>
      <c r="Y631" s="16">
        <v>0</v>
      </c>
      <c r="Z631" s="16">
        <v>1</v>
      </c>
      <c r="AA631" s="16">
        <v>0</v>
      </c>
      <c r="AB631" s="16">
        <v>2</v>
      </c>
      <c r="AC631" s="16">
        <v>0</v>
      </c>
      <c r="AD631" s="16">
        <v>0</v>
      </c>
      <c r="AE631" s="16">
        <v>0</v>
      </c>
      <c r="AF631" s="16">
        <v>0</v>
      </c>
      <c r="AG631" s="16">
        <v>0</v>
      </c>
      <c r="AH631" s="16">
        <v>0</v>
      </c>
      <c r="AI631" s="16">
        <v>0</v>
      </c>
      <c r="AJ631" s="16">
        <v>0</v>
      </c>
      <c r="AK631" s="16">
        <v>0</v>
      </c>
      <c r="AL631" s="16">
        <v>0</v>
      </c>
      <c r="AM631" s="16">
        <v>0</v>
      </c>
      <c r="AN631" s="16">
        <v>0</v>
      </c>
      <c r="AO631" s="16">
        <v>5</v>
      </c>
      <c r="AP631" s="16">
        <v>0</v>
      </c>
      <c r="AQ631" s="15">
        <f t="shared" si="59"/>
        <v>8</v>
      </c>
      <c r="AR631" s="16">
        <f t="shared" si="60"/>
        <v>0</v>
      </c>
      <c r="AS631" s="17">
        <f t="shared" si="61"/>
        <v>8</v>
      </c>
      <c r="AT631" s="18">
        <f t="shared" si="62"/>
        <v>16920000</v>
      </c>
      <c r="AU631" s="13"/>
      <c r="AV631" s="13"/>
      <c r="AW631" s="8"/>
      <c r="AX631" s="8"/>
      <c r="AY631" s="8"/>
      <c r="AZ631" s="8"/>
    </row>
    <row r="632" spans="1:52" s="3" customFormat="1" ht="36" customHeight="1" x14ac:dyDescent="0.25">
      <c r="A632" s="33" t="s">
        <v>1155</v>
      </c>
      <c r="B632" s="10">
        <f>IF(S632=0,"",SUBTOTAL(3,$S$7:S632))</f>
        <v>626</v>
      </c>
      <c r="C632" s="74" t="s">
        <v>3288</v>
      </c>
      <c r="D632" s="10" t="s">
        <v>1147</v>
      </c>
      <c r="E632" s="10" t="s">
        <v>1345</v>
      </c>
      <c r="F632" s="10" t="s">
        <v>1345</v>
      </c>
      <c r="G632" s="10" t="s">
        <v>1346</v>
      </c>
      <c r="H632" s="19">
        <v>3822</v>
      </c>
      <c r="I632" s="20" t="s">
        <v>1347</v>
      </c>
      <c r="J632" s="13"/>
      <c r="K632" s="10" t="s">
        <v>2279</v>
      </c>
      <c r="L632" s="13"/>
      <c r="M632" s="13"/>
      <c r="N632" s="13"/>
      <c r="O632" s="13"/>
      <c r="P632" s="13"/>
      <c r="Q632" s="13"/>
      <c r="R632" s="13"/>
      <c r="S632" s="14" t="s">
        <v>75</v>
      </c>
      <c r="T632" s="10">
        <v>3</v>
      </c>
      <c r="U632" s="21">
        <v>10395000</v>
      </c>
      <c r="V632" s="16">
        <v>0</v>
      </c>
      <c r="W632" s="16">
        <v>0</v>
      </c>
      <c r="X632" s="16">
        <v>0</v>
      </c>
      <c r="Y632" s="16">
        <v>0</v>
      </c>
      <c r="Z632" s="16">
        <v>1</v>
      </c>
      <c r="AA632" s="16">
        <v>0</v>
      </c>
      <c r="AB632" s="16">
        <v>0</v>
      </c>
      <c r="AC632" s="16">
        <v>0</v>
      </c>
      <c r="AD632" s="16">
        <v>0</v>
      </c>
      <c r="AE632" s="16">
        <v>0</v>
      </c>
      <c r="AF632" s="16">
        <v>0</v>
      </c>
      <c r="AG632" s="16">
        <v>0</v>
      </c>
      <c r="AH632" s="16">
        <v>0</v>
      </c>
      <c r="AI632" s="16">
        <v>0</v>
      </c>
      <c r="AJ632" s="16">
        <v>0</v>
      </c>
      <c r="AK632" s="16">
        <v>0</v>
      </c>
      <c r="AL632" s="16">
        <v>0</v>
      </c>
      <c r="AM632" s="16">
        <v>0</v>
      </c>
      <c r="AN632" s="16">
        <v>0</v>
      </c>
      <c r="AO632" s="16">
        <v>0</v>
      </c>
      <c r="AP632" s="16">
        <v>0</v>
      </c>
      <c r="AQ632" s="15">
        <f t="shared" si="59"/>
        <v>1</v>
      </c>
      <c r="AR632" s="16">
        <f t="shared" si="60"/>
        <v>0</v>
      </c>
      <c r="AS632" s="17">
        <f t="shared" si="61"/>
        <v>1</v>
      </c>
      <c r="AT632" s="18">
        <f t="shared" si="62"/>
        <v>10395000</v>
      </c>
      <c r="AU632" s="13"/>
      <c r="AV632" s="13"/>
      <c r="AW632" s="8"/>
      <c r="AX632" s="8"/>
      <c r="AY632" s="8"/>
      <c r="AZ632" s="8"/>
    </row>
    <row r="633" spans="1:52" s="3" customFormat="1" ht="36" customHeight="1" x14ac:dyDescent="0.25">
      <c r="A633" s="33" t="s">
        <v>1155</v>
      </c>
      <c r="B633" s="10">
        <f>IF(S633=0,"",SUBTOTAL(3,$S$7:S633))</f>
        <v>627</v>
      </c>
      <c r="C633" s="74" t="s">
        <v>3289</v>
      </c>
      <c r="D633" s="10" t="s">
        <v>1149</v>
      </c>
      <c r="E633" s="10" t="s">
        <v>1348</v>
      </c>
      <c r="F633" s="10" t="s">
        <v>1348</v>
      </c>
      <c r="G633" s="10" t="s">
        <v>1322</v>
      </c>
      <c r="H633" s="19">
        <v>3822</v>
      </c>
      <c r="I633" s="20" t="s">
        <v>1202</v>
      </c>
      <c r="J633" s="13"/>
      <c r="K633" s="10" t="s">
        <v>2280</v>
      </c>
      <c r="L633" s="13"/>
      <c r="M633" s="13"/>
      <c r="N633" s="13"/>
      <c r="O633" s="13"/>
      <c r="P633" s="13"/>
      <c r="Q633" s="13"/>
      <c r="R633" s="13"/>
      <c r="S633" s="14" t="s">
        <v>75</v>
      </c>
      <c r="T633" s="10">
        <v>3</v>
      </c>
      <c r="U633" s="21">
        <v>4396475</v>
      </c>
      <c r="V633" s="16">
        <v>0</v>
      </c>
      <c r="W633" s="16">
        <v>0</v>
      </c>
      <c r="X633" s="16">
        <v>0</v>
      </c>
      <c r="Y633" s="16">
        <v>0</v>
      </c>
      <c r="Z633" s="16">
        <v>1</v>
      </c>
      <c r="AA633" s="16">
        <v>0</v>
      </c>
      <c r="AB633" s="16">
        <v>6</v>
      </c>
      <c r="AC633" s="16">
        <v>0</v>
      </c>
      <c r="AD633" s="16">
        <v>0</v>
      </c>
      <c r="AE633" s="16"/>
      <c r="AF633" s="16">
        <v>0</v>
      </c>
      <c r="AG633" s="16">
        <v>0</v>
      </c>
      <c r="AH633" s="16">
        <v>0</v>
      </c>
      <c r="AI633" s="16">
        <v>0</v>
      </c>
      <c r="AJ633" s="16">
        <v>0</v>
      </c>
      <c r="AK633" s="16">
        <v>0</v>
      </c>
      <c r="AL633" s="16">
        <v>0</v>
      </c>
      <c r="AM633" s="16">
        <v>0</v>
      </c>
      <c r="AN633" s="16">
        <v>0</v>
      </c>
      <c r="AO633" s="16">
        <v>0</v>
      </c>
      <c r="AP633" s="16">
        <v>0</v>
      </c>
      <c r="AQ633" s="15">
        <f t="shared" si="59"/>
        <v>7</v>
      </c>
      <c r="AR633" s="16">
        <f t="shared" si="60"/>
        <v>0</v>
      </c>
      <c r="AS633" s="17">
        <f t="shared" si="61"/>
        <v>7</v>
      </c>
      <c r="AT633" s="18">
        <f t="shared" si="62"/>
        <v>30775325</v>
      </c>
      <c r="AU633" s="13"/>
      <c r="AV633" s="13"/>
      <c r="AW633" s="8"/>
      <c r="AX633" s="8"/>
      <c r="AY633" s="8"/>
      <c r="AZ633" s="8"/>
    </row>
    <row r="634" spans="1:52" s="3" customFormat="1" ht="36" customHeight="1" x14ac:dyDescent="0.25">
      <c r="A634" s="33" t="s">
        <v>1155</v>
      </c>
      <c r="B634" s="10">
        <f>IF(S634=0,"",SUBTOTAL(3,$S$7:S634))</f>
        <v>628</v>
      </c>
      <c r="C634" s="74" t="s">
        <v>3290</v>
      </c>
      <c r="D634" s="10" t="s">
        <v>1151</v>
      </c>
      <c r="E634" s="10" t="s">
        <v>1349</v>
      </c>
      <c r="F634" s="10" t="s">
        <v>1349</v>
      </c>
      <c r="G634" s="10" t="s">
        <v>1350</v>
      </c>
      <c r="H634" s="19">
        <v>3822</v>
      </c>
      <c r="I634" s="20" t="s">
        <v>1351</v>
      </c>
      <c r="J634" s="13"/>
      <c r="K634" s="10" t="s">
        <v>2281</v>
      </c>
      <c r="L634" s="13"/>
      <c r="M634" s="13"/>
      <c r="N634" s="13"/>
      <c r="O634" s="13"/>
      <c r="P634" s="13"/>
      <c r="Q634" s="13"/>
      <c r="R634" s="13"/>
      <c r="S634" s="14" t="s">
        <v>75</v>
      </c>
      <c r="T634" s="10">
        <v>3</v>
      </c>
      <c r="U634" s="21">
        <v>7425000</v>
      </c>
      <c r="V634" s="16">
        <v>0</v>
      </c>
      <c r="W634" s="16">
        <v>0</v>
      </c>
      <c r="X634" s="16">
        <v>0</v>
      </c>
      <c r="Y634" s="16">
        <v>0</v>
      </c>
      <c r="Z634" s="16">
        <v>2</v>
      </c>
      <c r="AA634" s="16">
        <v>0</v>
      </c>
      <c r="AB634" s="16">
        <v>0</v>
      </c>
      <c r="AC634" s="16">
        <v>0</v>
      </c>
      <c r="AD634" s="16">
        <v>0</v>
      </c>
      <c r="AE634" s="16">
        <v>0</v>
      </c>
      <c r="AF634" s="16">
        <v>0</v>
      </c>
      <c r="AG634" s="16">
        <v>0</v>
      </c>
      <c r="AH634" s="16">
        <v>0</v>
      </c>
      <c r="AI634" s="16">
        <v>0</v>
      </c>
      <c r="AJ634" s="16">
        <v>0</v>
      </c>
      <c r="AK634" s="16">
        <v>0</v>
      </c>
      <c r="AL634" s="16">
        <v>0</v>
      </c>
      <c r="AM634" s="16">
        <v>0</v>
      </c>
      <c r="AN634" s="16">
        <v>0</v>
      </c>
      <c r="AO634" s="16">
        <v>0</v>
      </c>
      <c r="AP634" s="16">
        <v>0</v>
      </c>
      <c r="AQ634" s="15">
        <f t="shared" si="59"/>
        <v>2</v>
      </c>
      <c r="AR634" s="16">
        <f t="shared" si="60"/>
        <v>0</v>
      </c>
      <c r="AS634" s="17">
        <f t="shared" si="61"/>
        <v>2</v>
      </c>
      <c r="AT634" s="18">
        <f t="shared" si="62"/>
        <v>14850000</v>
      </c>
      <c r="AU634" s="13"/>
      <c r="AV634" s="13"/>
      <c r="AW634" s="8"/>
      <c r="AX634" s="8"/>
      <c r="AY634" s="8"/>
      <c r="AZ634" s="8"/>
    </row>
    <row r="635" spans="1:52" s="3" customFormat="1" ht="36" customHeight="1" x14ac:dyDescent="0.25">
      <c r="A635" s="33" t="s">
        <v>1155</v>
      </c>
      <c r="B635" s="10">
        <f>IF(S635=0,"",SUBTOTAL(3,$S$7:S635))</f>
        <v>629</v>
      </c>
      <c r="C635" s="74" t="s">
        <v>3291</v>
      </c>
      <c r="D635" s="10" t="s">
        <v>1153</v>
      </c>
      <c r="E635" s="10" t="s">
        <v>1353</v>
      </c>
      <c r="F635" s="10" t="s">
        <v>1353</v>
      </c>
      <c r="G635" s="10" t="s">
        <v>1328</v>
      </c>
      <c r="H635" s="19">
        <v>3822</v>
      </c>
      <c r="I635" s="20" t="s">
        <v>1354</v>
      </c>
      <c r="J635" s="13"/>
      <c r="K635" s="10" t="s">
        <v>2282</v>
      </c>
      <c r="L635" s="13"/>
      <c r="M635" s="13"/>
      <c r="N635" s="13"/>
      <c r="O635" s="13"/>
      <c r="P635" s="13"/>
      <c r="Q635" s="13"/>
      <c r="R635" s="13"/>
      <c r="S635" s="14" t="s">
        <v>75</v>
      </c>
      <c r="T635" s="10">
        <v>3</v>
      </c>
      <c r="U635" s="21">
        <v>6712000</v>
      </c>
      <c r="V635" s="16">
        <v>0</v>
      </c>
      <c r="W635" s="16">
        <v>0</v>
      </c>
      <c r="X635" s="16">
        <v>0</v>
      </c>
      <c r="Y635" s="16">
        <v>0</v>
      </c>
      <c r="Z635" s="16">
        <v>1</v>
      </c>
      <c r="AA635" s="16">
        <v>0</v>
      </c>
      <c r="AB635" s="16">
        <v>0</v>
      </c>
      <c r="AC635" s="16">
        <v>0</v>
      </c>
      <c r="AD635" s="16">
        <v>0</v>
      </c>
      <c r="AE635" s="16">
        <v>0</v>
      </c>
      <c r="AF635" s="16">
        <v>0</v>
      </c>
      <c r="AG635" s="16">
        <v>0</v>
      </c>
      <c r="AH635" s="16">
        <v>0</v>
      </c>
      <c r="AI635" s="16">
        <v>0</v>
      </c>
      <c r="AJ635" s="16">
        <v>0</v>
      </c>
      <c r="AK635" s="16">
        <v>0</v>
      </c>
      <c r="AL635" s="16">
        <v>0</v>
      </c>
      <c r="AM635" s="16">
        <v>0</v>
      </c>
      <c r="AN635" s="16">
        <v>0</v>
      </c>
      <c r="AO635" s="16">
        <v>0</v>
      </c>
      <c r="AP635" s="16">
        <v>0</v>
      </c>
      <c r="AQ635" s="15">
        <f t="shared" si="59"/>
        <v>1</v>
      </c>
      <c r="AR635" s="16">
        <f t="shared" si="60"/>
        <v>0</v>
      </c>
      <c r="AS635" s="17">
        <f t="shared" si="61"/>
        <v>1</v>
      </c>
      <c r="AT635" s="18">
        <f t="shared" si="62"/>
        <v>6712000</v>
      </c>
      <c r="AU635" s="13"/>
      <c r="AV635" s="13"/>
      <c r="AW635" s="8"/>
      <c r="AX635" s="8"/>
      <c r="AY635" s="8"/>
      <c r="AZ635" s="8"/>
    </row>
    <row r="636" spans="1:52" s="3" customFormat="1" ht="36" customHeight="1" x14ac:dyDescent="0.25">
      <c r="A636" s="33" t="s">
        <v>1155</v>
      </c>
      <c r="B636" s="10">
        <f>IF(S636=0,"",SUBTOTAL(3,$S$7:S636))</f>
        <v>630</v>
      </c>
      <c r="C636" s="74" t="s">
        <v>3292</v>
      </c>
      <c r="D636" s="10" t="s">
        <v>1156</v>
      </c>
      <c r="E636" s="10" t="s">
        <v>1355</v>
      </c>
      <c r="F636" s="10" t="s">
        <v>1355</v>
      </c>
      <c r="G636" s="10" t="s">
        <v>1330</v>
      </c>
      <c r="H636" s="19">
        <v>3822</v>
      </c>
      <c r="I636" s="20" t="s">
        <v>1356</v>
      </c>
      <c r="J636" s="13"/>
      <c r="K636" s="14" t="s">
        <v>2283</v>
      </c>
      <c r="L636" s="13"/>
      <c r="M636" s="13"/>
      <c r="N636" s="13"/>
      <c r="O636" s="13"/>
      <c r="P636" s="13"/>
      <c r="Q636" s="13"/>
      <c r="R636" s="13"/>
      <c r="S636" s="14" t="s">
        <v>75</v>
      </c>
      <c r="T636" s="10">
        <v>3</v>
      </c>
      <c r="U636" s="21">
        <v>8640000</v>
      </c>
      <c r="V636" s="16">
        <v>0</v>
      </c>
      <c r="W636" s="16">
        <v>0</v>
      </c>
      <c r="X636" s="16">
        <v>0</v>
      </c>
      <c r="Y636" s="16">
        <v>0</v>
      </c>
      <c r="Z636" s="16">
        <v>1</v>
      </c>
      <c r="AA636" s="16">
        <v>0</v>
      </c>
      <c r="AB636" s="16">
        <v>0</v>
      </c>
      <c r="AC636" s="16">
        <v>0</v>
      </c>
      <c r="AD636" s="16">
        <v>0</v>
      </c>
      <c r="AE636" s="16">
        <v>0</v>
      </c>
      <c r="AF636" s="16">
        <v>0</v>
      </c>
      <c r="AG636" s="16">
        <v>0</v>
      </c>
      <c r="AH636" s="16">
        <v>0</v>
      </c>
      <c r="AI636" s="16">
        <v>0</v>
      </c>
      <c r="AJ636" s="16">
        <v>0</v>
      </c>
      <c r="AK636" s="16">
        <v>0</v>
      </c>
      <c r="AL636" s="16">
        <v>0</v>
      </c>
      <c r="AM636" s="16">
        <v>0</v>
      </c>
      <c r="AN636" s="16">
        <v>0</v>
      </c>
      <c r="AO636" s="16">
        <v>0</v>
      </c>
      <c r="AP636" s="16">
        <v>0</v>
      </c>
      <c r="AQ636" s="15">
        <f t="shared" si="59"/>
        <v>1</v>
      </c>
      <c r="AR636" s="16">
        <f t="shared" si="60"/>
        <v>0</v>
      </c>
      <c r="AS636" s="17">
        <f t="shared" si="61"/>
        <v>1</v>
      </c>
      <c r="AT636" s="18">
        <f t="shared" si="62"/>
        <v>8640000</v>
      </c>
      <c r="AU636" s="13"/>
      <c r="AV636" s="13"/>
      <c r="AW636" s="8"/>
      <c r="AX636" s="8"/>
      <c r="AY636" s="8"/>
      <c r="AZ636" s="8"/>
    </row>
    <row r="637" spans="1:52" s="3" customFormat="1" ht="36" customHeight="1" x14ac:dyDescent="0.25">
      <c r="A637" s="33" t="s">
        <v>1155</v>
      </c>
      <c r="B637" s="10">
        <f>IF(S637=0,"",SUBTOTAL(3,$S$7:S637))</f>
        <v>631</v>
      </c>
      <c r="C637" s="74" t="s">
        <v>3293</v>
      </c>
      <c r="D637" s="10" t="s">
        <v>1158</v>
      </c>
      <c r="E637" s="10" t="s">
        <v>1357</v>
      </c>
      <c r="F637" s="10" t="s">
        <v>1357</v>
      </c>
      <c r="G637" s="10" t="s">
        <v>1334</v>
      </c>
      <c r="H637" s="19">
        <v>8539</v>
      </c>
      <c r="I637" s="20" t="s">
        <v>1358</v>
      </c>
      <c r="J637" s="13"/>
      <c r="K637" s="14" t="s">
        <v>2284</v>
      </c>
      <c r="L637" s="13"/>
      <c r="M637" s="13"/>
      <c r="N637" s="13"/>
      <c r="O637" s="13"/>
      <c r="P637" s="13"/>
      <c r="Q637" s="13"/>
      <c r="R637" s="13"/>
      <c r="S637" s="14" t="s">
        <v>144</v>
      </c>
      <c r="T637" s="10" t="s">
        <v>2417</v>
      </c>
      <c r="U637" s="21">
        <v>5280000</v>
      </c>
      <c r="V637" s="16">
        <v>0</v>
      </c>
      <c r="W637" s="16">
        <v>0</v>
      </c>
      <c r="X637" s="16">
        <v>0</v>
      </c>
      <c r="Y637" s="16">
        <v>0</v>
      </c>
      <c r="Z637" s="16">
        <v>1</v>
      </c>
      <c r="AA637" s="16">
        <v>0</v>
      </c>
      <c r="AB637" s="16">
        <v>0</v>
      </c>
      <c r="AC637" s="16">
        <v>0</v>
      </c>
      <c r="AD637" s="16">
        <v>0</v>
      </c>
      <c r="AE637" s="16">
        <v>0</v>
      </c>
      <c r="AF637" s="16">
        <v>0</v>
      </c>
      <c r="AG637" s="16">
        <v>0</v>
      </c>
      <c r="AH637" s="16">
        <v>0</v>
      </c>
      <c r="AI637" s="16">
        <v>0</v>
      </c>
      <c r="AJ637" s="16">
        <v>0</v>
      </c>
      <c r="AK637" s="16">
        <v>0</v>
      </c>
      <c r="AL637" s="16">
        <v>0</v>
      </c>
      <c r="AM637" s="16">
        <v>0</v>
      </c>
      <c r="AN637" s="16">
        <v>0</v>
      </c>
      <c r="AO637" s="16">
        <v>0</v>
      </c>
      <c r="AP637" s="16">
        <v>0</v>
      </c>
      <c r="AQ637" s="15">
        <f t="shared" si="59"/>
        <v>1</v>
      </c>
      <c r="AR637" s="16">
        <f t="shared" si="60"/>
        <v>0</v>
      </c>
      <c r="AS637" s="17">
        <f t="shared" si="61"/>
        <v>1</v>
      </c>
      <c r="AT637" s="18">
        <f t="shared" si="62"/>
        <v>5280000</v>
      </c>
      <c r="AU637" s="13"/>
      <c r="AV637" s="13"/>
      <c r="AW637" s="8"/>
      <c r="AX637" s="8"/>
      <c r="AY637" s="8"/>
      <c r="AZ637" s="8"/>
    </row>
    <row r="638" spans="1:52" s="3" customFormat="1" ht="36" customHeight="1" x14ac:dyDescent="0.25">
      <c r="A638" s="33" t="s">
        <v>1155</v>
      </c>
      <c r="B638" s="10">
        <f>IF(S638=0,"",SUBTOTAL(3,$S$7:S638))</f>
        <v>632</v>
      </c>
      <c r="C638" s="74" t="s">
        <v>3294</v>
      </c>
      <c r="D638" s="10" t="s">
        <v>1159</v>
      </c>
      <c r="E638" s="10" t="s">
        <v>1359</v>
      </c>
      <c r="F638" s="10" t="s">
        <v>1359</v>
      </c>
      <c r="G638" s="10" t="s">
        <v>1360</v>
      </c>
      <c r="H638" s="19">
        <v>3822</v>
      </c>
      <c r="I638" s="20" t="s">
        <v>563</v>
      </c>
      <c r="J638" s="13"/>
      <c r="K638" s="10" t="s">
        <v>2285</v>
      </c>
      <c r="L638" s="13"/>
      <c r="M638" s="13"/>
      <c r="N638" s="13"/>
      <c r="O638" s="13"/>
      <c r="P638" s="13"/>
      <c r="Q638" s="13"/>
      <c r="R638" s="13"/>
      <c r="S638" s="14" t="s">
        <v>75</v>
      </c>
      <c r="T638" s="10">
        <v>3</v>
      </c>
      <c r="U638" s="21">
        <v>2342600</v>
      </c>
      <c r="V638" s="16">
        <v>0</v>
      </c>
      <c r="W638" s="16">
        <v>0</v>
      </c>
      <c r="X638" s="16">
        <v>0</v>
      </c>
      <c r="Y638" s="16">
        <v>0</v>
      </c>
      <c r="Z638" s="16">
        <v>0</v>
      </c>
      <c r="AA638" s="16">
        <v>0</v>
      </c>
      <c r="AB638" s="16">
        <v>0</v>
      </c>
      <c r="AC638" s="16">
        <v>0</v>
      </c>
      <c r="AD638" s="16">
        <v>0</v>
      </c>
      <c r="AE638" s="16">
        <v>0</v>
      </c>
      <c r="AF638" s="16">
        <v>0</v>
      </c>
      <c r="AG638" s="16">
        <v>0</v>
      </c>
      <c r="AH638" s="16">
        <v>0</v>
      </c>
      <c r="AI638" s="16">
        <v>0</v>
      </c>
      <c r="AJ638" s="16">
        <v>0</v>
      </c>
      <c r="AK638" s="16">
        <v>7</v>
      </c>
      <c r="AL638" s="16">
        <v>0</v>
      </c>
      <c r="AM638" s="16">
        <v>0</v>
      </c>
      <c r="AN638" s="16">
        <v>0</v>
      </c>
      <c r="AO638" s="16">
        <v>0</v>
      </c>
      <c r="AP638" s="16">
        <v>0</v>
      </c>
      <c r="AQ638" s="15">
        <f t="shared" si="59"/>
        <v>7</v>
      </c>
      <c r="AR638" s="16">
        <f t="shared" si="60"/>
        <v>0</v>
      </c>
      <c r="AS638" s="17">
        <f t="shared" si="61"/>
        <v>7</v>
      </c>
      <c r="AT638" s="18">
        <f t="shared" si="62"/>
        <v>16398200</v>
      </c>
      <c r="AU638" s="13"/>
      <c r="AV638" s="13"/>
      <c r="AW638" s="8"/>
      <c r="AX638" s="8"/>
      <c r="AY638" s="8"/>
      <c r="AZ638" s="8"/>
    </row>
    <row r="639" spans="1:52" s="3" customFormat="1" ht="36" customHeight="1" x14ac:dyDescent="0.25">
      <c r="A639" s="33" t="s">
        <v>1155</v>
      </c>
      <c r="B639" s="10">
        <f>IF(S639=0,"",SUBTOTAL(3,$S$7:S639))</f>
        <v>633</v>
      </c>
      <c r="C639" s="74" t="s">
        <v>3295</v>
      </c>
      <c r="D639" s="10" t="s">
        <v>1160</v>
      </c>
      <c r="E639" s="10" t="s">
        <v>1361</v>
      </c>
      <c r="F639" s="10" t="s">
        <v>1361</v>
      </c>
      <c r="G639" s="10" t="s">
        <v>1336</v>
      </c>
      <c r="H639" s="19">
        <v>3822</v>
      </c>
      <c r="I639" s="20" t="s">
        <v>563</v>
      </c>
      <c r="J639" s="13"/>
      <c r="K639" s="10" t="s">
        <v>2286</v>
      </c>
      <c r="L639" s="13"/>
      <c r="M639" s="13"/>
      <c r="N639" s="13"/>
      <c r="O639" s="13"/>
      <c r="P639" s="13"/>
      <c r="Q639" s="13"/>
      <c r="R639" s="13"/>
      <c r="S639" s="14" t="s">
        <v>75</v>
      </c>
      <c r="T639" s="10">
        <v>3</v>
      </c>
      <c r="U639" s="21">
        <v>2755000</v>
      </c>
      <c r="V639" s="16">
        <v>4</v>
      </c>
      <c r="W639" s="16">
        <v>0</v>
      </c>
      <c r="X639" s="16">
        <v>3</v>
      </c>
      <c r="Y639" s="16">
        <v>0</v>
      </c>
      <c r="Z639" s="16">
        <v>6</v>
      </c>
      <c r="AA639" s="15">
        <v>14</v>
      </c>
      <c r="AB639" s="16">
        <v>0</v>
      </c>
      <c r="AC639" s="16">
        <v>2</v>
      </c>
      <c r="AD639" s="16">
        <v>7</v>
      </c>
      <c r="AE639" s="16">
        <v>7</v>
      </c>
      <c r="AF639" s="16">
        <v>6</v>
      </c>
      <c r="AG639" s="16">
        <v>10</v>
      </c>
      <c r="AH639" s="16">
        <v>0</v>
      </c>
      <c r="AI639" s="16">
        <v>0</v>
      </c>
      <c r="AJ639" s="16">
        <v>0</v>
      </c>
      <c r="AK639" s="16">
        <v>6</v>
      </c>
      <c r="AL639" s="16">
        <v>10</v>
      </c>
      <c r="AM639" s="16">
        <v>7</v>
      </c>
      <c r="AN639" s="16">
        <v>0</v>
      </c>
      <c r="AO639" s="16">
        <v>0</v>
      </c>
      <c r="AP639" s="16">
        <v>10</v>
      </c>
      <c r="AQ639" s="15">
        <f t="shared" si="59"/>
        <v>92</v>
      </c>
      <c r="AR639" s="16">
        <f t="shared" si="60"/>
        <v>0</v>
      </c>
      <c r="AS639" s="17">
        <f t="shared" si="61"/>
        <v>92</v>
      </c>
      <c r="AT639" s="18">
        <f t="shared" si="62"/>
        <v>253460000</v>
      </c>
      <c r="AU639" s="13"/>
      <c r="AV639" s="13"/>
      <c r="AW639" s="8"/>
      <c r="AX639" s="8"/>
      <c r="AY639" s="8"/>
      <c r="AZ639" s="8"/>
    </row>
    <row r="640" spans="1:52" s="3" customFormat="1" ht="36" customHeight="1" x14ac:dyDescent="0.25">
      <c r="A640" s="33" t="s">
        <v>1155</v>
      </c>
      <c r="B640" s="10">
        <f>IF(S640=0,"",SUBTOTAL(3,$S$7:S640))</f>
        <v>634</v>
      </c>
      <c r="C640" s="74" t="s">
        <v>3296</v>
      </c>
      <c r="D640" s="10" t="s">
        <v>1162</v>
      </c>
      <c r="E640" s="10" t="s">
        <v>1362</v>
      </c>
      <c r="F640" s="10" t="s">
        <v>1362</v>
      </c>
      <c r="G640" s="10" t="s">
        <v>1339</v>
      </c>
      <c r="H640" s="19">
        <v>3822</v>
      </c>
      <c r="I640" s="20" t="s">
        <v>973</v>
      </c>
      <c r="J640" s="13"/>
      <c r="K640" s="10" t="s">
        <v>2287</v>
      </c>
      <c r="L640" s="13"/>
      <c r="M640" s="13"/>
      <c r="N640" s="13"/>
      <c r="O640" s="13"/>
      <c r="P640" s="13"/>
      <c r="Q640" s="13"/>
      <c r="R640" s="13"/>
      <c r="S640" s="14" t="s">
        <v>75</v>
      </c>
      <c r="T640" s="10">
        <v>3</v>
      </c>
      <c r="U640" s="21">
        <v>807500</v>
      </c>
      <c r="V640" s="16">
        <v>0</v>
      </c>
      <c r="W640" s="16">
        <v>0</v>
      </c>
      <c r="X640" s="16">
        <v>0</v>
      </c>
      <c r="Y640" s="16">
        <v>0</v>
      </c>
      <c r="Z640" s="16">
        <v>0</v>
      </c>
      <c r="AA640" s="16">
        <v>0</v>
      </c>
      <c r="AB640" s="16">
        <v>1</v>
      </c>
      <c r="AC640" s="16">
        <v>0</v>
      </c>
      <c r="AD640" s="16">
        <v>0</v>
      </c>
      <c r="AE640" s="16">
        <v>0</v>
      </c>
      <c r="AF640" s="16">
        <v>0</v>
      </c>
      <c r="AG640" s="16">
        <v>0</v>
      </c>
      <c r="AH640" s="16">
        <v>0</v>
      </c>
      <c r="AI640" s="16">
        <v>0</v>
      </c>
      <c r="AJ640" s="16">
        <v>0</v>
      </c>
      <c r="AK640" s="16">
        <v>1</v>
      </c>
      <c r="AL640" s="16">
        <v>0</v>
      </c>
      <c r="AM640" s="16">
        <v>0</v>
      </c>
      <c r="AN640" s="16">
        <v>0</v>
      </c>
      <c r="AO640" s="16">
        <v>2</v>
      </c>
      <c r="AP640" s="16">
        <v>0</v>
      </c>
      <c r="AQ640" s="15">
        <f t="shared" si="59"/>
        <v>4</v>
      </c>
      <c r="AR640" s="16">
        <f t="shared" si="60"/>
        <v>0</v>
      </c>
      <c r="AS640" s="17">
        <f t="shared" si="61"/>
        <v>4</v>
      </c>
      <c r="AT640" s="18">
        <f t="shared" si="62"/>
        <v>3230000</v>
      </c>
      <c r="AU640" s="13"/>
      <c r="AV640" s="13"/>
      <c r="AW640" s="8"/>
      <c r="AX640" s="8"/>
      <c r="AY640" s="8"/>
      <c r="AZ640" s="8"/>
    </row>
    <row r="641" spans="1:52" s="3" customFormat="1" ht="36" customHeight="1" x14ac:dyDescent="0.25">
      <c r="A641" s="33" t="s">
        <v>1155</v>
      </c>
      <c r="B641" s="10">
        <f>IF(S641=0,"",SUBTOTAL(3,$S$7:S641))</f>
        <v>635</v>
      </c>
      <c r="C641" s="74" t="s">
        <v>3297</v>
      </c>
      <c r="D641" s="10" t="s">
        <v>1164</v>
      </c>
      <c r="E641" s="10" t="s">
        <v>1363</v>
      </c>
      <c r="F641" s="10" t="s">
        <v>1363</v>
      </c>
      <c r="G641" s="10" t="s">
        <v>1345</v>
      </c>
      <c r="H641" s="19">
        <v>3822</v>
      </c>
      <c r="I641" s="20" t="s">
        <v>1062</v>
      </c>
      <c r="J641" s="13"/>
      <c r="K641" s="10" t="s">
        <v>2288</v>
      </c>
      <c r="L641" s="13"/>
      <c r="M641" s="13"/>
      <c r="N641" s="13"/>
      <c r="O641" s="13"/>
      <c r="P641" s="13"/>
      <c r="Q641" s="13"/>
      <c r="R641" s="13"/>
      <c r="S641" s="14" t="s">
        <v>75</v>
      </c>
      <c r="T641" s="10">
        <v>3</v>
      </c>
      <c r="U641" s="21">
        <v>4560000</v>
      </c>
      <c r="V641" s="16">
        <v>0</v>
      </c>
      <c r="W641" s="16">
        <v>2</v>
      </c>
      <c r="X641" s="16">
        <v>0</v>
      </c>
      <c r="Y641" s="16">
        <v>0</v>
      </c>
      <c r="Z641" s="16">
        <v>2</v>
      </c>
      <c r="AA641" s="16">
        <v>0</v>
      </c>
      <c r="AB641" s="16">
        <v>1</v>
      </c>
      <c r="AC641" s="16">
        <v>0</v>
      </c>
      <c r="AD641" s="16">
        <v>0</v>
      </c>
      <c r="AE641" s="16">
        <v>2</v>
      </c>
      <c r="AF641" s="16">
        <v>0</v>
      </c>
      <c r="AG641" s="16">
        <v>0</v>
      </c>
      <c r="AH641" s="16">
        <v>0</v>
      </c>
      <c r="AI641" s="16">
        <v>0</v>
      </c>
      <c r="AJ641" s="16">
        <v>0</v>
      </c>
      <c r="AK641" s="16">
        <v>2</v>
      </c>
      <c r="AL641" s="16">
        <v>0</v>
      </c>
      <c r="AM641" s="16">
        <v>0</v>
      </c>
      <c r="AN641" s="16">
        <v>0</v>
      </c>
      <c r="AO641" s="16">
        <v>3</v>
      </c>
      <c r="AP641" s="16">
        <v>0</v>
      </c>
      <c r="AQ641" s="15">
        <f t="shared" si="59"/>
        <v>12</v>
      </c>
      <c r="AR641" s="16">
        <f t="shared" si="60"/>
        <v>0</v>
      </c>
      <c r="AS641" s="17">
        <f t="shared" si="61"/>
        <v>12</v>
      </c>
      <c r="AT641" s="18">
        <f t="shared" si="62"/>
        <v>54720000</v>
      </c>
      <c r="AU641" s="13"/>
      <c r="AV641" s="13"/>
      <c r="AW641" s="8"/>
      <c r="AX641" s="8"/>
      <c r="AY641" s="8"/>
      <c r="AZ641" s="8"/>
    </row>
    <row r="642" spans="1:52" s="3" customFormat="1" ht="36" customHeight="1" x14ac:dyDescent="0.25">
      <c r="A642" s="33" t="s">
        <v>1155</v>
      </c>
      <c r="B642" s="10">
        <f>IF(S642=0,"",SUBTOTAL(3,$S$7:S642))</f>
        <v>636</v>
      </c>
      <c r="C642" s="74" t="s">
        <v>3298</v>
      </c>
      <c r="D642" s="10" t="s">
        <v>1166</v>
      </c>
      <c r="E642" s="10" t="s">
        <v>1364</v>
      </c>
      <c r="F642" s="10" t="s">
        <v>1364</v>
      </c>
      <c r="G642" s="10" t="s">
        <v>1348</v>
      </c>
      <c r="H642" s="19">
        <v>3822</v>
      </c>
      <c r="I642" s="20" t="s">
        <v>585</v>
      </c>
      <c r="J642" s="13"/>
      <c r="K642" s="14" t="s">
        <v>2285</v>
      </c>
      <c r="L642" s="13"/>
      <c r="M642" s="13"/>
      <c r="N642" s="13"/>
      <c r="O642" s="13"/>
      <c r="P642" s="13"/>
      <c r="Q642" s="13"/>
      <c r="R642" s="13"/>
      <c r="S642" s="14" t="s">
        <v>75</v>
      </c>
      <c r="T642" s="10">
        <v>3</v>
      </c>
      <c r="U642" s="21">
        <v>2342600</v>
      </c>
      <c r="V642" s="16">
        <v>0</v>
      </c>
      <c r="W642" s="16">
        <v>0</v>
      </c>
      <c r="X642" s="16">
        <v>0</v>
      </c>
      <c r="Y642" s="16">
        <v>0</v>
      </c>
      <c r="Z642" s="16">
        <v>0</v>
      </c>
      <c r="AA642" s="16">
        <v>0</v>
      </c>
      <c r="AB642" s="16">
        <v>0</v>
      </c>
      <c r="AC642" s="16">
        <v>0</v>
      </c>
      <c r="AD642" s="16">
        <v>0</v>
      </c>
      <c r="AE642" s="16">
        <v>0</v>
      </c>
      <c r="AF642" s="16">
        <v>0</v>
      </c>
      <c r="AG642" s="16">
        <v>0</v>
      </c>
      <c r="AH642" s="16">
        <v>0</v>
      </c>
      <c r="AI642" s="16">
        <v>0</v>
      </c>
      <c r="AJ642" s="16">
        <v>0</v>
      </c>
      <c r="AK642" s="16">
        <v>7</v>
      </c>
      <c r="AL642" s="16">
        <v>0</v>
      </c>
      <c r="AM642" s="16">
        <v>0</v>
      </c>
      <c r="AN642" s="16">
        <v>0</v>
      </c>
      <c r="AO642" s="16">
        <v>0</v>
      </c>
      <c r="AP642" s="16">
        <v>0</v>
      </c>
      <c r="AQ642" s="15">
        <f t="shared" si="59"/>
        <v>7</v>
      </c>
      <c r="AR642" s="16">
        <f t="shared" si="60"/>
        <v>0</v>
      </c>
      <c r="AS642" s="17">
        <f t="shared" si="61"/>
        <v>7</v>
      </c>
      <c r="AT642" s="18">
        <f t="shared" si="62"/>
        <v>16398200</v>
      </c>
      <c r="AU642" s="13"/>
      <c r="AV642" s="13"/>
      <c r="AW642" s="8"/>
      <c r="AX642" s="8"/>
      <c r="AY642" s="8"/>
      <c r="AZ642" s="8"/>
    </row>
    <row r="643" spans="1:52" s="3" customFormat="1" ht="36" customHeight="1" x14ac:dyDescent="0.25">
      <c r="A643" s="33" t="s">
        <v>1155</v>
      </c>
      <c r="B643" s="10">
        <f>IF(S643=0,"",SUBTOTAL(3,$S$7:S643))</f>
        <v>637</v>
      </c>
      <c r="C643" s="74" t="s">
        <v>3299</v>
      </c>
      <c r="D643" s="10" t="s">
        <v>1168</v>
      </c>
      <c r="E643" s="10" t="s">
        <v>1365</v>
      </c>
      <c r="F643" s="10" t="s">
        <v>1365</v>
      </c>
      <c r="G643" s="10" t="s">
        <v>1349</v>
      </c>
      <c r="H643" s="19">
        <v>3822</v>
      </c>
      <c r="I643" s="20" t="s">
        <v>585</v>
      </c>
      <c r="J643" s="13"/>
      <c r="K643" s="10" t="s">
        <v>2289</v>
      </c>
      <c r="L643" s="13"/>
      <c r="M643" s="13"/>
      <c r="N643" s="13"/>
      <c r="O643" s="13"/>
      <c r="P643" s="13"/>
      <c r="Q643" s="13"/>
      <c r="R643" s="13"/>
      <c r="S643" s="14" t="s">
        <v>75</v>
      </c>
      <c r="T643" s="10">
        <v>3</v>
      </c>
      <c r="U643" s="21">
        <v>2120000</v>
      </c>
      <c r="V643" s="16">
        <v>4</v>
      </c>
      <c r="W643" s="16">
        <v>0</v>
      </c>
      <c r="X643" s="16">
        <v>0</v>
      </c>
      <c r="Y643" s="16">
        <v>0</v>
      </c>
      <c r="Z643" s="16">
        <v>6</v>
      </c>
      <c r="AA643" s="15">
        <v>14</v>
      </c>
      <c r="AB643" s="16">
        <v>0</v>
      </c>
      <c r="AC643" s="16">
        <v>2</v>
      </c>
      <c r="AD643" s="16">
        <v>7</v>
      </c>
      <c r="AE643" s="16">
        <v>7</v>
      </c>
      <c r="AF643" s="16">
        <v>6</v>
      </c>
      <c r="AG643" s="16">
        <v>10</v>
      </c>
      <c r="AH643" s="16">
        <v>0</v>
      </c>
      <c r="AI643" s="16">
        <v>0</v>
      </c>
      <c r="AJ643" s="16">
        <v>0</v>
      </c>
      <c r="AK643" s="16">
        <v>6</v>
      </c>
      <c r="AL643" s="16">
        <v>10</v>
      </c>
      <c r="AM643" s="16">
        <v>7</v>
      </c>
      <c r="AN643" s="16">
        <v>0</v>
      </c>
      <c r="AO643" s="16">
        <v>0</v>
      </c>
      <c r="AP643" s="16">
        <v>10</v>
      </c>
      <c r="AQ643" s="15">
        <f t="shared" si="59"/>
        <v>89</v>
      </c>
      <c r="AR643" s="16">
        <f t="shared" si="60"/>
        <v>0</v>
      </c>
      <c r="AS643" s="17">
        <f>SUM(V643:AP643)</f>
        <v>89</v>
      </c>
      <c r="AT643" s="18">
        <f t="shared" si="62"/>
        <v>188680000</v>
      </c>
      <c r="AU643" s="13"/>
      <c r="AV643" s="13"/>
      <c r="AW643" s="8"/>
      <c r="AX643" s="8"/>
      <c r="AY643" s="8"/>
      <c r="AZ643" s="8"/>
    </row>
    <row r="644" spans="1:52" s="3" customFormat="1" ht="48.75" customHeight="1" x14ac:dyDescent="0.25">
      <c r="A644" s="33" t="s">
        <v>1155</v>
      </c>
      <c r="B644" s="10">
        <f>IF(S644=0,"",SUBTOTAL(3,$S$7:S644))</f>
        <v>638</v>
      </c>
      <c r="C644" s="74" t="s">
        <v>3300</v>
      </c>
      <c r="D644" s="10" t="s">
        <v>1169</v>
      </c>
      <c r="E644" s="10" t="s">
        <v>1366</v>
      </c>
      <c r="F644" s="10" t="s">
        <v>1366</v>
      </c>
      <c r="G644" s="10" t="s">
        <v>1352</v>
      </c>
      <c r="H644" s="19">
        <v>3822</v>
      </c>
      <c r="I644" s="20" t="s">
        <v>1367</v>
      </c>
      <c r="J644" s="13"/>
      <c r="K644" s="10" t="s">
        <v>2290</v>
      </c>
      <c r="L644" s="13"/>
      <c r="M644" s="13"/>
      <c r="N644" s="13"/>
      <c r="O644" s="13"/>
      <c r="P644" s="13"/>
      <c r="Q644" s="13"/>
      <c r="R644" s="13"/>
      <c r="S644" s="14" t="s">
        <v>75</v>
      </c>
      <c r="T644" s="10">
        <v>3</v>
      </c>
      <c r="U644" s="21">
        <v>1710000</v>
      </c>
      <c r="V644" s="16">
        <v>0</v>
      </c>
      <c r="W644" s="16">
        <v>0</v>
      </c>
      <c r="X644" s="16">
        <v>0</v>
      </c>
      <c r="Y644" s="16">
        <v>0</v>
      </c>
      <c r="Z644" s="16">
        <v>0</v>
      </c>
      <c r="AA644" s="16">
        <v>0</v>
      </c>
      <c r="AB644" s="16">
        <v>0</v>
      </c>
      <c r="AC644" s="16">
        <v>0</v>
      </c>
      <c r="AD644" s="16">
        <v>0</v>
      </c>
      <c r="AE644" s="16">
        <v>0</v>
      </c>
      <c r="AF644" s="16">
        <v>0</v>
      </c>
      <c r="AG644" s="16">
        <v>10</v>
      </c>
      <c r="AH644" s="16">
        <v>0</v>
      </c>
      <c r="AI644" s="16">
        <v>0</v>
      </c>
      <c r="AJ644" s="16">
        <v>0</v>
      </c>
      <c r="AK644" s="16">
        <v>0</v>
      </c>
      <c r="AL644" s="16">
        <v>0</v>
      </c>
      <c r="AM644" s="16">
        <v>0</v>
      </c>
      <c r="AN644" s="16">
        <v>0</v>
      </c>
      <c r="AO644" s="16">
        <v>0</v>
      </c>
      <c r="AP644" s="16">
        <v>0</v>
      </c>
      <c r="AQ644" s="15">
        <f t="shared" si="59"/>
        <v>10</v>
      </c>
      <c r="AR644" s="16">
        <f t="shared" si="60"/>
        <v>0</v>
      </c>
      <c r="AS644" s="17">
        <f t="shared" ref="AS644:AS660" si="63">SUM(V644:AP644)</f>
        <v>10</v>
      </c>
      <c r="AT644" s="18">
        <f t="shared" si="62"/>
        <v>17100000</v>
      </c>
      <c r="AU644" s="13"/>
      <c r="AV644" s="13"/>
      <c r="AW644" s="8"/>
      <c r="AX644" s="8"/>
      <c r="AY644" s="8"/>
      <c r="AZ644" s="8"/>
    </row>
    <row r="645" spans="1:52" s="3" customFormat="1" ht="36" customHeight="1" x14ac:dyDescent="0.25">
      <c r="A645" s="33" t="s">
        <v>1155</v>
      </c>
      <c r="B645" s="10">
        <f>IF(S645=0,"",SUBTOTAL(3,$S$7:S645))</f>
        <v>639</v>
      </c>
      <c r="C645" s="74" t="s">
        <v>3301</v>
      </c>
      <c r="D645" s="10" t="s">
        <v>1170</v>
      </c>
      <c r="E645" s="10" t="s">
        <v>1368</v>
      </c>
      <c r="F645" s="10" t="s">
        <v>1368</v>
      </c>
      <c r="G645" s="10" t="s">
        <v>1369</v>
      </c>
      <c r="H645" s="19">
        <v>3822</v>
      </c>
      <c r="I645" s="20" t="s">
        <v>1370</v>
      </c>
      <c r="J645" s="13"/>
      <c r="K645" s="10" t="s">
        <v>2291</v>
      </c>
      <c r="L645" s="13"/>
      <c r="M645" s="13"/>
      <c r="N645" s="13"/>
      <c r="O645" s="13"/>
      <c r="P645" s="13"/>
      <c r="Q645" s="13"/>
      <c r="R645" s="13"/>
      <c r="S645" s="14" t="s">
        <v>75</v>
      </c>
      <c r="T645" s="10">
        <v>3</v>
      </c>
      <c r="U645" s="21">
        <v>1235000</v>
      </c>
      <c r="V645" s="16">
        <v>0</v>
      </c>
      <c r="W645" s="16">
        <v>5</v>
      </c>
      <c r="X645" s="16">
        <v>2</v>
      </c>
      <c r="Y645" s="16">
        <v>0</v>
      </c>
      <c r="Z645" s="16">
        <v>3</v>
      </c>
      <c r="AA645" s="16">
        <v>0</v>
      </c>
      <c r="AB645" s="16">
        <v>2</v>
      </c>
      <c r="AC645" s="16">
        <v>0</v>
      </c>
      <c r="AD645" s="16">
        <v>0</v>
      </c>
      <c r="AE645" s="16">
        <v>3</v>
      </c>
      <c r="AF645" s="16">
        <v>0</v>
      </c>
      <c r="AG645" s="16">
        <v>0</v>
      </c>
      <c r="AH645" s="16">
        <v>0</v>
      </c>
      <c r="AI645" s="16">
        <v>0</v>
      </c>
      <c r="AJ645" s="16">
        <v>0</v>
      </c>
      <c r="AK645" s="16">
        <v>7</v>
      </c>
      <c r="AL645" s="16">
        <v>0</v>
      </c>
      <c r="AM645" s="16">
        <v>0</v>
      </c>
      <c r="AN645" s="16">
        <v>0</v>
      </c>
      <c r="AO645" s="16">
        <v>1</v>
      </c>
      <c r="AP645" s="16">
        <v>1</v>
      </c>
      <c r="AQ645" s="15">
        <f t="shared" si="59"/>
        <v>24</v>
      </c>
      <c r="AR645" s="16">
        <f t="shared" si="60"/>
        <v>0</v>
      </c>
      <c r="AS645" s="17">
        <f t="shared" si="63"/>
        <v>24</v>
      </c>
      <c r="AT645" s="18">
        <f t="shared" si="62"/>
        <v>29640000</v>
      </c>
      <c r="AU645" s="13"/>
      <c r="AV645" s="13"/>
      <c r="AW645" s="8"/>
      <c r="AX645" s="8"/>
      <c r="AY645" s="8"/>
      <c r="AZ645" s="8"/>
    </row>
    <row r="646" spans="1:52" s="3" customFormat="1" ht="36" customHeight="1" x14ac:dyDescent="0.25">
      <c r="A646" s="33" t="s">
        <v>1155</v>
      </c>
      <c r="B646" s="10">
        <f>IF(S646=0,"",SUBTOTAL(3,$S$7:S646))</f>
        <v>640</v>
      </c>
      <c r="C646" s="74" t="s">
        <v>3302</v>
      </c>
      <c r="D646" s="10" t="s">
        <v>1171</v>
      </c>
      <c r="E646" s="10" t="s">
        <v>1371</v>
      </c>
      <c r="F646" s="10" t="s">
        <v>1371</v>
      </c>
      <c r="G646" s="10" t="s">
        <v>1355</v>
      </c>
      <c r="H646" s="19">
        <v>3822</v>
      </c>
      <c r="I646" s="20" t="s">
        <v>1372</v>
      </c>
      <c r="J646" s="13"/>
      <c r="K646" s="14" t="s">
        <v>2292</v>
      </c>
      <c r="L646" s="13"/>
      <c r="M646" s="13"/>
      <c r="N646" s="13"/>
      <c r="O646" s="13"/>
      <c r="P646" s="13"/>
      <c r="Q646" s="13"/>
      <c r="R646" s="13"/>
      <c r="S646" s="14" t="s">
        <v>145</v>
      </c>
      <c r="T646" s="10">
        <v>3</v>
      </c>
      <c r="U646" s="21">
        <v>5475000</v>
      </c>
      <c r="V646" s="16">
        <v>0</v>
      </c>
      <c r="W646" s="16">
        <v>0</v>
      </c>
      <c r="X646" s="16">
        <v>0</v>
      </c>
      <c r="Y646" s="16">
        <v>0</v>
      </c>
      <c r="Z646" s="16">
        <v>0</v>
      </c>
      <c r="AA646" s="16">
        <v>0</v>
      </c>
      <c r="AB646" s="16">
        <v>0</v>
      </c>
      <c r="AC646" s="16">
        <v>0</v>
      </c>
      <c r="AD646" s="16">
        <v>0</v>
      </c>
      <c r="AE646" s="16">
        <v>0</v>
      </c>
      <c r="AF646" s="16">
        <v>0</v>
      </c>
      <c r="AG646" s="16">
        <v>200</v>
      </c>
      <c r="AH646" s="16">
        <v>0</v>
      </c>
      <c r="AI646" s="16">
        <v>0</v>
      </c>
      <c r="AJ646" s="16">
        <v>0</v>
      </c>
      <c r="AK646" s="16">
        <v>0</v>
      </c>
      <c r="AL646" s="16">
        <v>0</v>
      </c>
      <c r="AM646" s="16">
        <v>0</v>
      </c>
      <c r="AN646" s="16">
        <v>0</v>
      </c>
      <c r="AO646" s="16">
        <v>0</v>
      </c>
      <c r="AP646" s="16">
        <v>0</v>
      </c>
      <c r="AQ646" s="15">
        <f t="shared" si="59"/>
        <v>200</v>
      </c>
      <c r="AR646" s="16">
        <f t="shared" si="60"/>
        <v>0</v>
      </c>
      <c r="AS646" s="17">
        <f t="shared" si="63"/>
        <v>200</v>
      </c>
      <c r="AT646" s="18">
        <f t="shared" si="62"/>
        <v>1095000000</v>
      </c>
      <c r="AU646" s="13"/>
      <c r="AV646" s="13"/>
      <c r="AW646" s="8"/>
      <c r="AX646" s="8"/>
      <c r="AY646" s="8"/>
      <c r="AZ646" s="8"/>
    </row>
    <row r="647" spans="1:52" s="3" customFormat="1" ht="52.5" customHeight="1" x14ac:dyDescent="0.25">
      <c r="A647" s="33" t="s">
        <v>1155</v>
      </c>
      <c r="B647" s="10">
        <f>IF(S647=0,"",SUBTOTAL(3,$S$7:S647))</f>
        <v>641</v>
      </c>
      <c r="C647" s="74" t="s">
        <v>3303</v>
      </c>
      <c r="D647" s="10" t="s">
        <v>1193</v>
      </c>
      <c r="E647" s="10" t="s">
        <v>1373</v>
      </c>
      <c r="F647" s="10" t="s">
        <v>1373</v>
      </c>
      <c r="G647" s="10" t="s">
        <v>1361</v>
      </c>
      <c r="H647" s="19">
        <v>3822</v>
      </c>
      <c r="I647" s="20" t="s">
        <v>1374</v>
      </c>
      <c r="J647" s="13"/>
      <c r="K647" s="14" t="s">
        <v>2293</v>
      </c>
      <c r="L647" s="13"/>
      <c r="M647" s="13"/>
      <c r="N647" s="13"/>
      <c r="O647" s="13"/>
      <c r="P647" s="13"/>
      <c r="Q647" s="13"/>
      <c r="R647" s="13"/>
      <c r="S647" s="14" t="s">
        <v>75</v>
      </c>
      <c r="T647" s="10">
        <v>1</v>
      </c>
      <c r="U647" s="21">
        <v>4600000</v>
      </c>
      <c r="V647" s="16">
        <v>0</v>
      </c>
      <c r="W647" s="16">
        <v>0</v>
      </c>
      <c r="X647" s="16">
        <v>0</v>
      </c>
      <c r="Y647" s="16">
        <v>0</v>
      </c>
      <c r="Z647" s="16">
        <v>0</v>
      </c>
      <c r="AA647" s="16">
        <v>0</v>
      </c>
      <c r="AB647" s="16">
        <v>0</v>
      </c>
      <c r="AC647" s="16">
        <v>0</v>
      </c>
      <c r="AD647" s="16">
        <v>0</v>
      </c>
      <c r="AE647" s="16">
        <v>0</v>
      </c>
      <c r="AF647" s="16">
        <v>0</v>
      </c>
      <c r="AG647" s="16">
        <v>5</v>
      </c>
      <c r="AH647" s="16">
        <v>0</v>
      </c>
      <c r="AI647" s="16">
        <v>0</v>
      </c>
      <c r="AJ647" s="16">
        <v>0</v>
      </c>
      <c r="AK647" s="16">
        <v>0</v>
      </c>
      <c r="AL647" s="16">
        <v>0</v>
      </c>
      <c r="AM647" s="16">
        <v>0</v>
      </c>
      <c r="AN647" s="16">
        <v>0</v>
      </c>
      <c r="AO647" s="16">
        <v>0</v>
      </c>
      <c r="AP647" s="16">
        <v>0</v>
      </c>
      <c r="AQ647" s="15">
        <f t="shared" si="59"/>
        <v>5</v>
      </c>
      <c r="AR647" s="16">
        <f t="shared" si="60"/>
        <v>0</v>
      </c>
      <c r="AS647" s="17">
        <f t="shared" si="63"/>
        <v>5</v>
      </c>
      <c r="AT647" s="18">
        <f t="shared" si="62"/>
        <v>23000000</v>
      </c>
      <c r="AU647" s="13"/>
      <c r="AV647" s="13"/>
      <c r="AW647" s="8"/>
      <c r="AX647" s="8"/>
      <c r="AY647" s="8"/>
      <c r="AZ647" s="8"/>
    </row>
    <row r="648" spans="1:52" s="3" customFormat="1" ht="71.25" customHeight="1" x14ac:dyDescent="0.25">
      <c r="A648" s="33" t="s">
        <v>1155</v>
      </c>
      <c r="B648" s="10">
        <f>IF(S648=0,"",SUBTOTAL(3,$S$7:S648))</f>
        <v>642</v>
      </c>
      <c r="C648" s="74" t="s">
        <v>3304</v>
      </c>
      <c r="D648" s="10" t="s">
        <v>1172</v>
      </c>
      <c r="E648" s="10" t="s">
        <v>1375</v>
      </c>
      <c r="F648" s="10" t="s">
        <v>1375</v>
      </c>
      <c r="G648" s="10" t="s">
        <v>1376</v>
      </c>
      <c r="H648" s="19">
        <v>3822</v>
      </c>
      <c r="I648" s="20" t="s">
        <v>1377</v>
      </c>
      <c r="J648" s="13"/>
      <c r="K648" s="14" t="s">
        <v>2294</v>
      </c>
      <c r="L648" s="13"/>
      <c r="M648" s="13"/>
      <c r="N648" s="13"/>
      <c r="O648" s="13"/>
      <c r="P648" s="13"/>
      <c r="Q648" s="13"/>
      <c r="R648" s="13"/>
      <c r="S648" s="14" t="s">
        <v>75</v>
      </c>
      <c r="T648" s="10">
        <v>1</v>
      </c>
      <c r="U648" s="21">
        <v>6100000</v>
      </c>
      <c r="V648" s="16">
        <v>0</v>
      </c>
      <c r="W648" s="16">
        <v>0</v>
      </c>
      <c r="X648" s="16">
        <v>0</v>
      </c>
      <c r="Y648" s="16">
        <v>0</v>
      </c>
      <c r="Z648" s="16">
        <v>0</v>
      </c>
      <c r="AA648" s="16">
        <v>0</v>
      </c>
      <c r="AB648" s="16">
        <v>0</v>
      </c>
      <c r="AC648" s="16">
        <v>0</v>
      </c>
      <c r="AD648" s="16">
        <v>0</v>
      </c>
      <c r="AE648" s="16">
        <v>0</v>
      </c>
      <c r="AF648" s="16">
        <v>0</v>
      </c>
      <c r="AG648" s="16">
        <v>5</v>
      </c>
      <c r="AH648" s="16">
        <v>0</v>
      </c>
      <c r="AI648" s="16">
        <v>0</v>
      </c>
      <c r="AJ648" s="16">
        <v>0</v>
      </c>
      <c r="AK648" s="16">
        <v>0</v>
      </c>
      <c r="AL648" s="16">
        <v>0</v>
      </c>
      <c r="AM648" s="16">
        <v>0</v>
      </c>
      <c r="AN648" s="16">
        <v>0</v>
      </c>
      <c r="AO648" s="16">
        <v>0</v>
      </c>
      <c r="AP648" s="16">
        <v>0</v>
      </c>
      <c r="AQ648" s="15">
        <f t="shared" si="59"/>
        <v>5</v>
      </c>
      <c r="AR648" s="16">
        <f t="shared" si="60"/>
        <v>0</v>
      </c>
      <c r="AS648" s="17">
        <f t="shared" si="63"/>
        <v>5</v>
      </c>
      <c r="AT648" s="18">
        <f t="shared" si="62"/>
        <v>30500000</v>
      </c>
      <c r="AU648" s="13"/>
      <c r="AV648" s="13"/>
      <c r="AW648" s="8"/>
      <c r="AX648" s="8"/>
      <c r="AY648" s="8"/>
      <c r="AZ648" s="8"/>
    </row>
    <row r="649" spans="1:52" s="3" customFormat="1" ht="57.75" customHeight="1" x14ac:dyDescent="0.25">
      <c r="A649" s="33" t="s">
        <v>1155</v>
      </c>
      <c r="B649" s="10">
        <f>IF(S649=0,"",SUBTOTAL(3,$S$7:S649))</f>
        <v>643</v>
      </c>
      <c r="C649" s="74" t="s">
        <v>3305</v>
      </c>
      <c r="D649" s="10" t="s">
        <v>1174</v>
      </c>
      <c r="E649" s="10" t="s">
        <v>1378</v>
      </c>
      <c r="F649" s="10" t="s">
        <v>1378</v>
      </c>
      <c r="G649" s="10" t="s">
        <v>1362</v>
      </c>
      <c r="H649" s="19">
        <v>3822</v>
      </c>
      <c r="I649" s="20" t="s">
        <v>1379</v>
      </c>
      <c r="J649" s="13"/>
      <c r="K649" s="14" t="s">
        <v>2295</v>
      </c>
      <c r="L649" s="13"/>
      <c r="M649" s="13"/>
      <c r="N649" s="13"/>
      <c r="O649" s="13"/>
      <c r="P649" s="13"/>
      <c r="Q649" s="13"/>
      <c r="R649" s="13"/>
      <c r="S649" s="14" t="s">
        <v>75</v>
      </c>
      <c r="T649" s="10">
        <v>1</v>
      </c>
      <c r="U649" s="21">
        <v>6100000</v>
      </c>
      <c r="V649" s="16">
        <v>0</v>
      </c>
      <c r="W649" s="16">
        <v>0</v>
      </c>
      <c r="X649" s="16">
        <v>0</v>
      </c>
      <c r="Y649" s="16">
        <v>0</v>
      </c>
      <c r="Z649" s="16">
        <v>0</v>
      </c>
      <c r="AA649" s="16">
        <v>0</v>
      </c>
      <c r="AB649" s="16">
        <v>0</v>
      </c>
      <c r="AC649" s="16">
        <v>0</v>
      </c>
      <c r="AD649" s="16">
        <v>0</v>
      </c>
      <c r="AE649" s="16">
        <v>0</v>
      </c>
      <c r="AF649" s="16">
        <v>0</v>
      </c>
      <c r="AG649" s="16">
        <v>5</v>
      </c>
      <c r="AH649" s="16">
        <v>0</v>
      </c>
      <c r="AI649" s="16">
        <v>0</v>
      </c>
      <c r="AJ649" s="16">
        <v>0</v>
      </c>
      <c r="AK649" s="16">
        <v>0</v>
      </c>
      <c r="AL649" s="16">
        <v>0</v>
      </c>
      <c r="AM649" s="16">
        <v>0</v>
      </c>
      <c r="AN649" s="16">
        <v>0</v>
      </c>
      <c r="AO649" s="16">
        <v>0</v>
      </c>
      <c r="AP649" s="16">
        <v>0</v>
      </c>
      <c r="AQ649" s="15">
        <f t="shared" ref="AQ649:AQ712" si="64">SUM(V649:AP649)</f>
        <v>5</v>
      </c>
      <c r="AR649" s="16">
        <f t="shared" ref="AR649:AR712" si="65">AQ649-AS649</f>
        <v>0</v>
      </c>
      <c r="AS649" s="17">
        <f t="shared" si="63"/>
        <v>5</v>
      </c>
      <c r="AT649" s="18">
        <f t="shared" si="62"/>
        <v>30500000</v>
      </c>
      <c r="AU649" s="13"/>
      <c r="AV649" s="13"/>
      <c r="AW649" s="8"/>
      <c r="AX649" s="8"/>
      <c r="AY649" s="8"/>
      <c r="AZ649" s="8"/>
    </row>
    <row r="650" spans="1:52" s="3" customFormat="1" ht="54" customHeight="1" x14ac:dyDescent="0.25">
      <c r="A650" s="33" t="s">
        <v>1155</v>
      </c>
      <c r="B650" s="10">
        <f>IF(S650=0,"",SUBTOTAL(3,$S$7:S650))</f>
        <v>644</v>
      </c>
      <c r="C650" s="74" t="s">
        <v>3306</v>
      </c>
      <c r="D650" s="10" t="s">
        <v>1176</v>
      </c>
      <c r="E650" s="10" t="s">
        <v>1381</v>
      </c>
      <c r="F650" s="10" t="s">
        <v>1381</v>
      </c>
      <c r="G650" s="10" t="s">
        <v>1363</v>
      </c>
      <c r="H650" s="19">
        <v>3822</v>
      </c>
      <c r="I650" s="20" t="s">
        <v>1382</v>
      </c>
      <c r="J650" s="13"/>
      <c r="K650" s="14" t="s">
        <v>2296</v>
      </c>
      <c r="L650" s="13"/>
      <c r="M650" s="13"/>
      <c r="N650" s="13"/>
      <c r="O650" s="13"/>
      <c r="P650" s="13"/>
      <c r="Q650" s="13"/>
      <c r="R650" s="13"/>
      <c r="S650" s="14" t="s">
        <v>75</v>
      </c>
      <c r="T650" s="10">
        <v>1</v>
      </c>
      <c r="U650" s="21">
        <v>4500000</v>
      </c>
      <c r="V650" s="16">
        <v>0</v>
      </c>
      <c r="W650" s="16">
        <v>0</v>
      </c>
      <c r="X650" s="16">
        <v>0</v>
      </c>
      <c r="Y650" s="16">
        <v>0</v>
      </c>
      <c r="Z650" s="16">
        <v>0</v>
      </c>
      <c r="AA650" s="16">
        <v>0</v>
      </c>
      <c r="AB650" s="16">
        <v>0</v>
      </c>
      <c r="AC650" s="16">
        <v>0</v>
      </c>
      <c r="AD650" s="16">
        <v>0</v>
      </c>
      <c r="AE650" s="16">
        <v>0</v>
      </c>
      <c r="AF650" s="16">
        <v>0</v>
      </c>
      <c r="AG650" s="16">
        <v>5</v>
      </c>
      <c r="AH650" s="16">
        <v>0</v>
      </c>
      <c r="AI650" s="16">
        <v>0</v>
      </c>
      <c r="AJ650" s="16">
        <v>0</v>
      </c>
      <c r="AK650" s="16">
        <v>0</v>
      </c>
      <c r="AL650" s="16">
        <v>0</v>
      </c>
      <c r="AM650" s="16">
        <v>0</v>
      </c>
      <c r="AN650" s="16">
        <v>0</v>
      </c>
      <c r="AO650" s="16">
        <v>0</v>
      </c>
      <c r="AP650" s="16">
        <v>0</v>
      </c>
      <c r="AQ650" s="15">
        <f t="shared" si="64"/>
        <v>5</v>
      </c>
      <c r="AR650" s="16">
        <f t="shared" si="65"/>
        <v>0</v>
      </c>
      <c r="AS650" s="17">
        <f t="shared" si="63"/>
        <v>5</v>
      </c>
      <c r="AT650" s="18">
        <f t="shared" si="62"/>
        <v>22500000</v>
      </c>
      <c r="AU650" s="13"/>
      <c r="AV650" s="13"/>
      <c r="AW650" s="8"/>
      <c r="AX650" s="8"/>
      <c r="AY650" s="8"/>
      <c r="AZ650" s="8"/>
    </row>
    <row r="651" spans="1:52" s="3" customFormat="1" ht="50.25" customHeight="1" x14ac:dyDescent="0.25">
      <c r="A651" s="33" t="s">
        <v>1155</v>
      </c>
      <c r="B651" s="10">
        <f>IF(S651=0,"",SUBTOTAL(3,$S$7:S651))</f>
        <v>645</v>
      </c>
      <c r="C651" s="74" t="s">
        <v>3307</v>
      </c>
      <c r="D651" s="10" t="s">
        <v>1178</v>
      </c>
      <c r="E651" s="10" t="s">
        <v>1383</v>
      </c>
      <c r="F651" s="10" t="s">
        <v>1383</v>
      </c>
      <c r="G651" s="10" t="s">
        <v>1364</v>
      </c>
      <c r="H651" s="19">
        <v>3822</v>
      </c>
      <c r="I651" s="20" t="s">
        <v>1384</v>
      </c>
      <c r="J651" s="13"/>
      <c r="K651" s="14" t="s">
        <v>2295</v>
      </c>
      <c r="L651" s="13"/>
      <c r="M651" s="13"/>
      <c r="N651" s="13"/>
      <c r="O651" s="13"/>
      <c r="P651" s="13"/>
      <c r="Q651" s="13"/>
      <c r="R651" s="13"/>
      <c r="S651" s="14" t="s">
        <v>75</v>
      </c>
      <c r="T651" s="10">
        <v>1</v>
      </c>
      <c r="U651" s="21">
        <v>4900000</v>
      </c>
      <c r="V651" s="16">
        <v>0</v>
      </c>
      <c r="W651" s="16">
        <v>0</v>
      </c>
      <c r="X651" s="16">
        <v>0</v>
      </c>
      <c r="Y651" s="16">
        <v>0</v>
      </c>
      <c r="Z651" s="16">
        <v>0</v>
      </c>
      <c r="AA651" s="16">
        <v>0</v>
      </c>
      <c r="AB651" s="16">
        <v>0</v>
      </c>
      <c r="AC651" s="16">
        <v>0</v>
      </c>
      <c r="AD651" s="16">
        <v>0</v>
      </c>
      <c r="AE651" s="16">
        <v>0</v>
      </c>
      <c r="AF651" s="16">
        <v>0</v>
      </c>
      <c r="AG651" s="16">
        <v>5</v>
      </c>
      <c r="AH651" s="16">
        <v>0</v>
      </c>
      <c r="AI651" s="16">
        <v>0</v>
      </c>
      <c r="AJ651" s="16">
        <v>0</v>
      </c>
      <c r="AK651" s="16">
        <v>0</v>
      </c>
      <c r="AL651" s="16">
        <v>0</v>
      </c>
      <c r="AM651" s="16">
        <v>0</v>
      </c>
      <c r="AN651" s="16">
        <v>0</v>
      </c>
      <c r="AO651" s="16">
        <v>0</v>
      </c>
      <c r="AP651" s="16">
        <v>0</v>
      </c>
      <c r="AQ651" s="15">
        <f t="shared" si="64"/>
        <v>5</v>
      </c>
      <c r="AR651" s="16">
        <f t="shared" si="65"/>
        <v>0</v>
      </c>
      <c r="AS651" s="17">
        <f t="shared" si="63"/>
        <v>5</v>
      </c>
      <c r="AT651" s="18">
        <f t="shared" si="62"/>
        <v>24500000</v>
      </c>
      <c r="AU651" s="13"/>
      <c r="AV651" s="13"/>
      <c r="AW651" s="8"/>
      <c r="AX651" s="8"/>
      <c r="AY651" s="8"/>
      <c r="AZ651" s="8"/>
    </row>
    <row r="652" spans="1:52" s="3" customFormat="1" ht="39.75" customHeight="1" x14ac:dyDescent="0.25">
      <c r="A652" s="33" t="s">
        <v>1155</v>
      </c>
      <c r="B652" s="10">
        <f>IF(S652=0,"",SUBTOTAL(3,$S$7:S652))</f>
        <v>646</v>
      </c>
      <c r="C652" s="74" t="s">
        <v>3308</v>
      </c>
      <c r="D652" s="10" t="s">
        <v>1180</v>
      </c>
      <c r="E652" s="10" t="s">
        <v>1386</v>
      </c>
      <c r="F652" s="10" t="s">
        <v>1386</v>
      </c>
      <c r="G652" s="10" t="s">
        <v>1366</v>
      </c>
      <c r="H652" s="19">
        <v>3822</v>
      </c>
      <c r="I652" s="20" t="s">
        <v>582</v>
      </c>
      <c r="J652" s="13"/>
      <c r="K652" s="14" t="s">
        <v>2297</v>
      </c>
      <c r="L652" s="13"/>
      <c r="M652" s="13"/>
      <c r="N652" s="13"/>
      <c r="O652" s="13"/>
      <c r="P652" s="13"/>
      <c r="Q652" s="13"/>
      <c r="R652" s="13"/>
      <c r="S652" s="14" t="s">
        <v>75</v>
      </c>
      <c r="T652" s="10">
        <v>3</v>
      </c>
      <c r="U652" s="21">
        <v>960000</v>
      </c>
      <c r="V652" s="16">
        <v>0</v>
      </c>
      <c r="W652" s="16">
        <v>0</v>
      </c>
      <c r="X652" s="16">
        <v>0</v>
      </c>
      <c r="Y652" s="16">
        <v>0</v>
      </c>
      <c r="Z652" s="16">
        <v>12</v>
      </c>
      <c r="AA652" s="16">
        <v>0</v>
      </c>
      <c r="AB652" s="16">
        <v>0</v>
      </c>
      <c r="AC652" s="16">
        <v>0</v>
      </c>
      <c r="AD652" s="16">
        <v>8</v>
      </c>
      <c r="AE652" s="16">
        <v>2</v>
      </c>
      <c r="AF652" s="16">
        <v>0</v>
      </c>
      <c r="AG652" s="16">
        <v>5</v>
      </c>
      <c r="AH652" s="16">
        <v>0</v>
      </c>
      <c r="AI652" s="16">
        <v>0</v>
      </c>
      <c r="AJ652" s="16">
        <v>0</v>
      </c>
      <c r="AK652" s="16">
        <v>8</v>
      </c>
      <c r="AL652" s="16">
        <v>18</v>
      </c>
      <c r="AM652" s="16">
        <v>6</v>
      </c>
      <c r="AN652" s="16">
        <v>0</v>
      </c>
      <c r="AO652" s="16">
        <v>0</v>
      </c>
      <c r="AP652" s="16">
        <v>0</v>
      </c>
      <c r="AQ652" s="15">
        <f t="shared" si="64"/>
        <v>59</v>
      </c>
      <c r="AR652" s="16">
        <f t="shared" si="65"/>
        <v>0</v>
      </c>
      <c r="AS652" s="17">
        <f t="shared" si="63"/>
        <v>59</v>
      </c>
      <c r="AT652" s="18">
        <f t="shared" si="62"/>
        <v>56640000</v>
      </c>
      <c r="AU652" s="13"/>
      <c r="AV652" s="13"/>
      <c r="AW652" s="8"/>
      <c r="AX652" s="8"/>
      <c r="AY652" s="8"/>
      <c r="AZ652" s="8"/>
    </row>
    <row r="653" spans="1:52" s="3" customFormat="1" ht="39.75" customHeight="1" x14ac:dyDescent="0.25">
      <c r="A653" s="33" t="s">
        <v>1155</v>
      </c>
      <c r="B653" s="10">
        <f>IF(S653=0,"",SUBTOTAL(3,$S$7:S653))</f>
        <v>647</v>
      </c>
      <c r="C653" s="74" t="s">
        <v>3309</v>
      </c>
      <c r="D653" s="10" t="s">
        <v>1182</v>
      </c>
      <c r="E653" s="10" t="s">
        <v>1387</v>
      </c>
      <c r="F653" s="10" t="s">
        <v>1387</v>
      </c>
      <c r="G653" s="10" t="s">
        <v>1388</v>
      </c>
      <c r="H653" s="19">
        <v>3822</v>
      </c>
      <c r="I653" s="20" t="s">
        <v>582</v>
      </c>
      <c r="J653" s="13"/>
      <c r="K653" s="14" t="s">
        <v>2298</v>
      </c>
      <c r="L653" s="13"/>
      <c r="M653" s="13"/>
      <c r="N653" s="13"/>
      <c r="O653" s="13"/>
      <c r="P653" s="13"/>
      <c r="Q653" s="13"/>
      <c r="R653" s="13"/>
      <c r="S653" s="14" t="s">
        <v>75</v>
      </c>
      <c r="T653" s="10">
        <v>3</v>
      </c>
      <c r="U653" s="21">
        <v>1790700</v>
      </c>
      <c r="V653" s="16">
        <v>0</v>
      </c>
      <c r="W653" s="16">
        <v>0</v>
      </c>
      <c r="X653" s="16">
        <v>0</v>
      </c>
      <c r="Y653" s="16">
        <v>0</v>
      </c>
      <c r="Z653" s="16">
        <v>0</v>
      </c>
      <c r="AA653" s="16">
        <v>0</v>
      </c>
      <c r="AB653" s="16">
        <v>0</v>
      </c>
      <c r="AC653" s="16">
        <v>0</v>
      </c>
      <c r="AD653" s="16">
        <v>0</v>
      </c>
      <c r="AE653" s="16">
        <v>5</v>
      </c>
      <c r="AF653" s="16">
        <v>0</v>
      </c>
      <c r="AG653" s="16">
        <v>0</v>
      </c>
      <c r="AH653" s="16">
        <v>0</v>
      </c>
      <c r="AI653" s="16">
        <v>0</v>
      </c>
      <c r="AJ653" s="16">
        <v>0</v>
      </c>
      <c r="AK653" s="16">
        <v>4</v>
      </c>
      <c r="AL653" s="16">
        <v>0</v>
      </c>
      <c r="AM653" s="16">
        <v>0</v>
      </c>
      <c r="AN653" s="16">
        <v>0</v>
      </c>
      <c r="AO653" s="16">
        <v>0</v>
      </c>
      <c r="AP653" s="16">
        <v>0</v>
      </c>
      <c r="AQ653" s="15">
        <f t="shared" si="64"/>
        <v>9</v>
      </c>
      <c r="AR653" s="16">
        <f t="shared" si="65"/>
        <v>0</v>
      </c>
      <c r="AS653" s="17">
        <f t="shared" si="63"/>
        <v>9</v>
      </c>
      <c r="AT653" s="18">
        <f t="shared" si="62"/>
        <v>16116300</v>
      </c>
      <c r="AU653" s="13"/>
      <c r="AV653" s="13"/>
      <c r="AW653" s="8"/>
      <c r="AX653" s="8"/>
      <c r="AY653" s="8"/>
      <c r="AZ653" s="8"/>
    </row>
    <row r="654" spans="1:52" s="3" customFormat="1" ht="39.75" customHeight="1" x14ac:dyDescent="0.25">
      <c r="A654" s="33" t="s">
        <v>1155</v>
      </c>
      <c r="B654" s="10">
        <f>IF(S654=0,"",SUBTOTAL(3,$S$7:S654))</f>
        <v>648</v>
      </c>
      <c r="C654" s="74" t="s">
        <v>3310</v>
      </c>
      <c r="D654" s="10" t="s">
        <v>1184</v>
      </c>
      <c r="E654" s="10" t="s">
        <v>1391</v>
      </c>
      <c r="F654" s="10" t="s">
        <v>1391</v>
      </c>
      <c r="G654" s="10" t="s">
        <v>1392</v>
      </c>
      <c r="H654" s="19">
        <v>3822</v>
      </c>
      <c r="I654" s="20" t="s">
        <v>1393</v>
      </c>
      <c r="J654" s="13"/>
      <c r="K654" s="14" t="s">
        <v>2299</v>
      </c>
      <c r="L654" s="13"/>
      <c r="M654" s="13"/>
      <c r="N654" s="13"/>
      <c r="O654" s="13"/>
      <c r="P654" s="13"/>
      <c r="Q654" s="13"/>
      <c r="R654" s="13"/>
      <c r="S654" s="14" t="s">
        <v>57</v>
      </c>
      <c r="T654" s="10">
        <v>3</v>
      </c>
      <c r="U654" s="21">
        <v>603750</v>
      </c>
      <c r="V654" s="16">
        <v>1</v>
      </c>
      <c r="W654" s="16">
        <v>0</v>
      </c>
      <c r="X654" s="16">
        <v>3</v>
      </c>
      <c r="Y654" s="16">
        <v>0</v>
      </c>
      <c r="Z654" s="16">
        <v>0</v>
      </c>
      <c r="AA654" s="16">
        <v>0</v>
      </c>
      <c r="AB654" s="16">
        <v>0</v>
      </c>
      <c r="AC654" s="16">
        <v>0</v>
      </c>
      <c r="AD654" s="16">
        <v>0</v>
      </c>
      <c r="AE654" s="16">
        <v>6</v>
      </c>
      <c r="AF654" s="16">
        <v>3</v>
      </c>
      <c r="AG654" s="16">
        <v>0</v>
      </c>
      <c r="AH654" s="16">
        <v>0</v>
      </c>
      <c r="AI654" s="16">
        <v>0</v>
      </c>
      <c r="AJ654" s="16">
        <v>0</v>
      </c>
      <c r="AK654" s="16">
        <v>0</v>
      </c>
      <c r="AL654" s="16">
        <v>0</v>
      </c>
      <c r="AM654" s="16">
        <v>0</v>
      </c>
      <c r="AN654" s="16">
        <v>0</v>
      </c>
      <c r="AO654" s="16">
        <v>7</v>
      </c>
      <c r="AP654" s="16">
        <v>30</v>
      </c>
      <c r="AQ654" s="15">
        <f t="shared" si="64"/>
        <v>50</v>
      </c>
      <c r="AR654" s="16">
        <f t="shared" si="65"/>
        <v>0</v>
      </c>
      <c r="AS654" s="17">
        <f t="shared" si="63"/>
        <v>50</v>
      </c>
      <c r="AT654" s="18">
        <f t="shared" si="62"/>
        <v>30187500</v>
      </c>
      <c r="AU654" s="13"/>
      <c r="AV654" s="13"/>
      <c r="AW654" s="8"/>
      <c r="AX654" s="8"/>
      <c r="AY654" s="8"/>
      <c r="AZ654" s="8"/>
    </row>
    <row r="655" spans="1:52" s="3" customFormat="1" ht="39.75" customHeight="1" x14ac:dyDescent="0.25">
      <c r="A655" s="33" t="s">
        <v>1155</v>
      </c>
      <c r="B655" s="10">
        <f>IF(S655=0,"",SUBTOTAL(3,$S$7:S655))</f>
        <v>649</v>
      </c>
      <c r="C655" s="74" t="s">
        <v>3311</v>
      </c>
      <c r="D655" s="10" t="s">
        <v>1186</v>
      </c>
      <c r="E655" s="10" t="s">
        <v>1394</v>
      </c>
      <c r="F655" s="10" t="s">
        <v>1394</v>
      </c>
      <c r="G655" s="10" t="s">
        <v>1395</v>
      </c>
      <c r="H655" s="19">
        <v>3822</v>
      </c>
      <c r="I655" s="20" t="s">
        <v>1396</v>
      </c>
      <c r="J655" s="13"/>
      <c r="K655" s="14" t="s">
        <v>2300</v>
      </c>
      <c r="L655" s="13"/>
      <c r="M655" s="13"/>
      <c r="N655" s="13"/>
      <c r="O655" s="13"/>
      <c r="P655" s="13"/>
      <c r="Q655" s="13"/>
      <c r="R655" s="13"/>
      <c r="S655" s="14" t="s">
        <v>57</v>
      </c>
      <c r="T655" s="10">
        <v>3</v>
      </c>
      <c r="U655" s="21">
        <v>606900</v>
      </c>
      <c r="V655" s="16">
        <v>0</v>
      </c>
      <c r="W655" s="16">
        <v>0</v>
      </c>
      <c r="X655" s="16">
        <v>3</v>
      </c>
      <c r="Y655" s="16">
        <v>0</v>
      </c>
      <c r="Z655" s="16">
        <v>0</v>
      </c>
      <c r="AA655" s="16">
        <v>0</v>
      </c>
      <c r="AB655" s="16">
        <v>0</v>
      </c>
      <c r="AC655" s="16">
        <v>0</v>
      </c>
      <c r="AD655" s="16">
        <v>0</v>
      </c>
      <c r="AE655" s="16">
        <v>6</v>
      </c>
      <c r="AF655" s="16">
        <v>3</v>
      </c>
      <c r="AG655" s="16">
        <v>0</v>
      </c>
      <c r="AH655" s="16">
        <v>0</v>
      </c>
      <c r="AI655" s="16">
        <v>0</v>
      </c>
      <c r="AJ655" s="16">
        <v>0</v>
      </c>
      <c r="AK655" s="16">
        <v>0</v>
      </c>
      <c r="AL655" s="16">
        <v>0</v>
      </c>
      <c r="AM655" s="16">
        <v>0</v>
      </c>
      <c r="AN655" s="16">
        <v>0</v>
      </c>
      <c r="AO655" s="16">
        <v>7</v>
      </c>
      <c r="AP655" s="16">
        <v>25</v>
      </c>
      <c r="AQ655" s="15">
        <f t="shared" si="64"/>
        <v>44</v>
      </c>
      <c r="AR655" s="16">
        <f t="shared" si="65"/>
        <v>0</v>
      </c>
      <c r="AS655" s="17">
        <f t="shared" si="63"/>
        <v>44</v>
      </c>
      <c r="AT655" s="18">
        <f t="shared" si="62"/>
        <v>26703600</v>
      </c>
      <c r="AU655" s="13"/>
      <c r="AV655" s="13"/>
      <c r="AW655" s="8"/>
      <c r="AX655" s="8"/>
      <c r="AY655" s="8"/>
      <c r="AZ655" s="8"/>
    </row>
    <row r="656" spans="1:52" s="3" customFormat="1" ht="39.75" customHeight="1" x14ac:dyDescent="0.25">
      <c r="A656" s="33" t="s">
        <v>1155</v>
      </c>
      <c r="B656" s="10">
        <f>IF(S656=0,"",SUBTOTAL(3,$S$7:S656))</f>
        <v>650</v>
      </c>
      <c r="C656" s="74" t="s">
        <v>3312</v>
      </c>
      <c r="D656" s="10" t="s">
        <v>1188</v>
      </c>
      <c r="E656" s="10" t="s">
        <v>1397</v>
      </c>
      <c r="F656" s="10" t="s">
        <v>1397</v>
      </c>
      <c r="G656" s="10" t="s">
        <v>1373</v>
      </c>
      <c r="H656" s="19">
        <v>3822</v>
      </c>
      <c r="I656" s="20" t="s">
        <v>1398</v>
      </c>
      <c r="J656" s="13"/>
      <c r="K656" s="14" t="s">
        <v>2301</v>
      </c>
      <c r="L656" s="13"/>
      <c r="M656" s="13"/>
      <c r="N656" s="13"/>
      <c r="O656" s="13"/>
      <c r="P656" s="13"/>
      <c r="Q656" s="13"/>
      <c r="R656" s="13"/>
      <c r="S656" s="14" t="s">
        <v>75</v>
      </c>
      <c r="T656" s="10">
        <v>3</v>
      </c>
      <c r="U656" s="21">
        <v>3230000</v>
      </c>
      <c r="V656" s="16">
        <v>4</v>
      </c>
      <c r="W656" s="16">
        <v>0</v>
      </c>
      <c r="X656" s="16">
        <v>0</v>
      </c>
      <c r="Y656" s="16">
        <v>0</v>
      </c>
      <c r="Z656" s="16">
        <v>8</v>
      </c>
      <c r="AA656" s="15">
        <v>10</v>
      </c>
      <c r="AB656" s="16">
        <v>8</v>
      </c>
      <c r="AC656" s="16">
        <v>0</v>
      </c>
      <c r="AD656" s="16">
        <v>13</v>
      </c>
      <c r="AE656" s="16">
        <v>14</v>
      </c>
      <c r="AF656" s="16">
        <v>9</v>
      </c>
      <c r="AG656" s="16">
        <v>0</v>
      </c>
      <c r="AH656" s="16">
        <v>0</v>
      </c>
      <c r="AI656" s="16">
        <v>0</v>
      </c>
      <c r="AJ656" s="16">
        <v>0</v>
      </c>
      <c r="AK656" s="16">
        <v>4</v>
      </c>
      <c r="AL656" s="16">
        <v>20</v>
      </c>
      <c r="AM656" s="16">
        <v>6</v>
      </c>
      <c r="AN656" s="16">
        <v>0</v>
      </c>
      <c r="AO656" s="16">
        <v>0</v>
      </c>
      <c r="AP656" s="16">
        <v>20</v>
      </c>
      <c r="AQ656" s="15">
        <f t="shared" si="64"/>
        <v>116</v>
      </c>
      <c r="AR656" s="16">
        <f t="shared" si="65"/>
        <v>0</v>
      </c>
      <c r="AS656" s="17">
        <f t="shared" si="63"/>
        <v>116</v>
      </c>
      <c r="AT656" s="18">
        <f t="shared" si="62"/>
        <v>374680000</v>
      </c>
      <c r="AU656" s="13"/>
      <c r="AV656" s="13"/>
      <c r="AW656" s="8"/>
      <c r="AX656" s="8"/>
      <c r="AY656" s="8"/>
      <c r="AZ656" s="8"/>
    </row>
    <row r="657" spans="1:52" s="3" customFormat="1" ht="39.75" customHeight="1" x14ac:dyDescent="0.25">
      <c r="A657" s="33" t="s">
        <v>1155</v>
      </c>
      <c r="B657" s="10">
        <f>IF(S657=0,"",SUBTOTAL(3,$S$7:S657))</f>
        <v>651</v>
      </c>
      <c r="C657" s="74" t="s">
        <v>3313</v>
      </c>
      <c r="D657" s="10" t="s">
        <v>1190</v>
      </c>
      <c r="E657" s="10" t="s">
        <v>1400</v>
      </c>
      <c r="F657" s="10" t="s">
        <v>1400</v>
      </c>
      <c r="G657" s="10" t="s">
        <v>1378</v>
      </c>
      <c r="H657" s="19">
        <v>3822</v>
      </c>
      <c r="I657" s="20" t="s">
        <v>588</v>
      </c>
      <c r="J657" s="13"/>
      <c r="K657" s="10" t="s">
        <v>2302</v>
      </c>
      <c r="L657" s="13"/>
      <c r="M657" s="13"/>
      <c r="N657" s="13"/>
      <c r="O657" s="13"/>
      <c r="P657" s="13"/>
      <c r="Q657" s="13"/>
      <c r="R657" s="13"/>
      <c r="S657" s="14" t="s">
        <v>75</v>
      </c>
      <c r="T657" s="10">
        <v>3</v>
      </c>
      <c r="U657" s="21">
        <v>1187500</v>
      </c>
      <c r="V657" s="16">
        <v>0</v>
      </c>
      <c r="W657" s="16">
        <v>0</v>
      </c>
      <c r="X657" s="16">
        <v>0</v>
      </c>
      <c r="Y657" s="16">
        <v>0</v>
      </c>
      <c r="Z657" s="16">
        <v>0</v>
      </c>
      <c r="AA657" s="15">
        <v>4</v>
      </c>
      <c r="AB657" s="16">
        <v>0</v>
      </c>
      <c r="AC657" s="16">
        <v>2</v>
      </c>
      <c r="AD657" s="16">
        <v>12</v>
      </c>
      <c r="AE657" s="16">
        <v>0</v>
      </c>
      <c r="AF657" s="16">
        <v>0</v>
      </c>
      <c r="AG657" s="16">
        <v>0</v>
      </c>
      <c r="AH657" s="16">
        <v>0</v>
      </c>
      <c r="AI657" s="16">
        <v>0</v>
      </c>
      <c r="AJ657" s="16">
        <v>0</v>
      </c>
      <c r="AK657" s="16">
        <v>0</v>
      </c>
      <c r="AL657" s="16">
        <v>0</v>
      </c>
      <c r="AM657" s="16">
        <v>12</v>
      </c>
      <c r="AN657" s="16">
        <v>0</v>
      </c>
      <c r="AO657" s="16">
        <v>0</v>
      </c>
      <c r="AP657" s="16">
        <v>13</v>
      </c>
      <c r="AQ657" s="15">
        <f t="shared" si="64"/>
        <v>43</v>
      </c>
      <c r="AR657" s="16">
        <f t="shared" si="65"/>
        <v>0</v>
      </c>
      <c r="AS657" s="17">
        <f t="shared" si="63"/>
        <v>43</v>
      </c>
      <c r="AT657" s="18">
        <f t="shared" si="62"/>
        <v>51062500</v>
      </c>
      <c r="AU657" s="13"/>
      <c r="AV657" s="13"/>
      <c r="AW657" s="8"/>
      <c r="AX657" s="8"/>
      <c r="AY657" s="8"/>
      <c r="AZ657" s="8"/>
    </row>
    <row r="658" spans="1:52" s="3" customFormat="1" ht="39" customHeight="1" x14ac:dyDescent="0.25">
      <c r="A658" s="33" t="s">
        <v>1155</v>
      </c>
      <c r="B658" s="10">
        <f>IF(S658=0,"",SUBTOTAL(3,$S$7:S658))</f>
        <v>652</v>
      </c>
      <c r="C658" s="74" t="s">
        <v>3314</v>
      </c>
      <c r="D658" s="10" t="s">
        <v>1192</v>
      </c>
      <c r="E658" s="10" t="s">
        <v>1401</v>
      </c>
      <c r="F658" s="10" t="s">
        <v>1401</v>
      </c>
      <c r="G658" s="10" t="s">
        <v>1380</v>
      </c>
      <c r="H658" s="19">
        <v>3822</v>
      </c>
      <c r="I658" s="20" t="s">
        <v>588</v>
      </c>
      <c r="J658" s="13"/>
      <c r="K658" s="14" t="s">
        <v>2303</v>
      </c>
      <c r="L658" s="13"/>
      <c r="M658" s="13"/>
      <c r="N658" s="13"/>
      <c r="O658" s="13"/>
      <c r="P658" s="13"/>
      <c r="Q658" s="13"/>
      <c r="R658" s="13"/>
      <c r="S658" s="14" t="s">
        <v>75</v>
      </c>
      <c r="T658" s="10">
        <v>3</v>
      </c>
      <c r="U658" s="21">
        <v>2000000</v>
      </c>
      <c r="V658" s="16">
        <v>2</v>
      </c>
      <c r="W658" s="16">
        <v>0</v>
      </c>
      <c r="X658" s="16">
        <v>0</v>
      </c>
      <c r="Y658" s="16">
        <v>0</v>
      </c>
      <c r="Z658" s="16">
        <v>15</v>
      </c>
      <c r="AA658" s="15">
        <v>4</v>
      </c>
      <c r="AB658" s="16">
        <v>6</v>
      </c>
      <c r="AC658" s="16">
        <v>0</v>
      </c>
      <c r="AD658" s="16">
        <v>6</v>
      </c>
      <c r="AE658" s="16">
        <v>9</v>
      </c>
      <c r="AF658" s="16">
        <v>13</v>
      </c>
      <c r="AG658" s="16">
        <v>8</v>
      </c>
      <c r="AH658" s="16">
        <v>0</v>
      </c>
      <c r="AI658" s="16">
        <v>0</v>
      </c>
      <c r="AJ658" s="16">
        <v>0</v>
      </c>
      <c r="AK658" s="16">
        <v>8</v>
      </c>
      <c r="AL658" s="16">
        <v>10</v>
      </c>
      <c r="AM658" s="16">
        <v>6</v>
      </c>
      <c r="AN658" s="16">
        <v>0</v>
      </c>
      <c r="AO658" s="16">
        <v>0</v>
      </c>
      <c r="AP658" s="16">
        <v>5</v>
      </c>
      <c r="AQ658" s="15">
        <f t="shared" si="64"/>
        <v>92</v>
      </c>
      <c r="AR658" s="16">
        <f t="shared" si="65"/>
        <v>0</v>
      </c>
      <c r="AS658" s="17">
        <f t="shared" si="63"/>
        <v>92</v>
      </c>
      <c r="AT658" s="18">
        <f t="shared" si="62"/>
        <v>184000000</v>
      </c>
      <c r="AU658" s="13"/>
      <c r="AV658" s="13"/>
      <c r="AW658" s="8"/>
      <c r="AX658" s="8"/>
      <c r="AY658" s="8"/>
      <c r="AZ658" s="8"/>
    </row>
    <row r="659" spans="1:52" s="3" customFormat="1" ht="52.5" customHeight="1" x14ac:dyDescent="0.25">
      <c r="A659" s="33" t="s">
        <v>1155</v>
      </c>
      <c r="B659" s="10">
        <f>IF(S659=0,"",SUBTOTAL(3,$S$7:S659))</f>
        <v>653</v>
      </c>
      <c r="C659" s="74" t="s">
        <v>3315</v>
      </c>
      <c r="D659" s="10" t="s">
        <v>2620</v>
      </c>
      <c r="E659" s="10" t="s">
        <v>1403</v>
      </c>
      <c r="F659" s="10" t="s">
        <v>1403</v>
      </c>
      <c r="G659" s="10" t="s">
        <v>1385</v>
      </c>
      <c r="H659" s="19">
        <v>3822</v>
      </c>
      <c r="I659" s="20" t="s">
        <v>1212</v>
      </c>
      <c r="J659" s="13"/>
      <c r="K659" s="14" t="s">
        <v>2304</v>
      </c>
      <c r="L659" s="13"/>
      <c r="M659" s="13"/>
      <c r="N659" s="13"/>
      <c r="O659" s="13"/>
      <c r="P659" s="13"/>
      <c r="Q659" s="13"/>
      <c r="R659" s="13"/>
      <c r="S659" s="14" t="s">
        <v>1230</v>
      </c>
      <c r="T659" s="10">
        <v>3</v>
      </c>
      <c r="U659" s="21">
        <v>1710000</v>
      </c>
      <c r="V659" s="16">
        <v>0</v>
      </c>
      <c r="W659" s="16">
        <v>0</v>
      </c>
      <c r="X659" s="16">
        <v>0</v>
      </c>
      <c r="Y659" s="16">
        <v>0</v>
      </c>
      <c r="Z659" s="16">
        <v>4</v>
      </c>
      <c r="AA659" s="16">
        <v>0</v>
      </c>
      <c r="AB659" s="16">
        <v>2</v>
      </c>
      <c r="AC659" s="16">
        <v>0</v>
      </c>
      <c r="AD659" s="16">
        <v>0</v>
      </c>
      <c r="AE659" s="16">
        <v>0</v>
      </c>
      <c r="AF659" s="16">
        <v>0</v>
      </c>
      <c r="AG659" s="16">
        <v>5</v>
      </c>
      <c r="AH659" s="16">
        <v>0</v>
      </c>
      <c r="AI659" s="16">
        <v>0</v>
      </c>
      <c r="AJ659" s="16">
        <v>0</v>
      </c>
      <c r="AK659" s="16">
        <v>2</v>
      </c>
      <c r="AL659" s="16">
        <v>0</v>
      </c>
      <c r="AM659" s="16">
        <v>0</v>
      </c>
      <c r="AN659" s="16">
        <v>0</v>
      </c>
      <c r="AO659" s="16">
        <v>9</v>
      </c>
      <c r="AP659" s="16">
        <v>0</v>
      </c>
      <c r="AQ659" s="15">
        <f t="shared" si="64"/>
        <v>22</v>
      </c>
      <c r="AR659" s="16">
        <f t="shared" si="65"/>
        <v>0</v>
      </c>
      <c r="AS659" s="17">
        <f t="shared" si="63"/>
        <v>22</v>
      </c>
      <c r="AT659" s="18">
        <f t="shared" si="62"/>
        <v>37620000</v>
      </c>
      <c r="AU659" s="13"/>
      <c r="AV659" s="13"/>
      <c r="AW659" s="8"/>
      <c r="AX659" s="8"/>
      <c r="AY659" s="8"/>
      <c r="AZ659" s="8"/>
    </row>
    <row r="660" spans="1:52" s="3" customFormat="1" ht="72.75" customHeight="1" x14ac:dyDescent="0.25">
      <c r="A660" s="33" t="s">
        <v>1155</v>
      </c>
      <c r="B660" s="10">
        <f>IF(S660=0,"",SUBTOTAL(3,$S$7:S660))</f>
        <v>654</v>
      </c>
      <c r="C660" s="74" t="s">
        <v>3316</v>
      </c>
      <c r="D660" s="10" t="s">
        <v>1194</v>
      </c>
      <c r="E660" s="10" t="s">
        <v>1404</v>
      </c>
      <c r="F660" s="10" t="s">
        <v>1404</v>
      </c>
      <c r="G660" s="10" t="s">
        <v>1405</v>
      </c>
      <c r="H660" s="19">
        <v>3822</v>
      </c>
      <c r="I660" s="20" t="s">
        <v>624</v>
      </c>
      <c r="J660" s="13"/>
      <c r="K660" s="14" t="s">
        <v>2305</v>
      </c>
      <c r="L660" s="13"/>
      <c r="M660" s="13"/>
      <c r="N660" s="13"/>
      <c r="O660" s="13"/>
      <c r="P660" s="13"/>
      <c r="Q660" s="13"/>
      <c r="R660" s="13"/>
      <c r="S660" s="14" t="s">
        <v>75</v>
      </c>
      <c r="T660" s="10">
        <v>3</v>
      </c>
      <c r="U660" s="21">
        <v>1250000</v>
      </c>
      <c r="V660" s="16">
        <v>4</v>
      </c>
      <c r="W660" s="16">
        <v>12</v>
      </c>
      <c r="X660" s="16">
        <v>0</v>
      </c>
      <c r="Y660" s="16">
        <v>0</v>
      </c>
      <c r="Z660" s="16">
        <v>25</v>
      </c>
      <c r="AA660" s="15">
        <v>4</v>
      </c>
      <c r="AB660" s="16">
        <v>8</v>
      </c>
      <c r="AC660" s="16">
        <v>4</v>
      </c>
      <c r="AD660" s="16">
        <v>15</v>
      </c>
      <c r="AE660" s="16">
        <v>30</v>
      </c>
      <c r="AF660" s="16">
        <v>19</v>
      </c>
      <c r="AG660" s="16">
        <v>20</v>
      </c>
      <c r="AH660" s="16">
        <v>0</v>
      </c>
      <c r="AI660" s="16">
        <v>0</v>
      </c>
      <c r="AJ660" s="16">
        <v>0</v>
      </c>
      <c r="AK660" s="16">
        <v>18</v>
      </c>
      <c r="AL660" s="16">
        <v>12</v>
      </c>
      <c r="AM660" s="16">
        <v>10</v>
      </c>
      <c r="AN660" s="16">
        <v>0</v>
      </c>
      <c r="AO660" s="16">
        <v>0</v>
      </c>
      <c r="AP660" s="16">
        <v>8</v>
      </c>
      <c r="AQ660" s="15">
        <f t="shared" si="64"/>
        <v>189</v>
      </c>
      <c r="AR660" s="16">
        <f t="shared" si="65"/>
        <v>0</v>
      </c>
      <c r="AS660" s="17">
        <f t="shared" si="63"/>
        <v>189</v>
      </c>
      <c r="AT660" s="18">
        <f t="shared" si="62"/>
        <v>236250000</v>
      </c>
      <c r="AU660" s="13"/>
      <c r="AV660" s="13"/>
      <c r="AW660" s="8"/>
      <c r="AX660" s="8"/>
      <c r="AY660" s="8"/>
      <c r="AZ660" s="8"/>
    </row>
    <row r="661" spans="1:52" s="3" customFormat="1" ht="44.25" customHeight="1" x14ac:dyDescent="0.25">
      <c r="A661" s="33" t="s">
        <v>1155</v>
      </c>
      <c r="B661" s="10">
        <f>IF(S661=0,"",SUBTOTAL(3,$S$7:S661))</f>
        <v>655</v>
      </c>
      <c r="C661" s="74" t="s">
        <v>3317</v>
      </c>
      <c r="D661" s="10" t="s">
        <v>1195</v>
      </c>
      <c r="E661" s="10" t="s">
        <v>1406</v>
      </c>
      <c r="F661" s="10" t="s">
        <v>1406</v>
      </c>
      <c r="G661" s="10" t="s">
        <v>1389</v>
      </c>
      <c r="H661" s="19">
        <v>3822</v>
      </c>
      <c r="I661" s="20" t="s">
        <v>1407</v>
      </c>
      <c r="J661" s="13"/>
      <c r="K661" s="10" t="s">
        <v>2306</v>
      </c>
      <c r="L661" s="13"/>
      <c r="M661" s="13"/>
      <c r="N661" s="13"/>
      <c r="O661" s="13"/>
      <c r="P661" s="13"/>
      <c r="Q661" s="13"/>
      <c r="R661" s="13"/>
      <c r="S661" s="14" t="s">
        <v>75</v>
      </c>
      <c r="T661" s="10">
        <v>3</v>
      </c>
      <c r="U661" s="21">
        <v>5700000</v>
      </c>
      <c r="V661" s="16">
        <v>0</v>
      </c>
      <c r="W661" s="16">
        <v>0</v>
      </c>
      <c r="X661" s="16">
        <v>0</v>
      </c>
      <c r="Y661" s="16">
        <v>0</v>
      </c>
      <c r="Z661" s="16">
        <v>10</v>
      </c>
      <c r="AA661" s="16">
        <v>0</v>
      </c>
      <c r="AB661" s="16">
        <v>0</v>
      </c>
      <c r="AC661" s="16">
        <v>0</v>
      </c>
      <c r="AD661" s="16">
        <v>0</v>
      </c>
      <c r="AE661" s="16">
        <v>0</v>
      </c>
      <c r="AF661" s="16">
        <v>2</v>
      </c>
      <c r="AG661" s="16">
        <v>4</v>
      </c>
      <c r="AH661" s="16">
        <v>0</v>
      </c>
      <c r="AI661" s="16">
        <v>0</v>
      </c>
      <c r="AJ661" s="16">
        <v>0</v>
      </c>
      <c r="AK661" s="16">
        <v>5</v>
      </c>
      <c r="AL661" s="16">
        <v>0</v>
      </c>
      <c r="AM661" s="16">
        <v>0</v>
      </c>
      <c r="AN661" s="16">
        <v>0</v>
      </c>
      <c r="AO661" s="16">
        <v>6</v>
      </c>
      <c r="AP661" s="16">
        <v>0</v>
      </c>
      <c r="AQ661" s="15">
        <f t="shared" si="64"/>
        <v>27</v>
      </c>
      <c r="AR661" s="16">
        <f t="shared" si="65"/>
        <v>0</v>
      </c>
      <c r="AS661" s="17">
        <f>SUM(V661:AP661)</f>
        <v>27</v>
      </c>
      <c r="AT661" s="18">
        <f t="shared" si="62"/>
        <v>153900000</v>
      </c>
      <c r="AU661" s="13"/>
      <c r="AV661" s="13"/>
      <c r="AW661" s="8"/>
      <c r="AX661" s="8"/>
      <c r="AY661" s="8"/>
      <c r="AZ661" s="8"/>
    </row>
    <row r="662" spans="1:52" s="3" customFormat="1" ht="44.25" customHeight="1" x14ac:dyDescent="0.25">
      <c r="A662" s="33" t="s">
        <v>1155</v>
      </c>
      <c r="B662" s="10">
        <f>IF(S662=0,"",SUBTOTAL(3,$S$7:S662))</f>
        <v>656</v>
      </c>
      <c r="C662" s="74" t="s">
        <v>3318</v>
      </c>
      <c r="D662" s="10" t="s">
        <v>1197</v>
      </c>
      <c r="E662" s="10" t="s">
        <v>1408</v>
      </c>
      <c r="F662" s="10" t="s">
        <v>1408</v>
      </c>
      <c r="G662" s="10" t="s">
        <v>1390</v>
      </c>
      <c r="H662" s="19">
        <v>3822</v>
      </c>
      <c r="I662" s="20" t="s">
        <v>1407</v>
      </c>
      <c r="J662" s="13"/>
      <c r="K662" s="10" t="s">
        <v>2307</v>
      </c>
      <c r="L662" s="13"/>
      <c r="M662" s="13"/>
      <c r="N662" s="13"/>
      <c r="O662" s="13"/>
      <c r="P662" s="13"/>
      <c r="Q662" s="13"/>
      <c r="R662" s="13"/>
      <c r="S662" s="14" t="s">
        <v>75</v>
      </c>
      <c r="T662" s="10">
        <v>3</v>
      </c>
      <c r="U662" s="21">
        <v>7000000</v>
      </c>
      <c r="V662" s="16">
        <v>0</v>
      </c>
      <c r="W662" s="16">
        <v>0</v>
      </c>
      <c r="X662" s="16">
        <v>0</v>
      </c>
      <c r="Y662" s="16">
        <v>5</v>
      </c>
      <c r="Z662" s="16">
        <v>0</v>
      </c>
      <c r="AA662" s="16">
        <v>0</v>
      </c>
      <c r="AB662" s="16">
        <v>0</v>
      </c>
      <c r="AC662" s="16">
        <v>0</v>
      </c>
      <c r="AD662" s="16">
        <v>0</v>
      </c>
      <c r="AE662" s="16">
        <v>0</v>
      </c>
      <c r="AF662" s="16">
        <v>0</v>
      </c>
      <c r="AG662" s="16">
        <v>0</v>
      </c>
      <c r="AH662" s="16">
        <v>0</v>
      </c>
      <c r="AI662" s="16">
        <v>0</v>
      </c>
      <c r="AJ662" s="16">
        <v>0</v>
      </c>
      <c r="AK662" s="16">
        <v>3</v>
      </c>
      <c r="AL662" s="16">
        <v>0</v>
      </c>
      <c r="AM662" s="16">
        <v>0</v>
      </c>
      <c r="AN662" s="16">
        <v>0</v>
      </c>
      <c r="AO662" s="16">
        <v>0</v>
      </c>
      <c r="AP662" s="16">
        <v>0</v>
      </c>
      <c r="AQ662" s="15">
        <f t="shared" si="64"/>
        <v>8</v>
      </c>
      <c r="AR662" s="16">
        <f t="shared" si="65"/>
        <v>0</v>
      </c>
      <c r="AS662" s="17">
        <f>SUM(V662:AP662)</f>
        <v>8</v>
      </c>
      <c r="AT662" s="18">
        <f t="shared" si="62"/>
        <v>56000000</v>
      </c>
      <c r="AU662" s="13"/>
      <c r="AV662" s="13"/>
      <c r="AW662" s="8"/>
      <c r="AX662" s="8"/>
      <c r="AY662" s="8"/>
      <c r="AZ662" s="8"/>
    </row>
    <row r="663" spans="1:52" s="3" customFormat="1" ht="44.25" customHeight="1" x14ac:dyDescent="0.25">
      <c r="A663" s="33" t="s">
        <v>1155</v>
      </c>
      <c r="B663" s="10">
        <f>IF(S663=0,"",SUBTOTAL(3,$S$7:S663))</f>
        <v>657</v>
      </c>
      <c r="C663" s="74" t="s">
        <v>3319</v>
      </c>
      <c r="D663" s="10" t="s">
        <v>1199</v>
      </c>
      <c r="E663" s="10" t="s">
        <v>1409</v>
      </c>
      <c r="F663" s="10" t="s">
        <v>1409</v>
      </c>
      <c r="G663" s="10" t="s">
        <v>1391</v>
      </c>
      <c r="H663" s="19">
        <v>3822</v>
      </c>
      <c r="I663" s="20" t="s">
        <v>1407</v>
      </c>
      <c r="J663" s="13"/>
      <c r="K663" s="10" t="s">
        <v>2308</v>
      </c>
      <c r="L663" s="13"/>
      <c r="M663" s="13"/>
      <c r="N663" s="13"/>
      <c r="O663" s="13"/>
      <c r="P663" s="13"/>
      <c r="Q663" s="13"/>
      <c r="R663" s="13"/>
      <c r="S663" s="14" t="s">
        <v>75</v>
      </c>
      <c r="T663" s="10">
        <v>3</v>
      </c>
      <c r="U663" s="21">
        <v>2470000</v>
      </c>
      <c r="V663" s="16">
        <v>0</v>
      </c>
      <c r="W663" s="16">
        <v>0</v>
      </c>
      <c r="X663" s="16">
        <v>0</v>
      </c>
      <c r="Y663" s="16">
        <v>0</v>
      </c>
      <c r="Z663" s="16">
        <v>0</v>
      </c>
      <c r="AA663" s="16">
        <v>0</v>
      </c>
      <c r="AB663" s="16">
        <v>0</v>
      </c>
      <c r="AC663" s="16">
        <v>0</v>
      </c>
      <c r="AD663" s="16">
        <v>0</v>
      </c>
      <c r="AE663" s="16">
        <v>1</v>
      </c>
      <c r="AF663" s="16">
        <v>0</v>
      </c>
      <c r="AG663" s="16">
        <v>0</v>
      </c>
      <c r="AH663" s="16">
        <v>0</v>
      </c>
      <c r="AI663" s="16">
        <v>0</v>
      </c>
      <c r="AJ663" s="16">
        <v>0</v>
      </c>
      <c r="AK663" s="16">
        <v>4</v>
      </c>
      <c r="AL663" s="16">
        <v>0</v>
      </c>
      <c r="AM663" s="16">
        <v>0</v>
      </c>
      <c r="AN663" s="16">
        <v>0</v>
      </c>
      <c r="AO663" s="16">
        <v>0</v>
      </c>
      <c r="AP663" s="16">
        <v>5</v>
      </c>
      <c r="AQ663" s="15">
        <f t="shared" si="64"/>
        <v>10</v>
      </c>
      <c r="AR663" s="16">
        <f t="shared" si="65"/>
        <v>0</v>
      </c>
      <c r="AS663" s="17">
        <f t="shared" ref="AS663:AS671" si="66">SUM(V663:AP663)</f>
        <v>10</v>
      </c>
      <c r="AT663" s="18">
        <f t="shared" si="62"/>
        <v>24700000</v>
      </c>
      <c r="AU663" s="13"/>
      <c r="AV663" s="13"/>
      <c r="AW663" s="8"/>
      <c r="AX663" s="8"/>
      <c r="AY663" s="8"/>
      <c r="AZ663" s="8"/>
    </row>
    <row r="664" spans="1:52" s="3" customFormat="1" ht="43.5" customHeight="1" x14ac:dyDescent="0.25">
      <c r="A664" s="33" t="s">
        <v>1155</v>
      </c>
      <c r="B664" s="10">
        <f>IF(S664=0,"",SUBTOTAL(3,$S$7:S664))</f>
        <v>658</v>
      </c>
      <c r="C664" s="74" t="s">
        <v>3320</v>
      </c>
      <c r="D664" s="10" t="s">
        <v>1201</v>
      </c>
      <c r="E664" s="10" t="s">
        <v>1412</v>
      </c>
      <c r="F664" s="10" t="s">
        <v>1412</v>
      </c>
      <c r="G664" s="10" t="s">
        <v>1399</v>
      </c>
      <c r="H664" s="19">
        <v>3822</v>
      </c>
      <c r="I664" s="20" t="s">
        <v>1411</v>
      </c>
      <c r="J664" s="13"/>
      <c r="K664" s="14" t="s">
        <v>2309</v>
      </c>
      <c r="L664" s="13"/>
      <c r="M664" s="13"/>
      <c r="N664" s="13"/>
      <c r="O664" s="13"/>
      <c r="P664" s="13"/>
      <c r="Q664" s="13"/>
      <c r="R664" s="13"/>
      <c r="S664" s="14" t="s">
        <v>75</v>
      </c>
      <c r="T664" s="10">
        <v>3</v>
      </c>
      <c r="U664" s="21">
        <v>1140000</v>
      </c>
      <c r="V664" s="16">
        <v>0</v>
      </c>
      <c r="W664" s="16">
        <v>0</v>
      </c>
      <c r="X664" s="16">
        <v>1</v>
      </c>
      <c r="Y664" s="16">
        <v>0</v>
      </c>
      <c r="Z664" s="16">
        <v>0</v>
      </c>
      <c r="AA664" s="16">
        <v>0</v>
      </c>
      <c r="AB664" s="16">
        <v>1</v>
      </c>
      <c r="AC664" s="16">
        <v>0</v>
      </c>
      <c r="AD664" s="16">
        <v>0</v>
      </c>
      <c r="AE664" s="16">
        <v>2</v>
      </c>
      <c r="AF664" s="16">
        <v>0</v>
      </c>
      <c r="AG664" s="16">
        <v>2</v>
      </c>
      <c r="AH664" s="16">
        <v>0</v>
      </c>
      <c r="AI664" s="16">
        <v>0</v>
      </c>
      <c r="AJ664" s="16">
        <v>0</v>
      </c>
      <c r="AK664" s="16">
        <v>3</v>
      </c>
      <c r="AL664" s="16">
        <v>0</v>
      </c>
      <c r="AM664" s="16">
        <v>0</v>
      </c>
      <c r="AN664" s="16">
        <v>0</v>
      </c>
      <c r="AO664" s="16">
        <v>1</v>
      </c>
      <c r="AP664" s="16">
        <v>0</v>
      </c>
      <c r="AQ664" s="15">
        <f t="shared" si="64"/>
        <v>10</v>
      </c>
      <c r="AR664" s="16">
        <f t="shared" si="65"/>
        <v>0</v>
      </c>
      <c r="AS664" s="17">
        <f t="shared" si="66"/>
        <v>10</v>
      </c>
      <c r="AT664" s="18">
        <f t="shared" si="62"/>
        <v>11400000</v>
      </c>
      <c r="AU664" s="13"/>
      <c r="AV664" s="13"/>
      <c r="AW664" s="8"/>
      <c r="AX664" s="8"/>
      <c r="AY664" s="8"/>
      <c r="AZ664" s="8"/>
    </row>
    <row r="665" spans="1:52" s="3" customFormat="1" ht="36.75" customHeight="1" x14ac:dyDescent="0.25">
      <c r="A665" s="33" t="s">
        <v>1155</v>
      </c>
      <c r="B665" s="10">
        <f>IF(S665=0,"",SUBTOTAL(3,$S$7:S665))</f>
        <v>659</v>
      </c>
      <c r="C665" s="74" t="s">
        <v>3321</v>
      </c>
      <c r="D665" s="10" t="s">
        <v>1203</v>
      </c>
      <c r="E665" s="10" t="s">
        <v>1413</v>
      </c>
      <c r="F665" s="10" t="s">
        <v>1413</v>
      </c>
      <c r="G665" s="10" t="s">
        <v>1400</v>
      </c>
      <c r="H665" s="19">
        <v>3822</v>
      </c>
      <c r="I665" s="20" t="s">
        <v>1414</v>
      </c>
      <c r="J665" s="13"/>
      <c r="K665" s="14" t="s">
        <v>2310</v>
      </c>
      <c r="L665" s="13"/>
      <c r="M665" s="13"/>
      <c r="N665" s="13"/>
      <c r="O665" s="13"/>
      <c r="P665" s="13"/>
      <c r="Q665" s="13"/>
      <c r="R665" s="13"/>
      <c r="S665" s="14" t="s">
        <v>75</v>
      </c>
      <c r="T665" s="10">
        <v>3</v>
      </c>
      <c r="U665" s="21">
        <v>4845000</v>
      </c>
      <c r="V665" s="16">
        <v>0</v>
      </c>
      <c r="W665" s="16">
        <v>10</v>
      </c>
      <c r="X665" s="16">
        <v>0</v>
      </c>
      <c r="Y665" s="16">
        <v>0</v>
      </c>
      <c r="Z665" s="16">
        <v>15</v>
      </c>
      <c r="AA665" s="16">
        <v>0</v>
      </c>
      <c r="AB665" s="16">
        <v>3</v>
      </c>
      <c r="AC665" s="16">
        <v>2</v>
      </c>
      <c r="AD665" s="16">
        <v>0</v>
      </c>
      <c r="AE665" s="16">
        <v>9</v>
      </c>
      <c r="AF665" s="16">
        <v>13</v>
      </c>
      <c r="AG665" s="16">
        <v>8</v>
      </c>
      <c r="AH665" s="16">
        <v>0</v>
      </c>
      <c r="AI665" s="16">
        <v>0</v>
      </c>
      <c r="AJ665" s="16">
        <v>0</v>
      </c>
      <c r="AK665" s="16">
        <v>12</v>
      </c>
      <c r="AL665" s="16">
        <v>0</v>
      </c>
      <c r="AM665" s="16">
        <v>0</v>
      </c>
      <c r="AN665" s="16">
        <v>0</v>
      </c>
      <c r="AO665" s="16">
        <v>6</v>
      </c>
      <c r="AP665" s="16">
        <v>7</v>
      </c>
      <c r="AQ665" s="15">
        <f t="shared" si="64"/>
        <v>85</v>
      </c>
      <c r="AR665" s="16">
        <f t="shared" si="65"/>
        <v>0</v>
      </c>
      <c r="AS665" s="17">
        <f t="shared" si="66"/>
        <v>85</v>
      </c>
      <c r="AT665" s="18">
        <f t="shared" si="62"/>
        <v>411825000</v>
      </c>
      <c r="AU665" s="13"/>
      <c r="AV665" s="13"/>
      <c r="AW665" s="8"/>
      <c r="AX665" s="8"/>
      <c r="AY665" s="8"/>
      <c r="AZ665" s="8"/>
    </row>
    <row r="666" spans="1:52" s="3" customFormat="1" ht="36" customHeight="1" x14ac:dyDescent="0.25">
      <c r="A666" s="33" t="s">
        <v>1155</v>
      </c>
      <c r="B666" s="10">
        <f>IF(S666=0,"",SUBTOTAL(3,$S$7:S666))</f>
        <v>660</v>
      </c>
      <c r="C666" s="74" t="s">
        <v>3322</v>
      </c>
      <c r="D666" s="10" t="s">
        <v>1205</v>
      </c>
      <c r="E666" s="10" t="s">
        <v>1415</v>
      </c>
      <c r="F666" s="10" t="s">
        <v>1415</v>
      </c>
      <c r="G666" s="10" t="s">
        <v>1416</v>
      </c>
      <c r="H666" s="19">
        <v>3822</v>
      </c>
      <c r="I666" s="20" t="s">
        <v>1417</v>
      </c>
      <c r="J666" s="13"/>
      <c r="K666" s="14" t="s">
        <v>2311</v>
      </c>
      <c r="L666" s="13"/>
      <c r="M666" s="13"/>
      <c r="N666" s="13"/>
      <c r="O666" s="13"/>
      <c r="P666" s="13"/>
      <c r="Q666" s="13"/>
      <c r="R666" s="13"/>
      <c r="S666" s="14" t="s">
        <v>75</v>
      </c>
      <c r="T666" s="10">
        <v>3</v>
      </c>
      <c r="U666" s="21">
        <v>988000</v>
      </c>
      <c r="V666" s="16">
        <v>4</v>
      </c>
      <c r="W666" s="16">
        <v>0</v>
      </c>
      <c r="X666" s="16">
        <v>0</v>
      </c>
      <c r="Y666" s="16">
        <v>0</v>
      </c>
      <c r="Z666" s="16">
        <v>8</v>
      </c>
      <c r="AA666" s="15">
        <v>5</v>
      </c>
      <c r="AB666" s="16">
        <v>3</v>
      </c>
      <c r="AC666" s="16">
        <v>0</v>
      </c>
      <c r="AD666" s="16">
        <v>10</v>
      </c>
      <c r="AE666" s="16">
        <v>22</v>
      </c>
      <c r="AF666" s="16">
        <v>0</v>
      </c>
      <c r="AG666" s="16">
        <v>0</v>
      </c>
      <c r="AH666" s="16">
        <v>0</v>
      </c>
      <c r="AI666" s="16">
        <v>0</v>
      </c>
      <c r="AJ666" s="16">
        <v>0</v>
      </c>
      <c r="AK666" s="16">
        <v>6</v>
      </c>
      <c r="AL666" s="16">
        <v>20</v>
      </c>
      <c r="AM666" s="16">
        <v>8</v>
      </c>
      <c r="AN666" s="16">
        <v>0</v>
      </c>
      <c r="AO666" s="16">
        <v>0</v>
      </c>
      <c r="AP666" s="16">
        <v>33</v>
      </c>
      <c r="AQ666" s="15">
        <f t="shared" si="64"/>
        <v>119</v>
      </c>
      <c r="AR666" s="16">
        <f t="shared" si="65"/>
        <v>0</v>
      </c>
      <c r="AS666" s="17">
        <f t="shared" si="66"/>
        <v>119</v>
      </c>
      <c r="AT666" s="18">
        <f t="shared" si="62"/>
        <v>117572000</v>
      </c>
      <c r="AU666" s="13"/>
      <c r="AV666" s="13"/>
      <c r="AW666" s="8"/>
      <c r="AX666" s="8"/>
      <c r="AY666" s="8"/>
      <c r="AZ666" s="8"/>
    </row>
    <row r="667" spans="1:52" s="3" customFormat="1" ht="36.75" customHeight="1" x14ac:dyDescent="0.25">
      <c r="A667" s="33" t="s">
        <v>1155</v>
      </c>
      <c r="B667" s="10">
        <f>IF(S667=0,"",SUBTOTAL(3,$S$7:S667))</f>
        <v>661</v>
      </c>
      <c r="C667" s="74" t="s">
        <v>3323</v>
      </c>
      <c r="D667" s="10" t="s">
        <v>2621</v>
      </c>
      <c r="E667" s="10" t="s">
        <v>1418</v>
      </c>
      <c r="F667" s="10" t="s">
        <v>1418</v>
      </c>
      <c r="G667" s="10" t="s">
        <v>1402</v>
      </c>
      <c r="H667" s="19">
        <v>3822</v>
      </c>
      <c r="I667" s="20" t="s">
        <v>1419</v>
      </c>
      <c r="J667" s="13"/>
      <c r="K667" s="14" t="s">
        <v>2312</v>
      </c>
      <c r="L667" s="13"/>
      <c r="M667" s="13"/>
      <c r="N667" s="13"/>
      <c r="O667" s="13"/>
      <c r="P667" s="13"/>
      <c r="Q667" s="13"/>
      <c r="R667" s="13"/>
      <c r="S667" s="14" t="s">
        <v>75</v>
      </c>
      <c r="T667" s="10">
        <v>3</v>
      </c>
      <c r="U667" s="21">
        <v>1421700</v>
      </c>
      <c r="V667" s="16">
        <v>0</v>
      </c>
      <c r="W667" s="16">
        <v>14</v>
      </c>
      <c r="X667" s="16">
        <v>0</v>
      </c>
      <c r="Y667" s="16">
        <v>0</v>
      </c>
      <c r="Z667" s="16">
        <v>0</v>
      </c>
      <c r="AA667" s="16">
        <v>0</v>
      </c>
      <c r="AB667" s="16">
        <v>0</v>
      </c>
      <c r="AC667" s="16">
        <v>1</v>
      </c>
      <c r="AD667" s="16">
        <v>0</v>
      </c>
      <c r="AE667" s="16">
        <v>0</v>
      </c>
      <c r="AF667" s="16">
        <v>0</v>
      </c>
      <c r="AG667" s="16">
        <v>10</v>
      </c>
      <c r="AH667" s="16">
        <v>0</v>
      </c>
      <c r="AI667" s="16">
        <v>0</v>
      </c>
      <c r="AJ667" s="16">
        <v>0</v>
      </c>
      <c r="AK667" s="16">
        <v>0</v>
      </c>
      <c r="AL667" s="16">
        <v>0</v>
      </c>
      <c r="AM667" s="16">
        <v>0</v>
      </c>
      <c r="AN667" s="16">
        <v>0</v>
      </c>
      <c r="AO667" s="16">
        <v>0</v>
      </c>
      <c r="AP667" s="16">
        <v>0</v>
      </c>
      <c r="AQ667" s="15">
        <f t="shared" si="64"/>
        <v>25</v>
      </c>
      <c r="AR667" s="16">
        <f t="shared" si="65"/>
        <v>0</v>
      </c>
      <c r="AS667" s="17">
        <f t="shared" si="66"/>
        <v>25</v>
      </c>
      <c r="AT667" s="18">
        <f t="shared" si="62"/>
        <v>35542500</v>
      </c>
      <c r="AU667" s="13"/>
      <c r="AV667" s="13"/>
      <c r="AW667" s="8"/>
      <c r="AX667" s="8"/>
      <c r="AY667" s="8"/>
      <c r="AZ667" s="8"/>
    </row>
    <row r="668" spans="1:52" s="3" customFormat="1" ht="36.75" customHeight="1" x14ac:dyDescent="0.25">
      <c r="A668" s="33" t="s">
        <v>1155</v>
      </c>
      <c r="B668" s="10">
        <f>IF(S668=0,"",SUBTOTAL(3,$S$7:S668))</f>
        <v>662</v>
      </c>
      <c r="C668" s="74" t="s">
        <v>3324</v>
      </c>
      <c r="D668" s="10" t="s">
        <v>1206</v>
      </c>
      <c r="E668" s="10" t="s">
        <v>2314</v>
      </c>
      <c r="F668" s="10"/>
      <c r="G668" s="10"/>
      <c r="H668" s="19">
        <v>3822</v>
      </c>
      <c r="I668" s="20" t="s">
        <v>1420</v>
      </c>
      <c r="J668" s="13"/>
      <c r="K668" s="14" t="s">
        <v>2313</v>
      </c>
      <c r="L668" s="13"/>
      <c r="M668" s="13"/>
      <c r="N668" s="13"/>
      <c r="O668" s="13"/>
      <c r="P668" s="13"/>
      <c r="Q668" s="13"/>
      <c r="R668" s="13"/>
      <c r="S668" s="14" t="s">
        <v>75</v>
      </c>
      <c r="T668" s="10">
        <v>3</v>
      </c>
      <c r="U668" s="21">
        <v>5556000</v>
      </c>
      <c r="V668" s="16"/>
      <c r="W668" s="16"/>
      <c r="X668" s="16"/>
      <c r="Y668" s="16"/>
      <c r="Z668" s="16">
        <v>2</v>
      </c>
      <c r="AA668" s="16"/>
      <c r="AB668" s="16"/>
      <c r="AC668" s="16"/>
      <c r="AD668" s="16"/>
      <c r="AE668" s="16"/>
      <c r="AF668" s="16"/>
      <c r="AG668" s="16"/>
      <c r="AH668" s="16"/>
      <c r="AI668" s="16"/>
      <c r="AJ668" s="16"/>
      <c r="AK668" s="16"/>
      <c r="AL668" s="16"/>
      <c r="AM668" s="16"/>
      <c r="AN668" s="16"/>
      <c r="AO668" s="16"/>
      <c r="AP668" s="16"/>
      <c r="AQ668" s="15">
        <f t="shared" si="64"/>
        <v>2</v>
      </c>
      <c r="AR668" s="16">
        <f t="shared" si="65"/>
        <v>0</v>
      </c>
      <c r="AS668" s="17">
        <f t="shared" si="66"/>
        <v>2</v>
      </c>
      <c r="AT668" s="18">
        <f t="shared" si="62"/>
        <v>11112000</v>
      </c>
      <c r="AU668" s="13"/>
      <c r="AV668" s="13"/>
      <c r="AW668" s="8"/>
      <c r="AX668" s="8"/>
      <c r="AY668" s="8"/>
      <c r="AZ668" s="8"/>
    </row>
    <row r="669" spans="1:52" s="3" customFormat="1" ht="36.75" customHeight="1" x14ac:dyDescent="0.25">
      <c r="A669" s="33" t="s">
        <v>1155</v>
      </c>
      <c r="B669" s="10">
        <f>IF(S669=0,"",SUBTOTAL(3,$S$7:S669))</f>
        <v>663</v>
      </c>
      <c r="C669" s="74" t="s">
        <v>3325</v>
      </c>
      <c r="D669" s="10" t="s">
        <v>1208</v>
      </c>
      <c r="E669" s="10" t="s">
        <v>1421</v>
      </c>
      <c r="F669" s="10" t="s">
        <v>1421</v>
      </c>
      <c r="G669" s="10" t="s">
        <v>1404</v>
      </c>
      <c r="H669" s="19">
        <v>3822</v>
      </c>
      <c r="I669" s="20" t="s">
        <v>1315</v>
      </c>
      <c r="J669" s="13"/>
      <c r="K669" s="14" t="s">
        <v>2315</v>
      </c>
      <c r="L669" s="13"/>
      <c r="M669" s="13"/>
      <c r="N669" s="13"/>
      <c r="O669" s="13"/>
      <c r="P669" s="13"/>
      <c r="Q669" s="13"/>
      <c r="R669" s="13"/>
      <c r="S669" s="14" t="s">
        <v>75</v>
      </c>
      <c r="T669" s="10">
        <v>3</v>
      </c>
      <c r="U669" s="21">
        <v>1235000</v>
      </c>
      <c r="V669" s="16">
        <v>2</v>
      </c>
      <c r="W669" s="16">
        <v>0</v>
      </c>
      <c r="X669" s="16">
        <v>0</v>
      </c>
      <c r="Y669" s="16">
        <v>0</v>
      </c>
      <c r="Z669" s="16">
        <v>15</v>
      </c>
      <c r="AA669" s="15">
        <v>2</v>
      </c>
      <c r="AB669" s="16">
        <v>5</v>
      </c>
      <c r="AC669" s="16">
        <v>2</v>
      </c>
      <c r="AD669" s="16">
        <v>10</v>
      </c>
      <c r="AE669" s="16">
        <v>11</v>
      </c>
      <c r="AF669" s="16">
        <v>5</v>
      </c>
      <c r="AG669" s="16">
        <v>5</v>
      </c>
      <c r="AH669" s="16">
        <v>0</v>
      </c>
      <c r="AI669" s="16">
        <v>0</v>
      </c>
      <c r="AJ669" s="16">
        <v>0</v>
      </c>
      <c r="AK669" s="16">
        <v>8</v>
      </c>
      <c r="AL669" s="16">
        <v>0</v>
      </c>
      <c r="AM669" s="16">
        <v>6</v>
      </c>
      <c r="AN669" s="16">
        <v>0</v>
      </c>
      <c r="AO669" s="16">
        <v>0</v>
      </c>
      <c r="AP669" s="16">
        <v>4</v>
      </c>
      <c r="AQ669" s="15">
        <f t="shared" si="64"/>
        <v>75</v>
      </c>
      <c r="AR669" s="16">
        <f t="shared" si="65"/>
        <v>0</v>
      </c>
      <c r="AS669" s="17">
        <f t="shared" si="66"/>
        <v>75</v>
      </c>
      <c r="AT669" s="18">
        <f t="shared" si="62"/>
        <v>92625000</v>
      </c>
      <c r="AU669" s="13"/>
      <c r="AV669" s="13"/>
      <c r="AW669" s="8"/>
      <c r="AX669" s="8"/>
      <c r="AY669" s="8"/>
      <c r="AZ669" s="8"/>
    </row>
    <row r="670" spans="1:52" s="3" customFormat="1" ht="36.75" customHeight="1" x14ac:dyDescent="0.25">
      <c r="A670" s="33" t="s">
        <v>1155</v>
      </c>
      <c r="B670" s="10">
        <f>IF(S670=0,"",SUBTOTAL(3,$S$7:S670))</f>
        <v>664</v>
      </c>
      <c r="C670" s="74" t="s">
        <v>3326</v>
      </c>
      <c r="D670" s="10" t="s">
        <v>2622</v>
      </c>
      <c r="E670" s="10" t="s">
        <v>1422</v>
      </c>
      <c r="F670" s="10" t="s">
        <v>1422</v>
      </c>
      <c r="G670" s="10" t="s">
        <v>1408</v>
      </c>
      <c r="H670" s="19">
        <v>3822</v>
      </c>
      <c r="I670" s="20" t="s">
        <v>1423</v>
      </c>
      <c r="J670" s="13"/>
      <c r="K670" s="14" t="s">
        <v>2316</v>
      </c>
      <c r="L670" s="13"/>
      <c r="M670" s="13"/>
      <c r="N670" s="13"/>
      <c r="O670" s="13"/>
      <c r="P670" s="13"/>
      <c r="Q670" s="13"/>
      <c r="R670" s="13"/>
      <c r="S670" s="14" t="s">
        <v>75</v>
      </c>
      <c r="T670" s="10">
        <v>3</v>
      </c>
      <c r="U670" s="21">
        <v>2090000</v>
      </c>
      <c r="V670" s="16">
        <v>0</v>
      </c>
      <c r="W670" s="16">
        <v>0</v>
      </c>
      <c r="X670" s="16">
        <v>0</v>
      </c>
      <c r="Y670" s="16">
        <v>0</v>
      </c>
      <c r="Z670" s="16">
        <v>0</v>
      </c>
      <c r="AA670" s="16">
        <v>0</v>
      </c>
      <c r="AB670" s="16">
        <v>0</v>
      </c>
      <c r="AC670" s="16">
        <v>0</v>
      </c>
      <c r="AD670" s="16">
        <v>0</v>
      </c>
      <c r="AE670" s="16">
        <v>0</v>
      </c>
      <c r="AF670" s="16">
        <v>0</v>
      </c>
      <c r="AG670" s="16">
        <v>2</v>
      </c>
      <c r="AH670" s="16">
        <v>0</v>
      </c>
      <c r="AI670" s="16">
        <v>0</v>
      </c>
      <c r="AJ670" s="16">
        <v>0</v>
      </c>
      <c r="AK670" s="16">
        <v>0</v>
      </c>
      <c r="AL670" s="16">
        <v>0</v>
      </c>
      <c r="AM670" s="16">
        <v>0</v>
      </c>
      <c r="AN670" s="16">
        <v>0</v>
      </c>
      <c r="AO670" s="16">
        <v>0</v>
      </c>
      <c r="AP670" s="16">
        <v>0</v>
      </c>
      <c r="AQ670" s="15">
        <f t="shared" si="64"/>
        <v>2</v>
      </c>
      <c r="AR670" s="16">
        <f t="shared" si="65"/>
        <v>0</v>
      </c>
      <c r="AS670" s="17">
        <f t="shared" si="66"/>
        <v>2</v>
      </c>
      <c r="AT670" s="18">
        <f t="shared" si="62"/>
        <v>4180000</v>
      </c>
      <c r="AU670" s="13"/>
      <c r="AV670" s="13"/>
      <c r="AW670" s="8"/>
      <c r="AX670" s="8"/>
      <c r="AY670" s="8"/>
      <c r="AZ670" s="8"/>
    </row>
    <row r="671" spans="1:52" s="3" customFormat="1" ht="36.75" customHeight="1" x14ac:dyDescent="0.25">
      <c r="A671" s="33" t="s">
        <v>1155</v>
      </c>
      <c r="B671" s="10">
        <f>IF(S671=0,"",SUBTOTAL(3,$S$7:S671))</f>
        <v>665</v>
      </c>
      <c r="C671" s="74" t="s">
        <v>3327</v>
      </c>
      <c r="D671" s="10" t="s">
        <v>1222</v>
      </c>
      <c r="E671" s="10" t="s">
        <v>1424</v>
      </c>
      <c r="F671" s="10" t="s">
        <v>1424</v>
      </c>
      <c r="G671" s="10" t="s">
        <v>1409</v>
      </c>
      <c r="H671" s="19">
        <v>3822</v>
      </c>
      <c r="I671" s="20" t="s">
        <v>1425</v>
      </c>
      <c r="J671" s="13"/>
      <c r="K671" s="14" t="s">
        <v>2317</v>
      </c>
      <c r="L671" s="13"/>
      <c r="M671" s="13"/>
      <c r="N671" s="13"/>
      <c r="O671" s="13"/>
      <c r="P671" s="13"/>
      <c r="Q671" s="13"/>
      <c r="R671" s="13"/>
      <c r="S671" s="14" t="s">
        <v>57</v>
      </c>
      <c r="T671" s="10">
        <v>3</v>
      </c>
      <c r="U671" s="21">
        <v>855000</v>
      </c>
      <c r="V671" s="16">
        <v>0</v>
      </c>
      <c r="W671" s="16">
        <v>0</v>
      </c>
      <c r="X671" s="16">
        <v>0</v>
      </c>
      <c r="Y671" s="16">
        <v>0</v>
      </c>
      <c r="Z671" s="16">
        <v>0</v>
      </c>
      <c r="AA671" s="16">
        <v>0</v>
      </c>
      <c r="AB671" s="16">
        <v>0</v>
      </c>
      <c r="AC671" s="16">
        <v>0</v>
      </c>
      <c r="AD671" s="16">
        <v>0</v>
      </c>
      <c r="AE671" s="16">
        <v>0</v>
      </c>
      <c r="AF671" s="16">
        <v>0</v>
      </c>
      <c r="AG671" s="16">
        <v>0</v>
      </c>
      <c r="AH671" s="16">
        <v>0</v>
      </c>
      <c r="AI671" s="16">
        <v>0</v>
      </c>
      <c r="AJ671" s="16">
        <v>0</v>
      </c>
      <c r="AK671" s="16">
        <v>1</v>
      </c>
      <c r="AL671" s="16">
        <v>0</v>
      </c>
      <c r="AM671" s="16">
        <v>2</v>
      </c>
      <c r="AN671" s="16">
        <v>0</v>
      </c>
      <c r="AO671" s="16">
        <v>0</v>
      </c>
      <c r="AP671" s="16">
        <v>0</v>
      </c>
      <c r="AQ671" s="15">
        <f t="shared" si="64"/>
        <v>3</v>
      </c>
      <c r="AR671" s="16">
        <f t="shared" si="65"/>
        <v>0</v>
      </c>
      <c r="AS671" s="17">
        <f t="shared" si="66"/>
        <v>3</v>
      </c>
      <c r="AT671" s="18">
        <f t="shared" si="62"/>
        <v>2565000</v>
      </c>
      <c r="AU671" s="13"/>
      <c r="AV671" s="13"/>
      <c r="AW671" s="8"/>
      <c r="AX671" s="8"/>
      <c r="AY671" s="8"/>
      <c r="AZ671" s="8"/>
    </row>
    <row r="672" spans="1:52" s="3" customFormat="1" ht="36.75" customHeight="1" x14ac:dyDescent="0.25">
      <c r="A672" s="33" t="s">
        <v>1155</v>
      </c>
      <c r="B672" s="10">
        <f>IF(S672=0,"",SUBTOTAL(3,$S$7:S672))</f>
        <v>666</v>
      </c>
      <c r="C672" s="74" t="s">
        <v>3328</v>
      </c>
      <c r="D672" s="10" t="s">
        <v>1225</v>
      </c>
      <c r="E672" s="10" t="s">
        <v>2319</v>
      </c>
      <c r="F672" s="10"/>
      <c r="G672" s="24"/>
      <c r="H672" s="19">
        <v>3822</v>
      </c>
      <c r="I672" s="26" t="s">
        <v>1426</v>
      </c>
      <c r="J672" s="13"/>
      <c r="K672" s="36" t="s">
        <v>2318</v>
      </c>
      <c r="L672" s="13"/>
      <c r="M672" s="13"/>
      <c r="N672" s="13"/>
      <c r="O672" s="13"/>
      <c r="P672" s="13"/>
      <c r="Q672" s="13"/>
      <c r="R672" s="13"/>
      <c r="S672" s="19" t="s">
        <v>75</v>
      </c>
      <c r="T672" s="10">
        <v>3</v>
      </c>
      <c r="U672" s="21">
        <v>2945000</v>
      </c>
      <c r="V672" s="16"/>
      <c r="W672" s="16"/>
      <c r="X672" s="16"/>
      <c r="Y672" s="16"/>
      <c r="Z672" s="16">
        <v>2</v>
      </c>
      <c r="AA672" s="16"/>
      <c r="AB672" s="16"/>
      <c r="AC672" s="16"/>
      <c r="AD672" s="16"/>
      <c r="AE672" s="16"/>
      <c r="AF672" s="16"/>
      <c r="AG672" s="16"/>
      <c r="AH672" s="16"/>
      <c r="AI672" s="16"/>
      <c r="AJ672" s="16"/>
      <c r="AK672" s="16"/>
      <c r="AL672" s="16"/>
      <c r="AM672" s="16"/>
      <c r="AN672" s="16"/>
      <c r="AO672" s="16"/>
      <c r="AP672" s="16"/>
      <c r="AQ672" s="15">
        <f t="shared" si="64"/>
        <v>2</v>
      </c>
      <c r="AR672" s="16">
        <f t="shared" si="65"/>
        <v>0</v>
      </c>
      <c r="AS672" s="17">
        <f>SUM(V672:AP672)</f>
        <v>2</v>
      </c>
      <c r="AT672" s="18">
        <f t="shared" si="62"/>
        <v>5890000</v>
      </c>
      <c r="AU672" s="13"/>
      <c r="AV672" s="13"/>
      <c r="AW672" s="8"/>
      <c r="AX672" s="8"/>
      <c r="AY672" s="8"/>
      <c r="AZ672" s="8"/>
    </row>
    <row r="673" spans="1:52" s="3" customFormat="1" ht="54" customHeight="1" x14ac:dyDescent="0.25">
      <c r="A673" s="33" t="s">
        <v>1155</v>
      </c>
      <c r="B673" s="10">
        <f>IF(S673=0,"",SUBTOTAL(3,$S$7:S673))</f>
        <v>667</v>
      </c>
      <c r="C673" s="74" t="s">
        <v>3329</v>
      </c>
      <c r="D673" s="10" t="s">
        <v>1210</v>
      </c>
      <c r="E673" s="10" t="s">
        <v>2321</v>
      </c>
      <c r="F673" s="10"/>
      <c r="G673" s="24"/>
      <c r="H673" s="19">
        <v>3822</v>
      </c>
      <c r="I673" s="26" t="s">
        <v>1427</v>
      </c>
      <c r="J673" s="13"/>
      <c r="K673" s="36" t="s">
        <v>2320</v>
      </c>
      <c r="L673" s="13"/>
      <c r="M673" s="13"/>
      <c r="N673" s="13"/>
      <c r="O673" s="13"/>
      <c r="P673" s="13"/>
      <c r="Q673" s="13"/>
      <c r="R673" s="13"/>
      <c r="S673" s="19" t="s">
        <v>75</v>
      </c>
      <c r="T673" s="10">
        <v>3</v>
      </c>
      <c r="U673" s="21">
        <v>2945000</v>
      </c>
      <c r="V673" s="16"/>
      <c r="W673" s="16"/>
      <c r="X673" s="16"/>
      <c r="Y673" s="16"/>
      <c r="Z673" s="16">
        <v>2</v>
      </c>
      <c r="AA673" s="16"/>
      <c r="AB673" s="16"/>
      <c r="AC673" s="16"/>
      <c r="AD673" s="16"/>
      <c r="AE673" s="16"/>
      <c r="AF673" s="16"/>
      <c r="AG673" s="16">
        <v>2</v>
      </c>
      <c r="AH673" s="16"/>
      <c r="AI673" s="16"/>
      <c r="AJ673" s="16"/>
      <c r="AK673" s="16"/>
      <c r="AL673" s="16"/>
      <c r="AM673" s="16"/>
      <c r="AN673" s="16"/>
      <c r="AO673" s="16"/>
      <c r="AP673" s="16"/>
      <c r="AQ673" s="15">
        <f t="shared" si="64"/>
        <v>4</v>
      </c>
      <c r="AR673" s="16">
        <f t="shared" si="65"/>
        <v>0</v>
      </c>
      <c r="AS673" s="17">
        <f>SUM(V673:AP673)</f>
        <v>4</v>
      </c>
      <c r="AT673" s="18">
        <f t="shared" si="62"/>
        <v>11780000</v>
      </c>
      <c r="AU673" s="13"/>
      <c r="AV673" s="13"/>
      <c r="AW673" s="8"/>
      <c r="AX673" s="8"/>
      <c r="AY673" s="8"/>
      <c r="AZ673" s="8"/>
    </row>
    <row r="674" spans="1:52" s="3" customFormat="1" ht="46.5" customHeight="1" x14ac:dyDescent="0.25">
      <c r="A674" s="33" t="s">
        <v>1155</v>
      </c>
      <c r="B674" s="10">
        <f>IF(S674=0,"",SUBTOTAL(3,$S$7:S674))</f>
        <v>668</v>
      </c>
      <c r="C674" s="74" t="s">
        <v>3330</v>
      </c>
      <c r="D674" s="10" t="s">
        <v>1211</v>
      </c>
      <c r="E674" s="10" t="s">
        <v>2323</v>
      </c>
      <c r="F674" s="10"/>
      <c r="G674" s="24"/>
      <c r="H674" s="19">
        <v>3822</v>
      </c>
      <c r="I674" s="26" t="s">
        <v>1428</v>
      </c>
      <c r="J674" s="13"/>
      <c r="K674" s="36" t="s">
        <v>2322</v>
      </c>
      <c r="L674" s="13"/>
      <c r="M674" s="13"/>
      <c r="N674" s="13"/>
      <c r="O674" s="13"/>
      <c r="P674" s="13"/>
      <c r="Q674" s="13"/>
      <c r="R674" s="13"/>
      <c r="S674" s="19" t="s">
        <v>75</v>
      </c>
      <c r="T674" s="10">
        <v>3</v>
      </c>
      <c r="U674" s="21">
        <v>4512500</v>
      </c>
      <c r="V674" s="16"/>
      <c r="W674" s="16"/>
      <c r="X674" s="16"/>
      <c r="Y674" s="16"/>
      <c r="Z674" s="16">
        <v>2</v>
      </c>
      <c r="AA674" s="16"/>
      <c r="AB674" s="16"/>
      <c r="AC674" s="16"/>
      <c r="AD674" s="16"/>
      <c r="AE674" s="16"/>
      <c r="AF674" s="16"/>
      <c r="AG674" s="16">
        <v>2</v>
      </c>
      <c r="AH674" s="16"/>
      <c r="AI674" s="16"/>
      <c r="AJ674" s="16"/>
      <c r="AK674" s="16"/>
      <c r="AL674" s="16"/>
      <c r="AM674" s="16"/>
      <c r="AN674" s="16"/>
      <c r="AO674" s="16"/>
      <c r="AP674" s="16"/>
      <c r="AQ674" s="15">
        <f t="shared" si="64"/>
        <v>4</v>
      </c>
      <c r="AR674" s="16">
        <f t="shared" si="65"/>
        <v>0</v>
      </c>
      <c r="AS674" s="17">
        <f>SUM(V674:AP674)</f>
        <v>4</v>
      </c>
      <c r="AT674" s="18">
        <f t="shared" si="62"/>
        <v>18050000</v>
      </c>
      <c r="AU674" s="13"/>
      <c r="AV674" s="13"/>
      <c r="AW674" s="8"/>
      <c r="AX674" s="8"/>
      <c r="AY674" s="8"/>
      <c r="AZ674" s="8"/>
    </row>
    <row r="675" spans="1:52" s="3" customFormat="1" ht="46.5" customHeight="1" x14ac:dyDescent="0.25">
      <c r="A675" s="33" t="s">
        <v>1155</v>
      </c>
      <c r="B675" s="10">
        <f>IF(S675=0,"",SUBTOTAL(3,$S$7:S675))</f>
        <v>669</v>
      </c>
      <c r="C675" s="74" t="s">
        <v>3331</v>
      </c>
      <c r="D675" s="10" t="s">
        <v>1213</v>
      </c>
      <c r="E675" s="10" t="s">
        <v>2325</v>
      </c>
      <c r="F675" s="10"/>
      <c r="G675" s="24"/>
      <c r="H675" s="19">
        <v>3822</v>
      </c>
      <c r="I675" s="26" t="s">
        <v>1429</v>
      </c>
      <c r="J675" s="13"/>
      <c r="K675" s="36" t="s">
        <v>2324</v>
      </c>
      <c r="L675" s="13"/>
      <c r="M675" s="13"/>
      <c r="N675" s="13"/>
      <c r="O675" s="13"/>
      <c r="P675" s="13"/>
      <c r="Q675" s="13"/>
      <c r="R675" s="13"/>
      <c r="S675" s="19" t="s">
        <v>75</v>
      </c>
      <c r="T675" s="10">
        <v>3</v>
      </c>
      <c r="U675" s="21">
        <v>15000000</v>
      </c>
      <c r="V675" s="16"/>
      <c r="W675" s="16"/>
      <c r="X675" s="16"/>
      <c r="Y675" s="16"/>
      <c r="Z675" s="16">
        <v>1</v>
      </c>
      <c r="AA675" s="16"/>
      <c r="AB675" s="16"/>
      <c r="AC675" s="16"/>
      <c r="AD675" s="16"/>
      <c r="AE675" s="16"/>
      <c r="AF675" s="16"/>
      <c r="AG675" s="16"/>
      <c r="AH675" s="16"/>
      <c r="AI675" s="16"/>
      <c r="AJ675" s="16"/>
      <c r="AK675" s="16"/>
      <c r="AL675" s="16"/>
      <c r="AM675" s="16"/>
      <c r="AN675" s="16"/>
      <c r="AO675" s="16"/>
      <c r="AP675" s="16"/>
      <c r="AQ675" s="15">
        <f t="shared" si="64"/>
        <v>1</v>
      </c>
      <c r="AR675" s="16">
        <f t="shared" si="65"/>
        <v>0</v>
      </c>
      <c r="AS675" s="17">
        <f>SUM(V675:AP675)</f>
        <v>1</v>
      </c>
      <c r="AT675" s="18">
        <f t="shared" si="62"/>
        <v>15000000</v>
      </c>
      <c r="AU675" s="13"/>
      <c r="AV675" s="13"/>
      <c r="AW675" s="8"/>
      <c r="AX675" s="8"/>
      <c r="AY675" s="8"/>
      <c r="AZ675" s="8"/>
    </row>
    <row r="676" spans="1:52" s="3" customFormat="1" ht="46.5" customHeight="1" x14ac:dyDescent="0.25">
      <c r="A676" s="33" t="s">
        <v>1155</v>
      </c>
      <c r="B676" s="10">
        <f>IF(S676=0,"",SUBTOTAL(3,$S$7:S676))</f>
        <v>670</v>
      </c>
      <c r="C676" s="74" t="s">
        <v>3332</v>
      </c>
      <c r="D676" s="10" t="s">
        <v>1215</v>
      </c>
      <c r="E676" s="10" t="s">
        <v>2326</v>
      </c>
      <c r="F676" s="10"/>
      <c r="G676" s="24"/>
      <c r="H676" s="19">
        <v>3822</v>
      </c>
      <c r="I676" s="26" t="s">
        <v>1430</v>
      </c>
      <c r="J676" s="13"/>
      <c r="K676" s="36" t="s">
        <v>2324</v>
      </c>
      <c r="L676" s="13"/>
      <c r="M676" s="13"/>
      <c r="N676" s="13"/>
      <c r="O676" s="13"/>
      <c r="P676" s="13"/>
      <c r="Q676" s="13"/>
      <c r="R676" s="13"/>
      <c r="S676" s="19" t="s">
        <v>75</v>
      </c>
      <c r="T676" s="10">
        <v>3</v>
      </c>
      <c r="U676" s="21">
        <v>15000000</v>
      </c>
      <c r="V676" s="16"/>
      <c r="W676" s="16"/>
      <c r="X676" s="16"/>
      <c r="Y676" s="16"/>
      <c r="Z676" s="16">
        <v>1</v>
      </c>
      <c r="AA676" s="16"/>
      <c r="AB676" s="16"/>
      <c r="AC676" s="16"/>
      <c r="AD676" s="16"/>
      <c r="AE676" s="16"/>
      <c r="AF676" s="16"/>
      <c r="AG676" s="16"/>
      <c r="AH676" s="16"/>
      <c r="AI676" s="16"/>
      <c r="AJ676" s="16"/>
      <c r="AK676" s="16"/>
      <c r="AL676" s="16"/>
      <c r="AM676" s="16"/>
      <c r="AN676" s="16"/>
      <c r="AO676" s="16"/>
      <c r="AP676" s="16"/>
      <c r="AQ676" s="15">
        <f t="shared" si="64"/>
        <v>1</v>
      </c>
      <c r="AR676" s="16">
        <f t="shared" si="65"/>
        <v>0</v>
      </c>
      <c r="AS676" s="17">
        <f>SUM(V676:AP676)</f>
        <v>1</v>
      </c>
      <c r="AT676" s="18">
        <f t="shared" si="62"/>
        <v>15000000</v>
      </c>
      <c r="AU676" s="13"/>
      <c r="AV676" s="13"/>
      <c r="AW676" s="8"/>
      <c r="AX676" s="8"/>
      <c r="AY676" s="8"/>
      <c r="AZ676" s="8"/>
    </row>
    <row r="677" spans="1:52" s="3" customFormat="1" ht="37.5" customHeight="1" x14ac:dyDescent="0.25">
      <c r="A677" s="9" t="s">
        <v>29</v>
      </c>
      <c r="B677" s="10">
        <f>IF(S677=0,"",SUBTOTAL(3,$S$7:S677))</f>
        <v>671</v>
      </c>
      <c r="C677" s="74" t="s">
        <v>3333</v>
      </c>
      <c r="D677" s="10" t="s">
        <v>1216</v>
      </c>
      <c r="E677" s="10" t="s">
        <v>1433</v>
      </c>
      <c r="F677" s="10" t="s">
        <v>1433</v>
      </c>
      <c r="G677" s="10" t="s">
        <v>1304</v>
      </c>
      <c r="H677" s="19">
        <v>3822</v>
      </c>
      <c r="I677" s="20" t="s">
        <v>1434</v>
      </c>
      <c r="J677" s="13"/>
      <c r="K677" s="24" t="s">
        <v>2327</v>
      </c>
      <c r="L677" s="13"/>
      <c r="M677" s="13"/>
      <c r="N677" s="13"/>
      <c r="O677" s="13"/>
      <c r="P677" s="13"/>
      <c r="Q677" s="13"/>
      <c r="R677" s="13"/>
      <c r="S677" s="14" t="s">
        <v>379</v>
      </c>
      <c r="T677" s="10">
        <v>3</v>
      </c>
      <c r="U677" s="21">
        <v>7570500</v>
      </c>
      <c r="V677" s="16">
        <v>0</v>
      </c>
      <c r="W677" s="16">
        <v>0</v>
      </c>
      <c r="X677" s="16">
        <v>0</v>
      </c>
      <c r="Y677" s="16">
        <v>0</v>
      </c>
      <c r="Z677" s="16">
        <v>0</v>
      </c>
      <c r="AA677" s="16">
        <v>0</v>
      </c>
      <c r="AB677" s="16">
        <v>0</v>
      </c>
      <c r="AC677" s="16">
        <v>0</v>
      </c>
      <c r="AD677" s="16">
        <v>0</v>
      </c>
      <c r="AE677" s="16">
        <v>0</v>
      </c>
      <c r="AF677" s="16">
        <v>0</v>
      </c>
      <c r="AG677" s="16">
        <v>0</v>
      </c>
      <c r="AH677" s="16">
        <v>38</v>
      </c>
      <c r="AI677" s="16">
        <v>0</v>
      </c>
      <c r="AJ677" s="16">
        <v>0</v>
      </c>
      <c r="AK677" s="16">
        <v>0</v>
      </c>
      <c r="AL677" s="16">
        <v>0</v>
      </c>
      <c r="AM677" s="16">
        <v>0</v>
      </c>
      <c r="AN677" s="16">
        <v>0</v>
      </c>
      <c r="AO677" s="16">
        <v>0</v>
      </c>
      <c r="AP677" s="16">
        <v>0</v>
      </c>
      <c r="AQ677" s="15">
        <f t="shared" si="64"/>
        <v>38</v>
      </c>
      <c r="AR677" s="16">
        <f t="shared" si="65"/>
        <v>0</v>
      </c>
      <c r="AS677" s="17">
        <f t="shared" ref="AS677:AS679" si="67">SUM(V677:AP677)</f>
        <v>38</v>
      </c>
      <c r="AT677" s="18">
        <f t="shared" si="62"/>
        <v>287679000</v>
      </c>
      <c r="AU677" s="13"/>
      <c r="AV677" s="13"/>
      <c r="AW677" s="8"/>
      <c r="AX677" s="8"/>
      <c r="AY677" s="8"/>
      <c r="AZ677" s="8"/>
    </row>
    <row r="678" spans="1:52" s="3" customFormat="1" ht="37.5" customHeight="1" x14ac:dyDescent="0.25">
      <c r="A678" s="9" t="s">
        <v>29</v>
      </c>
      <c r="B678" s="10">
        <f>IF(S678=0,"",SUBTOTAL(3,$S$7:S678))</f>
        <v>672</v>
      </c>
      <c r="C678" s="74" t="s">
        <v>3334</v>
      </c>
      <c r="D678" s="10" t="s">
        <v>1238</v>
      </c>
      <c r="E678" s="10" t="s">
        <v>1435</v>
      </c>
      <c r="F678" s="10" t="s">
        <v>1435</v>
      </c>
      <c r="G678" s="10" t="s">
        <v>1306</v>
      </c>
      <c r="H678" s="19">
        <v>3822</v>
      </c>
      <c r="I678" s="20" t="s">
        <v>1436</v>
      </c>
      <c r="J678" s="13"/>
      <c r="K678" s="24" t="s">
        <v>2328</v>
      </c>
      <c r="L678" s="13"/>
      <c r="M678" s="13"/>
      <c r="N678" s="13"/>
      <c r="O678" s="13"/>
      <c r="P678" s="13"/>
      <c r="Q678" s="13"/>
      <c r="R678" s="13"/>
      <c r="S678" s="14" t="s">
        <v>379</v>
      </c>
      <c r="T678" s="10">
        <v>3</v>
      </c>
      <c r="U678" s="21">
        <v>5890500</v>
      </c>
      <c r="V678" s="16">
        <v>0</v>
      </c>
      <c r="W678" s="16">
        <v>0</v>
      </c>
      <c r="X678" s="16">
        <v>0</v>
      </c>
      <c r="Y678" s="16">
        <v>0</v>
      </c>
      <c r="Z678" s="16">
        <v>0</v>
      </c>
      <c r="AA678" s="16">
        <v>0</v>
      </c>
      <c r="AB678" s="16">
        <v>0</v>
      </c>
      <c r="AC678" s="16">
        <v>0</v>
      </c>
      <c r="AD678" s="16">
        <v>0</v>
      </c>
      <c r="AE678" s="16">
        <v>0</v>
      </c>
      <c r="AF678" s="16">
        <v>0</v>
      </c>
      <c r="AG678" s="16">
        <v>0</v>
      </c>
      <c r="AH678" s="16">
        <v>27</v>
      </c>
      <c r="AI678" s="16">
        <v>0</v>
      </c>
      <c r="AJ678" s="16">
        <v>0</v>
      </c>
      <c r="AK678" s="16">
        <v>0</v>
      </c>
      <c r="AL678" s="16">
        <v>0</v>
      </c>
      <c r="AM678" s="16">
        <v>0</v>
      </c>
      <c r="AN678" s="16">
        <v>0</v>
      </c>
      <c r="AO678" s="16">
        <v>0</v>
      </c>
      <c r="AP678" s="16">
        <v>0</v>
      </c>
      <c r="AQ678" s="15">
        <f t="shared" si="64"/>
        <v>27</v>
      </c>
      <c r="AR678" s="16">
        <f t="shared" si="65"/>
        <v>0</v>
      </c>
      <c r="AS678" s="17">
        <f t="shared" si="67"/>
        <v>27</v>
      </c>
      <c r="AT678" s="18">
        <f t="shared" si="62"/>
        <v>159043500</v>
      </c>
      <c r="AU678" s="13"/>
      <c r="AV678" s="13"/>
      <c r="AW678" s="8"/>
      <c r="AX678" s="8"/>
      <c r="AY678" s="8"/>
      <c r="AZ678" s="8"/>
    </row>
    <row r="679" spans="1:52" s="3" customFormat="1" ht="27.75" customHeight="1" x14ac:dyDescent="0.25">
      <c r="A679" s="9" t="s">
        <v>29</v>
      </c>
      <c r="B679" s="10">
        <f>IF(S679=0,"",SUBTOTAL(3,$S$7:S679))</f>
        <v>673</v>
      </c>
      <c r="C679" s="74" t="s">
        <v>3335</v>
      </c>
      <c r="D679" s="10" t="s">
        <v>1217</v>
      </c>
      <c r="E679" s="10" t="s">
        <v>1437</v>
      </c>
      <c r="F679" s="10" t="s">
        <v>1437</v>
      </c>
      <c r="G679" s="10" t="s">
        <v>1309</v>
      </c>
      <c r="H679" s="19">
        <v>8545</v>
      </c>
      <c r="I679" s="20" t="s">
        <v>1438</v>
      </c>
      <c r="J679" s="13"/>
      <c r="K679" s="22" t="s">
        <v>2329</v>
      </c>
      <c r="L679" s="13"/>
      <c r="M679" s="13"/>
      <c r="N679" s="13"/>
      <c r="O679" s="13"/>
      <c r="P679" s="13"/>
      <c r="Q679" s="13"/>
      <c r="R679" s="13"/>
      <c r="S679" s="14" t="s">
        <v>144</v>
      </c>
      <c r="T679" s="10">
        <v>3</v>
      </c>
      <c r="U679" s="21">
        <v>9460500</v>
      </c>
      <c r="V679" s="16">
        <v>0</v>
      </c>
      <c r="W679" s="16">
        <v>0</v>
      </c>
      <c r="X679" s="16">
        <v>0</v>
      </c>
      <c r="Y679" s="16">
        <v>0</v>
      </c>
      <c r="Z679" s="16">
        <v>0</v>
      </c>
      <c r="AA679" s="16">
        <v>0</v>
      </c>
      <c r="AB679" s="16">
        <v>0</v>
      </c>
      <c r="AC679" s="16">
        <v>0</v>
      </c>
      <c r="AD679" s="16">
        <v>0</v>
      </c>
      <c r="AE679" s="16">
        <v>0</v>
      </c>
      <c r="AF679" s="16">
        <v>0</v>
      </c>
      <c r="AG679" s="16">
        <v>0</v>
      </c>
      <c r="AH679" s="16">
        <v>6</v>
      </c>
      <c r="AI679" s="16">
        <v>0</v>
      </c>
      <c r="AJ679" s="16">
        <v>0</v>
      </c>
      <c r="AK679" s="16">
        <v>0</v>
      </c>
      <c r="AL679" s="16">
        <v>0</v>
      </c>
      <c r="AM679" s="16">
        <v>0</v>
      </c>
      <c r="AN679" s="16">
        <v>0</v>
      </c>
      <c r="AO679" s="16">
        <v>0</v>
      </c>
      <c r="AP679" s="16">
        <v>0</v>
      </c>
      <c r="AQ679" s="15">
        <f t="shared" si="64"/>
        <v>6</v>
      </c>
      <c r="AR679" s="16">
        <f t="shared" si="65"/>
        <v>0</v>
      </c>
      <c r="AS679" s="17">
        <f t="shared" si="67"/>
        <v>6</v>
      </c>
      <c r="AT679" s="18">
        <f t="shared" si="62"/>
        <v>56763000</v>
      </c>
      <c r="AU679" s="13"/>
      <c r="AV679" s="13"/>
      <c r="AW679" s="8"/>
      <c r="AX679" s="8"/>
      <c r="AY679" s="8"/>
      <c r="AZ679" s="8"/>
    </row>
    <row r="680" spans="1:52" s="3" customFormat="1" ht="27.75" customHeight="1" x14ac:dyDescent="0.25">
      <c r="A680" s="9" t="s">
        <v>29</v>
      </c>
      <c r="B680" s="10">
        <f>IF(S680=0,"",SUBTOTAL(3,$S$7:S680))</f>
        <v>674</v>
      </c>
      <c r="C680" s="74" t="s">
        <v>3336</v>
      </c>
      <c r="D680" s="10" t="s">
        <v>1219</v>
      </c>
      <c r="E680" s="10" t="s">
        <v>1439</v>
      </c>
      <c r="F680" s="10" t="s">
        <v>1439</v>
      </c>
      <c r="G680" s="10"/>
      <c r="H680" s="19">
        <v>3822</v>
      </c>
      <c r="I680" s="26" t="s">
        <v>1440</v>
      </c>
      <c r="J680" s="13"/>
      <c r="K680" s="24" t="s">
        <v>2330</v>
      </c>
      <c r="L680" s="13"/>
      <c r="M680" s="13"/>
      <c r="N680" s="13"/>
      <c r="O680" s="13"/>
      <c r="P680" s="13"/>
      <c r="Q680" s="13"/>
      <c r="R680" s="13"/>
      <c r="S680" s="14" t="s">
        <v>1100</v>
      </c>
      <c r="T680" s="10">
        <v>3</v>
      </c>
      <c r="U680" s="21">
        <v>2110500</v>
      </c>
      <c r="V680" s="16">
        <v>0</v>
      </c>
      <c r="W680" s="16">
        <v>0</v>
      </c>
      <c r="X680" s="16">
        <v>0</v>
      </c>
      <c r="Y680" s="16">
        <v>0</v>
      </c>
      <c r="Z680" s="16">
        <v>0</v>
      </c>
      <c r="AA680" s="16">
        <v>0</v>
      </c>
      <c r="AB680" s="16">
        <v>0</v>
      </c>
      <c r="AC680" s="16">
        <v>0</v>
      </c>
      <c r="AD680" s="16">
        <v>0</v>
      </c>
      <c r="AE680" s="16">
        <v>0</v>
      </c>
      <c r="AF680" s="16">
        <v>0</v>
      </c>
      <c r="AG680" s="16">
        <v>0</v>
      </c>
      <c r="AH680" s="16">
        <v>3</v>
      </c>
      <c r="AI680" s="16">
        <v>0</v>
      </c>
      <c r="AJ680" s="16">
        <v>0</v>
      </c>
      <c r="AK680" s="16">
        <v>0</v>
      </c>
      <c r="AL680" s="16">
        <v>0</v>
      </c>
      <c r="AM680" s="16">
        <v>0</v>
      </c>
      <c r="AN680" s="16">
        <v>0</v>
      </c>
      <c r="AO680" s="16">
        <v>0</v>
      </c>
      <c r="AP680" s="16">
        <v>0</v>
      </c>
      <c r="AQ680" s="15">
        <f t="shared" si="64"/>
        <v>3</v>
      </c>
      <c r="AR680" s="16">
        <f t="shared" si="65"/>
        <v>0</v>
      </c>
      <c r="AS680" s="17">
        <f>SUM(V680:AP680)</f>
        <v>3</v>
      </c>
      <c r="AT680" s="18">
        <f t="shared" si="62"/>
        <v>6331500</v>
      </c>
      <c r="AU680" s="13"/>
      <c r="AV680" s="13"/>
      <c r="AW680" s="8"/>
      <c r="AX680" s="8"/>
      <c r="AY680" s="8"/>
      <c r="AZ680" s="8"/>
    </row>
    <row r="681" spans="1:52" s="3" customFormat="1" ht="39" customHeight="1" x14ac:dyDescent="0.25">
      <c r="A681" s="9" t="s">
        <v>29</v>
      </c>
      <c r="B681" s="10">
        <f>IF(S681=0,"",SUBTOTAL(3,$S$7:S681))</f>
        <v>675</v>
      </c>
      <c r="C681" s="74" t="s">
        <v>3337</v>
      </c>
      <c r="D681" s="10" t="s">
        <v>1243</v>
      </c>
      <c r="E681" s="10" t="s">
        <v>1442</v>
      </c>
      <c r="F681" s="10" t="s">
        <v>1442</v>
      </c>
      <c r="G681" s="10" t="s">
        <v>1443</v>
      </c>
      <c r="H681" s="19">
        <v>3822</v>
      </c>
      <c r="I681" s="20" t="s">
        <v>1444</v>
      </c>
      <c r="J681" s="13"/>
      <c r="K681" s="10" t="s">
        <v>2331</v>
      </c>
      <c r="L681" s="13"/>
      <c r="M681" s="13"/>
      <c r="N681" s="13"/>
      <c r="O681" s="13"/>
      <c r="P681" s="13"/>
      <c r="Q681" s="13"/>
      <c r="R681" s="13"/>
      <c r="S681" s="14" t="s">
        <v>75</v>
      </c>
      <c r="T681" s="10">
        <v>3</v>
      </c>
      <c r="U681" s="21">
        <v>1484868</v>
      </c>
      <c r="V681" s="16">
        <v>0</v>
      </c>
      <c r="W681" s="16">
        <v>0</v>
      </c>
      <c r="X681" s="16">
        <v>0</v>
      </c>
      <c r="Y681" s="16">
        <v>0</v>
      </c>
      <c r="Z681" s="16">
        <v>0</v>
      </c>
      <c r="AA681" s="16">
        <v>0</v>
      </c>
      <c r="AB681" s="16">
        <v>4</v>
      </c>
      <c r="AC681" s="16">
        <v>0</v>
      </c>
      <c r="AD681" s="16">
        <v>0</v>
      </c>
      <c r="AE681" s="16">
        <v>0</v>
      </c>
      <c r="AF681" s="16">
        <v>0</v>
      </c>
      <c r="AG681" s="16">
        <v>0</v>
      </c>
      <c r="AH681" s="16">
        <v>0</v>
      </c>
      <c r="AI681" s="16">
        <v>0</v>
      </c>
      <c r="AJ681" s="16">
        <v>0</v>
      </c>
      <c r="AK681" s="16">
        <v>0</v>
      </c>
      <c r="AL681" s="16">
        <v>0</v>
      </c>
      <c r="AM681" s="16">
        <v>0</v>
      </c>
      <c r="AN681" s="16">
        <v>0</v>
      </c>
      <c r="AO681" s="16">
        <v>0</v>
      </c>
      <c r="AP681" s="16">
        <v>0</v>
      </c>
      <c r="AQ681" s="15">
        <f t="shared" si="64"/>
        <v>4</v>
      </c>
      <c r="AR681" s="16">
        <f t="shared" si="65"/>
        <v>0</v>
      </c>
      <c r="AS681" s="17">
        <f t="shared" ref="AS681:AS698" si="68">SUM(V681:AP681)</f>
        <v>4</v>
      </c>
      <c r="AT681" s="18">
        <f t="shared" ref="AT681:AT734" si="69">AS681*U681</f>
        <v>5939472</v>
      </c>
      <c r="AU681" s="13"/>
      <c r="AV681" s="13"/>
      <c r="AW681" s="8"/>
      <c r="AX681" s="8"/>
      <c r="AY681" s="8"/>
      <c r="AZ681" s="8"/>
    </row>
    <row r="682" spans="1:52" s="3" customFormat="1" ht="42.75" customHeight="1" x14ac:dyDescent="0.25">
      <c r="A682" s="9" t="s">
        <v>29</v>
      </c>
      <c r="B682" s="10">
        <f>IF(S682=0,"",SUBTOTAL(3,$S$7:S682))</f>
        <v>676</v>
      </c>
      <c r="C682" s="74" t="s">
        <v>3338</v>
      </c>
      <c r="D682" s="10" t="s">
        <v>1221</v>
      </c>
      <c r="E682" s="10" t="s">
        <v>1445</v>
      </c>
      <c r="F682" s="10" t="s">
        <v>1445</v>
      </c>
      <c r="G682" s="10" t="s">
        <v>1446</v>
      </c>
      <c r="H682" s="19">
        <v>3822</v>
      </c>
      <c r="I682" s="20" t="s">
        <v>1447</v>
      </c>
      <c r="J682" s="13"/>
      <c r="K682" s="14" t="s">
        <v>2332</v>
      </c>
      <c r="L682" s="13"/>
      <c r="M682" s="13"/>
      <c r="N682" s="13"/>
      <c r="O682" s="13"/>
      <c r="P682" s="13"/>
      <c r="Q682" s="13"/>
      <c r="R682" s="13"/>
      <c r="S682" s="14" t="s">
        <v>75</v>
      </c>
      <c r="T682" s="10">
        <v>3</v>
      </c>
      <c r="U682" s="21">
        <v>4611600</v>
      </c>
      <c r="V682" s="16">
        <v>0</v>
      </c>
      <c r="W682" s="16">
        <v>0</v>
      </c>
      <c r="X682" s="16">
        <v>0</v>
      </c>
      <c r="Y682" s="16">
        <v>0</v>
      </c>
      <c r="Z682" s="16">
        <v>0</v>
      </c>
      <c r="AA682" s="16">
        <v>0</v>
      </c>
      <c r="AB682" s="16">
        <v>8</v>
      </c>
      <c r="AC682" s="16">
        <v>0</v>
      </c>
      <c r="AD682" s="16">
        <v>0</v>
      </c>
      <c r="AE682" s="16">
        <v>0</v>
      </c>
      <c r="AF682" s="16">
        <v>0</v>
      </c>
      <c r="AG682" s="16">
        <v>0</v>
      </c>
      <c r="AH682" s="16">
        <v>0</v>
      </c>
      <c r="AI682" s="16">
        <v>0</v>
      </c>
      <c r="AJ682" s="16">
        <v>0</v>
      </c>
      <c r="AK682" s="16">
        <v>0</v>
      </c>
      <c r="AL682" s="16">
        <v>0</v>
      </c>
      <c r="AM682" s="16">
        <v>0</v>
      </c>
      <c r="AN682" s="16">
        <v>0</v>
      </c>
      <c r="AO682" s="16">
        <v>0</v>
      </c>
      <c r="AP682" s="16">
        <v>0</v>
      </c>
      <c r="AQ682" s="15">
        <f t="shared" si="64"/>
        <v>8</v>
      </c>
      <c r="AR682" s="16">
        <f t="shared" si="65"/>
        <v>0</v>
      </c>
      <c r="AS682" s="17">
        <f t="shared" si="68"/>
        <v>8</v>
      </c>
      <c r="AT682" s="18">
        <f t="shared" si="69"/>
        <v>36892800</v>
      </c>
      <c r="AU682" s="13"/>
      <c r="AV682" s="13"/>
      <c r="AW682" s="8"/>
      <c r="AX682" s="8"/>
      <c r="AY682" s="8"/>
      <c r="AZ682" s="8"/>
    </row>
    <row r="683" spans="1:52" s="3" customFormat="1" ht="54" customHeight="1" x14ac:dyDescent="0.25">
      <c r="A683" s="9" t="s">
        <v>29</v>
      </c>
      <c r="B683" s="10">
        <f>IF(S683=0,"",SUBTOTAL(3,$S$7:S683))</f>
        <v>677</v>
      </c>
      <c r="C683" s="74" t="s">
        <v>3339</v>
      </c>
      <c r="D683" s="10" t="s">
        <v>1224</v>
      </c>
      <c r="E683" s="10" t="s">
        <v>2334</v>
      </c>
      <c r="F683" s="10"/>
      <c r="G683" s="10"/>
      <c r="H683" s="19">
        <v>3822</v>
      </c>
      <c r="I683" s="20" t="s">
        <v>1448</v>
      </c>
      <c r="J683" s="13"/>
      <c r="K683" s="14" t="s">
        <v>2333</v>
      </c>
      <c r="L683" s="13"/>
      <c r="M683" s="13"/>
      <c r="N683" s="13"/>
      <c r="O683" s="13"/>
      <c r="P683" s="13"/>
      <c r="Q683" s="13"/>
      <c r="R683" s="13"/>
      <c r="S683" s="14" t="s">
        <v>75</v>
      </c>
      <c r="T683" s="10">
        <v>3</v>
      </c>
      <c r="U683" s="21">
        <v>4837140</v>
      </c>
      <c r="V683" s="16"/>
      <c r="W683" s="16"/>
      <c r="X683" s="16"/>
      <c r="Y683" s="16"/>
      <c r="Z683" s="16"/>
      <c r="AA683" s="16"/>
      <c r="AB683" s="16">
        <v>8</v>
      </c>
      <c r="AC683" s="16"/>
      <c r="AD683" s="16"/>
      <c r="AE683" s="16"/>
      <c r="AF683" s="16"/>
      <c r="AG683" s="16"/>
      <c r="AH683" s="16"/>
      <c r="AI683" s="16"/>
      <c r="AJ683" s="16"/>
      <c r="AK683" s="16"/>
      <c r="AL683" s="16"/>
      <c r="AM683" s="16"/>
      <c r="AN683" s="16"/>
      <c r="AO683" s="16"/>
      <c r="AP683" s="16"/>
      <c r="AQ683" s="15">
        <f t="shared" si="64"/>
        <v>8</v>
      </c>
      <c r="AR683" s="16">
        <f t="shared" si="65"/>
        <v>0</v>
      </c>
      <c r="AS683" s="17">
        <f t="shared" si="68"/>
        <v>8</v>
      </c>
      <c r="AT683" s="18">
        <f t="shared" si="69"/>
        <v>38697120</v>
      </c>
      <c r="AU683" s="13"/>
      <c r="AV683" s="13"/>
      <c r="AW683" s="8"/>
      <c r="AX683" s="8"/>
      <c r="AY683" s="8"/>
      <c r="AZ683" s="8"/>
    </row>
    <row r="684" spans="1:52" s="3" customFormat="1" ht="33.75" customHeight="1" x14ac:dyDescent="0.25">
      <c r="A684" s="9" t="s">
        <v>29</v>
      </c>
      <c r="B684" s="10">
        <f>IF(S684=0,"",SUBTOTAL(3,$S$7:S684))</f>
        <v>678</v>
      </c>
      <c r="C684" s="74" t="s">
        <v>3340</v>
      </c>
      <c r="D684" s="10" t="s">
        <v>1227</v>
      </c>
      <c r="E684" s="10" t="s">
        <v>1449</v>
      </c>
      <c r="F684" s="10" t="s">
        <v>1449</v>
      </c>
      <c r="G684" s="10" t="s">
        <v>1450</v>
      </c>
      <c r="H684" s="19">
        <v>8545</v>
      </c>
      <c r="I684" s="20" t="s">
        <v>1451</v>
      </c>
      <c r="J684" s="13"/>
      <c r="K684" s="14" t="s">
        <v>2335</v>
      </c>
      <c r="L684" s="13"/>
      <c r="M684" s="13"/>
      <c r="N684" s="13"/>
      <c r="O684" s="13"/>
      <c r="P684" s="13"/>
      <c r="Q684" s="13"/>
      <c r="R684" s="13"/>
      <c r="S684" s="14" t="s">
        <v>144</v>
      </c>
      <c r="T684" s="10">
        <v>3</v>
      </c>
      <c r="U684" s="21">
        <v>5717250</v>
      </c>
      <c r="V684" s="16">
        <v>0</v>
      </c>
      <c r="W684" s="16">
        <v>0</v>
      </c>
      <c r="X684" s="16">
        <v>0</v>
      </c>
      <c r="Y684" s="16">
        <v>0</v>
      </c>
      <c r="Z684" s="16">
        <v>0</v>
      </c>
      <c r="AA684" s="16">
        <v>0</v>
      </c>
      <c r="AB684" s="16">
        <v>3</v>
      </c>
      <c r="AC684" s="16">
        <v>0</v>
      </c>
      <c r="AD684" s="16">
        <v>0</v>
      </c>
      <c r="AE684" s="16">
        <v>0</v>
      </c>
      <c r="AF684" s="16">
        <v>0</v>
      </c>
      <c r="AG684" s="16">
        <v>0</v>
      </c>
      <c r="AH684" s="16">
        <v>0</v>
      </c>
      <c r="AI684" s="16">
        <v>0</v>
      </c>
      <c r="AJ684" s="16">
        <v>0</v>
      </c>
      <c r="AK684" s="16">
        <v>0</v>
      </c>
      <c r="AL684" s="16">
        <v>0</v>
      </c>
      <c r="AM684" s="16">
        <v>0</v>
      </c>
      <c r="AN684" s="16">
        <v>0</v>
      </c>
      <c r="AO684" s="16">
        <v>0</v>
      </c>
      <c r="AP684" s="16">
        <v>0</v>
      </c>
      <c r="AQ684" s="15">
        <f t="shared" si="64"/>
        <v>3</v>
      </c>
      <c r="AR684" s="16">
        <f t="shared" si="65"/>
        <v>0</v>
      </c>
      <c r="AS684" s="17">
        <f t="shared" si="68"/>
        <v>3</v>
      </c>
      <c r="AT684" s="18">
        <f t="shared" si="69"/>
        <v>17151750</v>
      </c>
      <c r="AU684" s="13"/>
      <c r="AV684" s="13"/>
      <c r="AW684" s="8"/>
      <c r="AX684" s="8"/>
      <c r="AY684" s="8"/>
      <c r="AZ684" s="8"/>
    </row>
    <row r="685" spans="1:52" s="3" customFormat="1" ht="33.75" customHeight="1" x14ac:dyDescent="0.25">
      <c r="A685" s="9" t="s">
        <v>29</v>
      </c>
      <c r="B685" s="10">
        <f>IF(S685=0,"",SUBTOTAL(3,$S$7:S685))</f>
        <v>679</v>
      </c>
      <c r="C685" s="74" t="s">
        <v>3341</v>
      </c>
      <c r="D685" s="10" t="s">
        <v>1228</v>
      </c>
      <c r="E685" s="10" t="s">
        <v>1446</v>
      </c>
      <c r="F685" s="10" t="s">
        <v>1446</v>
      </c>
      <c r="G685" s="10" t="s">
        <v>1452</v>
      </c>
      <c r="H685" s="19">
        <v>8545</v>
      </c>
      <c r="I685" s="20" t="s">
        <v>1453</v>
      </c>
      <c r="J685" s="13"/>
      <c r="K685" s="14" t="s">
        <v>2336</v>
      </c>
      <c r="L685" s="13"/>
      <c r="M685" s="13"/>
      <c r="N685" s="13"/>
      <c r="O685" s="13"/>
      <c r="P685" s="13"/>
      <c r="Q685" s="13"/>
      <c r="R685" s="13"/>
      <c r="S685" s="14" t="s">
        <v>144</v>
      </c>
      <c r="T685" s="10">
        <v>3</v>
      </c>
      <c r="U685" s="21">
        <v>5497800</v>
      </c>
      <c r="V685" s="16">
        <v>0</v>
      </c>
      <c r="W685" s="16">
        <v>0</v>
      </c>
      <c r="X685" s="16">
        <v>0</v>
      </c>
      <c r="Y685" s="16">
        <v>0</v>
      </c>
      <c r="Z685" s="16">
        <v>0</v>
      </c>
      <c r="AA685" s="16">
        <v>0</v>
      </c>
      <c r="AB685" s="16">
        <v>3</v>
      </c>
      <c r="AC685" s="16">
        <v>0</v>
      </c>
      <c r="AD685" s="16">
        <v>0</v>
      </c>
      <c r="AE685" s="16">
        <v>0</v>
      </c>
      <c r="AF685" s="16">
        <v>0</v>
      </c>
      <c r="AG685" s="16">
        <v>0</v>
      </c>
      <c r="AH685" s="16">
        <v>0</v>
      </c>
      <c r="AI685" s="16">
        <v>0</v>
      </c>
      <c r="AJ685" s="16">
        <v>0</v>
      </c>
      <c r="AK685" s="16">
        <v>0</v>
      </c>
      <c r="AL685" s="16">
        <v>0</v>
      </c>
      <c r="AM685" s="16">
        <v>0</v>
      </c>
      <c r="AN685" s="16">
        <v>0</v>
      </c>
      <c r="AO685" s="16">
        <v>0</v>
      </c>
      <c r="AP685" s="16">
        <v>0</v>
      </c>
      <c r="AQ685" s="15">
        <f t="shared" si="64"/>
        <v>3</v>
      </c>
      <c r="AR685" s="16">
        <f t="shared" si="65"/>
        <v>0</v>
      </c>
      <c r="AS685" s="17">
        <f t="shared" si="68"/>
        <v>3</v>
      </c>
      <c r="AT685" s="18">
        <f t="shared" si="69"/>
        <v>16493400</v>
      </c>
      <c r="AU685" s="13"/>
      <c r="AV685" s="13"/>
      <c r="AW685" s="8"/>
      <c r="AX685" s="8"/>
      <c r="AY685" s="8"/>
      <c r="AZ685" s="8"/>
    </row>
    <row r="686" spans="1:52" s="3" customFormat="1" ht="48.75" customHeight="1" x14ac:dyDescent="0.25">
      <c r="A686" s="9" t="s">
        <v>29</v>
      </c>
      <c r="B686" s="10">
        <f>IF(S686=0,"",SUBTOTAL(3,$S$7:S686))</f>
        <v>680</v>
      </c>
      <c r="C686" s="74" t="s">
        <v>3342</v>
      </c>
      <c r="D686" s="10" t="s">
        <v>1231</v>
      </c>
      <c r="E686" s="10" t="s">
        <v>2338</v>
      </c>
      <c r="F686" s="10"/>
      <c r="G686" s="10"/>
      <c r="H686" s="19">
        <v>8545</v>
      </c>
      <c r="I686" s="20" t="s">
        <v>1454</v>
      </c>
      <c r="J686" s="13"/>
      <c r="K686" s="14" t="s">
        <v>2337</v>
      </c>
      <c r="L686" s="13"/>
      <c r="M686" s="13"/>
      <c r="N686" s="13"/>
      <c r="O686" s="13"/>
      <c r="P686" s="13"/>
      <c r="Q686" s="13"/>
      <c r="R686" s="13"/>
      <c r="S686" s="14" t="s">
        <v>144</v>
      </c>
      <c r="T686" s="10">
        <v>3</v>
      </c>
      <c r="U686" s="21">
        <v>5717250</v>
      </c>
      <c r="V686" s="16"/>
      <c r="W686" s="16"/>
      <c r="X686" s="16"/>
      <c r="Y686" s="16"/>
      <c r="Z686" s="16"/>
      <c r="AA686" s="16"/>
      <c r="AB686" s="16">
        <v>3</v>
      </c>
      <c r="AC686" s="16"/>
      <c r="AD686" s="16"/>
      <c r="AE686" s="16"/>
      <c r="AF686" s="16"/>
      <c r="AG686" s="16"/>
      <c r="AH686" s="16"/>
      <c r="AI686" s="16"/>
      <c r="AJ686" s="16"/>
      <c r="AK686" s="16"/>
      <c r="AL686" s="16"/>
      <c r="AM686" s="16"/>
      <c r="AN686" s="16"/>
      <c r="AO686" s="16"/>
      <c r="AP686" s="16"/>
      <c r="AQ686" s="15">
        <f t="shared" si="64"/>
        <v>3</v>
      </c>
      <c r="AR686" s="16">
        <f t="shared" si="65"/>
        <v>0</v>
      </c>
      <c r="AS686" s="17">
        <f t="shared" si="68"/>
        <v>3</v>
      </c>
      <c r="AT686" s="18">
        <f t="shared" si="69"/>
        <v>17151750</v>
      </c>
      <c r="AU686" s="13"/>
      <c r="AV686" s="13"/>
      <c r="AW686" s="8"/>
      <c r="AX686" s="8"/>
      <c r="AY686" s="8"/>
      <c r="AZ686" s="8"/>
    </row>
    <row r="687" spans="1:52" s="3" customFormat="1" ht="41.25" customHeight="1" x14ac:dyDescent="0.25">
      <c r="A687" s="9" t="s">
        <v>29</v>
      </c>
      <c r="B687" s="10">
        <f>IF(S687=0,"",SUBTOTAL(3,$S$7:S687))</f>
        <v>681</v>
      </c>
      <c r="C687" s="74" t="s">
        <v>3343</v>
      </c>
      <c r="D687" s="10" t="s">
        <v>1233</v>
      </c>
      <c r="E687" s="10" t="s">
        <v>1450</v>
      </c>
      <c r="F687" s="10" t="s">
        <v>1450</v>
      </c>
      <c r="G687" s="10" t="s">
        <v>1456</v>
      </c>
      <c r="H687" s="19">
        <v>3822</v>
      </c>
      <c r="I687" s="20" t="s">
        <v>1457</v>
      </c>
      <c r="J687" s="13"/>
      <c r="K687" s="14" t="s">
        <v>2339</v>
      </c>
      <c r="L687" s="13"/>
      <c r="M687" s="13"/>
      <c r="N687" s="13"/>
      <c r="O687" s="13"/>
      <c r="P687" s="13"/>
      <c r="Q687" s="13"/>
      <c r="R687" s="13"/>
      <c r="S687" s="14" t="s">
        <v>75</v>
      </c>
      <c r="T687" s="10">
        <v>6</v>
      </c>
      <c r="U687" s="21">
        <v>8841000</v>
      </c>
      <c r="V687" s="16">
        <v>0</v>
      </c>
      <c r="W687" s="16">
        <v>0</v>
      </c>
      <c r="X687" s="16">
        <v>0</v>
      </c>
      <c r="Y687" s="16">
        <v>5</v>
      </c>
      <c r="Z687" s="16">
        <v>0</v>
      </c>
      <c r="AA687" s="16">
        <v>0</v>
      </c>
      <c r="AB687" s="16">
        <v>0</v>
      </c>
      <c r="AC687" s="16">
        <v>0</v>
      </c>
      <c r="AD687" s="16">
        <v>0</v>
      </c>
      <c r="AE687" s="16">
        <v>0</v>
      </c>
      <c r="AF687" s="16">
        <v>0</v>
      </c>
      <c r="AG687" s="16">
        <v>2</v>
      </c>
      <c r="AH687" s="16">
        <v>3</v>
      </c>
      <c r="AI687" s="16">
        <v>0</v>
      </c>
      <c r="AJ687" s="16">
        <v>0</v>
      </c>
      <c r="AK687" s="16">
        <v>0</v>
      </c>
      <c r="AL687" s="16">
        <v>0</v>
      </c>
      <c r="AM687" s="16">
        <v>0</v>
      </c>
      <c r="AN687" s="16">
        <v>0</v>
      </c>
      <c r="AO687" s="16">
        <v>0</v>
      </c>
      <c r="AP687" s="16">
        <v>0</v>
      </c>
      <c r="AQ687" s="15">
        <f t="shared" si="64"/>
        <v>10</v>
      </c>
      <c r="AR687" s="16">
        <f t="shared" si="65"/>
        <v>0</v>
      </c>
      <c r="AS687" s="17">
        <f t="shared" si="68"/>
        <v>10</v>
      </c>
      <c r="AT687" s="18">
        <f t="shared" si="69"/>
        <v>88410000</v>
      </c>
      <c r="AU687" s="13"/>
      <c r="AV687" s="13"/>
      <c r="AW687" s="8"/>
      <c r="AX687" s="8"/>
      <c r="AY687" s="8"/>
      <c r="AZ687" s="8"/>
    </row>
    <row r="688" spans="1:52" s="3" customFormat="1" ht="55.5" customHeight="1" x14ac:dyDescent="0.25">
      <c r="A688" s="9" t="s">
        <v>29</v>
      </c>
      <c r="B688" s="10">
        <f>IF(S688=0,"",SUBTOTAL(3,$S$7:S688))</f>
        <v>682</v>
      </c>
      <c r="C688" s="74" t="s">
        <v>3344</v>
      </c>
      <c r="D688" s="10" t="s">
        <v>1235</v>
      </c>
      <c r="E688" s="10" t="s">
        <v>1452</v>
      </c>
      <c r="F688" s="10" t="s">
        <v>1452</v>
      </c>
      <c r="G688" s="10" t="s">
        <v>1458</v>
      </c>
      <c r="H688" s="19">
        <v>3822</v>
      </c>
      <c r="I688" s="20" t="s">
        <v>1459</v>
      </c>
      <c r="J688" s="13"/>
      <c r="K688" s="24" t="s">
        <v>2340</v>
      </c>
      <c r="L688" s="13"/>
      <c r="M688" s="13"/>
      <c r="N688" s="13"/>
      <c r="O688" s="13"/>
      <c r="P688" s="13"/>
      <c r="Q688" s="13"/>
      <c r="R688" s="13"/>
      <c r="S688" s="14" t="s">
        <v>75</v>
      </c>
      <c r="T688" s="10">
        <v>6</v>
      </c>
      <c r="U688" s="21">
        <v>840000</v>
      </c>
      <c r="V688" s="16">
        <v>0</v>
      </c>
      <c r="W688" s="16">
        <v>0</v>
      </c>
      <c r="X688" s="16">
        <v>0</v>
      </c>
      <c r="Y688" s="16">
        <v>1</v>
      </c>
      <c r="Z688" s="16">
        <v>0</v>
      </c>
      <c r="AA688" s="16">
        <v>0</v>
      </c>
      <c r="AB688" s="16">
        <v>0</v>
      </c>
      <c r="AC688" s="16">
        <v>0</v>
      </c>
      <c r="AD688" s="16">
        <v>0</v>
      </c>
      <c r="AE688" s="16">
        <v>0</v>
      </c>
      <c r="AF688" s="16">
        <v>0</v>
      </c>
      <c r="AG688" s="16">
        <v>2</v>
      </c>
      <c r="AH688" s="16">
        <v>1</v>
      </c>
      <c r="AI688" s="16">
        <v>0</v>
      </c>
      <c r="AJ688" s="16">
        <v>0</v>
      </c>
      <c r="AK688" s="16">
        <v>0</v>
      </c>
      <c r="AL688" s="16">
        <v>0</v>
      </c>
      <c r="AM688" s="16">
        <v>0</v>
      </c>
      <c r="AN688" s="16">
        <v>0</v>
      </c>
      <c r="AO688" s="16">
        <v>0</v>
      </c>
      <c r="AP688" s="16">
        <v>0</v>
      </c>
      <c r="AQ688" s="15">
        <f t="shared" si="64"/>
        <v>4</v>
      </c>
      <c r="AR688" s="16">
        <f t="shared" si="65"/>
        <v>0</v>
      </c>
      <c r="AS688" s="17">
        <f t="shared" si="68"/>
        <v>4</v>
      </c>
      <c r="AT688" s="18">
        <f t="shared" si="69"/>
        <v>3360000</v>
      </c>
      <c r="AU688" s="13"/>
      <c r="AV688" s="13"/>
      <c r="AW688" s="8"/>
      <c r="AX688" s="8"/>
      <c r="AY688" s="8"/>
      <c r="AZ688" s="8"/>
    </row>
    <row r="689" spans="1:52" s="3" customFormat="1" ht="41.25" customHeight="1" x14ac:dyDescent="0.25">
      <c r="A689" s="9" t="s">
        <v>29</v>
      </c>
      <c r="B689" s="10">
        <f>IF(S689=0,"",SUBTOTAL(3,$S$7:S689))</f>
        <v>683</v>
      </c>
      <c r="C689" s="74" t="s">
        <v>3345</v>
      </c>
      <c r="D689" s="10" t="s">
        <v>1237</v>
      </c>
      <c r="E689" s="10" t="s">
        <v>1460</v>
      </c>
      <c r="F689" s="10" t="s">
        <v>1460</v>
      </c>
      <c r="G689" s="10" t="s">
        <v>1461</v>
      </c>
      <c r="H689" s="19">
        <v>3822</v>
      </c>
      <c r="I689" s="20" t="s">
        <v>1462</v>
      </c>
      <c r="J689" s="13"/>
      <c r="K689" s="24" t="s">
        <v>2341</v>
      </c>
      <c r="L689" s="13"/>
      <c r="M689" s="13"/>
      <c r="N689" s="13"/>
      <c r="O689" s="13"/>
      <c r="P689" s="13"/>
      <c r="Q689" s="13"/>
      <c r="R689" s="13"/>
      <c r="S689" s="14" t="s">
        <v>145</v>
      </c>
      <c r="T689" s="10">
        <v>6</v>
      </c>
      <c r="U689" s="21">
        <v>609000</v>
      </c>
      <c r="V689" s="16">
        <v>0</v>
      </c>
      <c r="W689" s="16">
        <v>0</v>
      </c>
      <c r="X689" s="16">
        <v>0</v>
      </c>
      <c r="Y689" s="16">
        <v>2</v>
      </c>
      <c r="Z689" s="16">
        <v>0</v>
      </c>
      <c r="AA689" s="16">
        <v>0</v>
      </c>
      <c r="AB689" s="16">
        <v>0</v>
      </c>
      <c r="AC689" s="16">
        <v>0</v>
      </c>
      <c r="AD689" s="16">
        <v>0</v>
      </c>
      <c r="AE689" s="16">
        <v>0</v>
      </c>
      <c r="AF689" s="16">
        <v>0</v>
      </c>
      <c r="AG689" s="16">
        <v>1</v>
      </c>
      <c r="AH689" s="16">
        <v>1</v>
      </c>
      <c r="AI689" s="16">
        <v>0</v>
      </c>
      <c r="AJ689" s="16">
        <v>0</v>
      </c>
      <c r="AK689" s="16">
        <v>0</v>
      </c>
      <c r="AL689" s="16">
        <v>0</v>
      </c>
      <c r="AM689" s="16">
        <v>0</v>
      </c>
      <c r="AN689" s="16">
        <v>0</v>
      </c>
      <c r="AO689" s="16">
        <v>0</v>
      </c>
      <c r="AP689" s="16">
        <v>0</v>
      </c>
      <c r="AQ689" s="15">
        <f t="shared" si="64"/>
        <v>4</v>
      </c>
      <c r="AR689" s="16">
        <f t="shared" si="65"/>
        <v>0</v>
      </c>
      <c r="AS689" s="17">
        <f t="shared" si="68"/>
        <v>4</v>
      </c>
      <c r="AT689" s="18">
        <f t="shared" si="69"/>
        <v>2436000</v>
      </c>
      <c r="AU689" s="13"/>
      <c r="AV689" s="13"/>
      <c r="AW689" s="8"/>
      <c r="AX689" s="8"/>
      <c r="AY689" s="8"/>
      <c r="AZ689" s="8"/>
    </row>
    <row r="690" spans="1:52" s="3" customFormat="1" ht="54.75" customHeight="1" x14ac:dyDescent="0.25">
      <c r="A690" s="9" t="s">
        <v>29</v>
      </c>
      <c r="B690" s="10">
        <f>IF(S690=0,"",SUBTOTAL(3,$S$7:S690))</f>
        <v>684</v>
      </c>
      <c r="C690" s="74" t="s">
        <v>3346</v>
      </c>
      <c r="D690" s="10" t="s">
        <v>2623</v>
      </c>
      <c r="E690" s="10" t="s">
        <v>1463</v>
      </c>
      <c r="F690" s="10" t="s">
        <v>1463</v>
      </c>
      <c r="G690" s="10" t="s">
        <v>1464</v>
      </c>
      <c r="H690" s="19">
        <v>3822</v>
      </c>
      <c r="I690" s="20" t="s">
        <v>1465</v>
      </c>
      <c r="J690" s="13"/>
      <c r="K690" s="24" t="s">
        <v>2342</v>
      </c>
      <c r="L690" s="13"/>
      <c r="M690" s="13"/>
      <c r="N690" s="13"/>
      <c r="O690" s="13"/>
      <c r="P690" s="13"/>
      <c r="Q690" s="13"/>
      <c r="R690" s="13"/>
      <c r="S690" s="14" t="s">
        <v>75</v>
      </c>
      <c r="T690" s="10">
        <v>6</v>
      </c>
      <c r="U690" s="21">
        <v>2866500</v>
      </c>
      <c r="V690" s="16">
        <v>0</v>
      </c>
      <c r="W690" s="16">
        <v>0</v>
      </c>
      <c r="X690" s="16">
        <v>0</v>
      </c>
      <c r="Y690" s="16">
        <v>2</v>
      </c>
      <c r="Z690" s="16">
        <v>0</v>
      </c>
      <c r="AA690" s="16">
        <v>0</v>
      </c>
      <c r="AB690" s="16">
        <v>0</v>
      </c>
      <c r="AC690" s="16">
        <v>0</v>
      </c>
      <c r="AD690" s="16">
        <v>0</v>
      </c>
      <c r="AE690" s="16">
        <v>0</v>
      </c>
      <c r="AF690" s="16">
        <v>0</v>
      </c>
      <c r="AG690" s="16">
        <v>1</v>
      </c>
      <c r="AH690" s="16">
        <v>1</v>
      </c>
      <c r="AI690" s="16">
        <v>0</v>
      </c>
      <c r="AJ690" s="16">
        <v>0</v>
      </c>
      <c r="AK690" s="16">
        <v>0</v>
      </c>
      <c r="AL690" s="16">
        <v>0</v>
      </c>
      <c r="AM690" s="16">
        <v>0</v>
      </c>
      <c r="AN690" s="16">
        <v>0</v>
      </c>
      <c r="AO690" s="16">
        <v>0</v>
      </c>
      <c r="AP690" s="16">
        <v>0</v>
      </c>
      <c r="AQ690" s="15">
        <f t="shared" si="64"/>
        <v>4</v>
      </c>
      <c r="AR690" s="16">
        <f t="shared" si="65"/>
        <v>0</v>
      </c>
      <c r="AS690" s="17">
        <f t="shared" si="68"/>
        <v>4</v>
      </c>
      <c r="AT690" s="18">
        <f t="shared" si="69"/>
        <v>11466000</v>
      </c>
      <c r="AU690" s="13"/>
      <c r="AV690" s="13"/>
      <c r="AW690" s="8"/>
      <c r="AX690" s="8"/>
      <c r="AY690" s="8"/>
      <c r="AZ690" s="8"/>
    </row>
    <row r="691" spans="1:52" s="3" customFormat="1" ht="41.25" customHeight="1" x14ac:dyDescent="0.25">
      <c r="A691" s="9" t="s">
        <v>29</v>
      </c>
      <c r="B691" s="10">
        <f>IF(S691=0,"",SUBTOTAL(3,$S$7:S691))</f>
        <v>685</v>
      </c>
      <c r="C691" s="74" t="s">
        <v>3347</v>
      </c>
      <c r="D691" s="10" t="s">
        <v>1240</v>
      </c>
      <c r="E691" s="10" t="s">
        <v>1456</v>
      </c>
      <c r="F691" s="10" t="s">
        <v>1456</v>
      </c>
      <c r="G691" s="10" t="s">
        <v>1466</v>
      </c>
      <c r="H691" s="19">
        <v>8545</v>
      </c>
      <c r="I691" s="20" t="s">
        <v>1467</v>
      </c>
      <c r="J691" s="13"/>
      <c r="K691" s="24" t="s">
        <v>2343</v>
      </c>
      <c r="L691" s="13"/>
      <c r="M691" s="13"/>
      <c r="N691" s="13"/>
      <c r="O691" s="13"/>
      <c r="P691" s="13"/>
      <c r="Q691" s="13"/>
      <c r="R691" s="13"/>
      <c r="S691" s="14" t="s">
        <v>144</v>
      </c>
      <c r="T691" s="10">
        <v>6</v>
      </c>
      <c r="U691" s="21">
        <v>6699000</v>
      </c>
      <c r="V691" s="16">
        <v>0</v>
      </c>
      <c r="W691" s="16">
        <v>0</v>
      </c>
      <c r="X691" s="16">
        <v>0</v>
      </c>
      <c r="Y691" s="16">
        <v>2</v>
      </c>
      <c r="Z691" s="16">
        <v>0</v>
      </c>
      <c r="AA691" s="16">
        <v>0</v>
      </c>
      <c r="AB691" s="16">
        <v>0</v>
      </c>
      <c r="AC691" s="16">
        <v>0</v>
      </c>
      <c r="AD691" s="16">
        <v>0</v>
      </c>
      <c r="AE691" s="16">
        <v>0</v>
      </c>
      <c r="AF691" s="16">
        <v>0</v>
      </c>
      <c r="AG691" s="16">
        <v>1</v>
      </c>
      <c r="AH691" s="16">
        <v>1</v>
      </c>
      <c r="AI691" s="16">
        <v>0</v>
      </c>
      <c r="AJ691" s="16">
        <v>0</v>
      </c>
      <c r="AK691" s="16">
        <v>0</v>
      </c>
      <c r="AL691" s="16">
        <v>0</v>
      </c>
      <c r="AM691" s="16">
        <v>0</v>
      </c>
      <c r="AN691" s="16">
        <v>0</v>
      </c>
      <c r="AO691" s="16">
        <v>0</v>
      </c>
      <c r="AP691" s="16">
        <v>0</v>
      </c>
      <c r="AQ691" s="15">
        <f t="shared" si="64"/>
        <v>4</v>
      </c>
      <c r="AR691" s="16">
        <f t="shared" si="65"/>
        <v>0</v>
      </c>
      <c r="AS691" s="17">
        <f t="shared" si="68"/>
        <v>4</v>
      </c>
      <c r="AT691" s="18">
        <f t="shared" si="69"/>
        <v>26796000</v>
      </c>
      <c r="AU691" s="13"/>
      <c r="AV691" s="13"/>
      <c r="AW691" s="8"/>
      <c r="AX691" s="8"/>
      <c r="AY691" s="8"/>
      <c r="AZ691" s="8"/>
    </row>
    <row r="692" spans="1:52" s="3" customFormat="1" ht="41.25" customHeight="1" x14ac:dyDescent="0.25">
      <c r="A692" s="9" t="s">
        <v>29</v>
      </c>
      <c r="B692" s="10">
        <f>IF(S692=0,"",SUBTOTAL(3,$S$7:S692))</f>
        <v>686</v>
      </c>
      <c r="C692" s="74" t="s">
        <v>3348</v>
      </c>
      <c r="D692" s="10" t="s">
        <v>1242</v>
      </c>
      <c r="E692" s="10" t="s">
        <v>1458</v>
      </c>
      <c r="F692" s="10" t="s">
        <v>1458</v>
      </c>
      <c r="G692" s="10" t="s">
        <v>1468</v>
      </c>
      <c r="H692" s="19">
        <v>8545</v>
      </c>
      <c r="I692" s="20" t="s">
        <v>1469</v>
      </c>
      <c r="J692" s="13"/>
      <c r="K692" s="24" t="s">
        <v>2344</v>
      </c>
      <c r="L692" s="13"/>
      <c r="M692" s="13"/>
      <c r="N692" s="13"/>
      <c r="O692" s="13"/>
      <c r="P692" s="13"/>
      <c r="Q692" s="13"/>
      <c r="R692" s="13"/>
      <c r="S692" s="14" t="s">
        <v>144</v>
      </c>
      <c r="T692" s="10">
        <v>6</v>
      </c>
      <c r="U692" s="21">
        <v>6699000</v>
      </c>
      <c r="V692" s="16">
        <v>0</v>
      </c>
      <c r="W692" s="16">
        <v>0</v>
      </c>
      <c r="X692" s="16">
        <v>0</v>
      </c>
      <c r="Y692" s="16">
        <v>2</v>
      </c>
      <c r="Z692" s="16">
        <v>0</v>
      </c>
      <c r="AA692" s="16">
        <v>0</v>
      </c>
      <c r="AB692" s="16">
        <v>0</v>
      </c>
      <c r="AC692" s="16">
        <v>0</v>
      </c>
      <c r="AD692" s="16">
        <v>0</v>
      </c>
      <c r="AE692" s="16">
        <v>0</v>
      </c>
      <c r="AF692" s="16">
        <v>0</v>
      </c>
      <c r="AG692" s="16">
        <v>1</v>
      </c>
      <c r="AH692" s="16">
        <v>1</v>
      </c>
      <c r="AI692" s="16">
        <v>0</v>
      </c>
      <c r="AJ692" s="16">
        <v>0</v>
      </c>
      <c r="AK692" s="16">
        <v>0</v>
      </c>
      <c r="AL692" s="16">
        <v>0</v>
      </c>
      <c r="AM692" s="16">
        <v>0</v>
      </c>
      <c r="AN692" s="16">
        <v>0</v>
      </c>
      <c r="AO692" s="16">
        <v>0</v>
      </c>
      <c r="AP692" s="16">
        <v>0</v>
      </c>
      <c r="AQ692" s="15">
        <f t="shared" si="64"/>
        <v>4</v>
      </c>
      <c r="AR692" s="16">
        <f t="shared" si="65"/>
        <v>0</v>
      </c>
      <c r="AS692" s="17">
        <f t="shared" si="68"/>
        <v>4</v>
      </c>
      <c r="AT692" s="18">
        <f t="shared" si="69"/>
        <v>26796000</v>
      </c>
      <c r="AU692" s="13"/>
      <c r="AV692" s="13"/>
      <c r="AW692" s="8"/>
      <c r="AX692" s="8"/>
      <c r="AY692" s="8"/>
      <c r="AZ692" s="8"/>
    </row>
    <row r="693" spans="1:52" s="3" customFormat="1" ht="41.25" customHeight="1" x14ac:dyDescent="0.25">
      <c r="A693" s="9" t="s">
        <v>29</v>
      </c>
      <c r="B693" s="10">
        <f>IF(S693=0,"",SUBTOTAL(3,$S$7:S693))</f>
        <v>687</v>
      </c>
      <c r="C693" s="74" t="s">
        <v>3349</v>
      </c>
      <c r="D693" s="10" t="s">
        <v>1245</v>
      </c>
      <c r="E693" s="10" t="s">
        <v>1461</v>
      </c>
      <c r="F693" s="10" t="s">
        <v>1461</v>
      </c>
      <c r="G693" s="10" t="s">
        <v>1470</v>
      </c>
      <c r="H693" s="19">
        <v>8545</v>
      </c>
      <c r="I693" s="20" t="s">
        <v>1471</v>
      </c>
      <c r="J693" s="13"/>
      <c r="K693" s="24" t="s">
        <v>2345</v>
      </c>
      <c r="L693" s="13"/>
      <c r="M693" s="13"/>
      <c r="N693" s="13"/>
      <c r="O693" s="13"/>
      <c r="P693" s="13"/>
      <c r="Q693" s="13"/>
      <c r="R693" s="13"/>
      <c r="S693" s="14" t="s">
        <v>144</v>
      </c>
      <c r="T693" s="10">
        <v>6</v>
      </c>
      <c r="U693" s="21">
        <v>6699000</v>
      </c>
      <c r="V693" s="16">
        <v>0</v>
      </c>
      <c r="W693" s="16">
        <v>0</v>
      </c>
      <c r="X693" s="16">
        <v>0</v>
      </c>
      <c r="Y693" s="16">
        <v>2</v>
      </c>
      <c r="Z693" s="16">
        <v>0</v>
      </c>
      <c r="AA693" s="16">
        <v>0</v>
      </c>
      <c r="AB693" s="16">
        <v>0</v>
      </c>
      <c r="AC693" s="16">
        <v>0</v>
      </c>
      <c r="AD693" s="16">
        <v>0</v>
      </c>
      <c r="AE693" s="16">
        <v>0</v>
      </c>
      <c r="AF693" s="16">
        <v>0</v>
      </c>
      <c r="AG693" s="16">
        <v>1</v>
      </c>
      <c r="AH693" s="16">
        <v>1</v>
      </c>
      <c r="AI693" s="16">
        <v>0</v>
      </c>
      <c r="AJ693" s="16">
        <v>0</v>
      </c>
      <c r="AK693" s="16">
        <v>0</v>
      </c>
      <c r="AL693" s="16">
        <v>0</v>
      </c>
      <c r="AM693" s="16">
        <v>0</v>
      </c>
      <c r="AN693" s="16">
        <v>0</v>
      </c>
      <c r="AO693" s="16">
        <v>0</v>
      </c>
      <c r="AP693" s="16">
        <v>0</v>
      </c>
      <c r="AQ693" s="15">
        <f t="shared" si="64"/>
        <v>4</v>
      </c>
      <c r="AR693" s="16">
        <f t="shared" si="65"/>
        <v>0</v>
      </c>
      <c r="AS693" s="17">
        <f t="shared" si="68"/>
        <v>4</v>
      </c>
      <c r="AT693" s="18">
        <f t="shared" si="69"/>
        <v>26796000</v>
      </c>
      <c r="AU693" s="13"/>
      <c r="AV693" s="13"/>
      <c r="AW693" s="8"/>
      <c r="AX693" s="8"/>
      <c r="AY693" s="8"/>
      <c r="AZ693" s="8"/>
    </row>
    <row r="694" spans="1:52" s="3" customFormat="1" ht="41.25" customHeight="1" x14ac:dyDescent="0.25">
      <c r="A694" s="9" t="s">
        <v>29</v>
      </c>
      <c r="B694" s="10">
        <f>IF(S694=0,"",SUBTOTAL(3,$S$7:S694))</f>
        <v>688</v>
      </c>
      <c r="C694" s="74" t="s">
        <v>3350</v>
      </c>
      <c r="D694" s="10" t="s">
        <v>1247</v>
      </c>
      <c r="E694" s="10" t="s">
        <v>1464</v>
      </c>
      <c r="F694" s="10" t="s">
        <v>1464</v>
      </c>
      <c r="G694" s="10" t="s">
        <v>1472</v>
      </c>
      <c r="H694" s="19">
        <v>8545</v>
      </c>
      <c r="I694" s="20" t="s">
        <v>1454</v>
      </c>
      <c r="J694" s="13"/>
      <c r="K694" s="24" t="s">
        <v>2346</v>
      </c>
      <c r="L694" s="13"/>
      <c r="M694" s="13"/>
      <c r="N694" s="13"/>
      <c r="O694" s="13"/>
      <c r="P694" s="13"/>
      <c r="Q694" s="13"/>
      <c r="R694" s="13"/>
      <c r="S694" s="14" t="s">
        <v>144</v>
      </c>
      <c r="T694" s="10">
        <v>6</v>
      </c>
      <c r="U694" s="21">
        <v>6699000</v>
      </c>
      <c r="V694" s="16">
        <v>0</v>
      </c>
      <c r="W694" s="16">
        <v>0</v>
      </c>
      <c r="X694" s="16">
        <v>0</v>
      </c>
      <c r="Y694" s="16">
        <v>2</v>
      </c>
      <c r="Z694" s="16">
        <v>0</v>
      </c>
      <c r="AA694" s="16">
        <v>0</v>
      </c>
      <c r="AB694" s="16">
        <v>0</v>
      </c>
      <c r="AC694" s="16">
        <v>0</v>
      </c>
      <c r="AD694" s="16">
        <v>0</v>
      </c>
      <c r="AE694" s="16">
        <v>0</v>
      </c>
      <c r="AF694" s="16">
        <v>0</v>
      </c>
      <c r="AG694" s="16">
        <v>1</v>
      </c>
      <c r="AH694" s="16">
        <v>1</v>
      </c>
      <c r="AI694" s="16">
        <v>0</v>
      </c>
      <c r="AJ694" s="16">
        <v>0</v>
      </c>
      <c r="AK694" s="16">
        <v>0</v>
      </c>
      <c r="AL694" s="16">
        <v>0</v>
      </c>
      <c r="AM694" s="16">
        <v>0</v>
      </c>
      <c r="AN694" s="16">
        <v>0</v>
      </c>
      <c r="AO694" s="16">
        <v>0</v>
      </c>
      <c r="AP694" s="16">
        <v>0</v>
      </c>
      <c r="AQ694" s="15">
        <f t="shared" si="64"/>
        <v>4</v>
      </c>
      <c r="AR694" s="16">
        <f t="shared" si="65"/>
        <v>0</v>
      </c>
      <c r="AS694" s="17">
        <f t="shared" si="68"/>
        <v>4</v>
      </c>
      <c r="AT694" s="18">
        <f t="shared" si="69"/>
        <v>26796000</v>
      </c>
      <c r="AU694" s="13"/>
      <c r="AV694" s="13"/>
      <c r="AW694" s="8"/>
      <c r="AX694" s="8"/>
      <c r="AY694" s="8"/>
      <c r="AZ694" s="8"/>
    </row>
    <row r="695" spans="1:52" s="3" customFormat="1" ht="41.25" customHeight="1" x14ac:dyDescent="0.25">
      <c r="A695" s="9" t="s">
        <v>29</v>
      </c>
      <c r="B695" s="10">
        <f>IF(S695=0,"",SUBTOTAL(3,$S$7:S695))</f>
        <v>689</v>
      </c>
      <c r="C695" s="74" t="s">
        <v>3351</v>
      </c>
      <c r="D695" s="10" t="s">
        <v>1249</v>
      </c>
      <c r="E695" s="10" t="s">
        <v>1466</v>
      </c>
      <c r="F695" s="10" t="s">
        <v>1466</v>
      </c>
      <c r="G695" s="10" t="s">
        <v>1473</v>
      </c>
      <c r="H695" s="19">
        <v>8545</v>
      </c>
      <c r="I695" s="20" t="s">
        <v>1474</v>
      </c>
      <c r="J695" s="13"/>
      <c r="K695" s="24" t="s">
        <v>2347</v>
      </c>
      <c r="L695" s="13"/>
      <c r="M695" s="13"/>
      <c r="N695" s="13"/>
      <c r="O695" s="13"/>
      <c r="P695" s="13"/>
      <c r="Q695" s="13"/>
      <c r="R695" s="13"/>
      <c r="S695" s="14" t="s">
        <v>144</v>
      </c>
      <c r="T695" s="10">
        <v>6</v>
      </c>
      <c r="U695" s="21">
        <v>8032500</v>
      </c>
      <c r="V695" s="16">
        <v>0</v>
      </c>
      <c r="W695" s="16">
        <v>0</v>
      </c>
      <c r="X695" s="16">
        <v>0</v>
      </c>
      <c r="Y695" s="16">
        <v>2</v>
      </c>
      <c r="Z695" s="16">
        <v>0</v>
      </c>
      <c r="AA695" s="16">
        <v>0</v>
      </c>
      <c r="AB695" s="16">
        <v>0</v>
      </c>
      <c r="AC695" s="16">
        <v>0</v>
      </c>
      <c r="AD695" s="16">
        <v>0</v>
      </c>
      <c r="AE695" s="16">
        <v>0</v>
      </c>
      <c r="AF695" s="16">
        <v>0</v>
      </c>
      <c r="AG695" s="16">
        <v>1</v>
      </c>
      <c r="AH695" s="16">
        <v>1</v>
      </c>
      <c r="AI695" s="16">
        <v>0</v>
      </c>
      <c r="AJ695" s="16">
        <v>0</v>
      </c>
      <c r="AK695" s="16">
        <v>0</v>
      </c>
      <c r="AL695" s="16">
        <v>0</v>
      </c>
      <c r="AM695" s="16">
        <v>0</v>
      </c>
      <c r="AN695" s="16">
        <v>0</v>
      </c>
      <c r="AO695" s="16">
        <v>0</v>
      </c>
      <c r="AP695" s="16">
        <v>0</v>
      </c>
      <c r="AQ695" s="15">
        <f t="shared" si="64"/>
        <v>4</v>
      </c>
      <c r="AR695" s="16">
        <f t="shared" si="65"/>
        <v>0</v>
      </c>
      <c r="AS695" s="17">
        <f t="shared" si="68"/>
        <v>4</v>
      </c>
      <c r="AT695" s="18">
        <f t="shared" si="69"/>
        <v>32130000</v>
      </c>
      <c r="AU695" s="13"/>
      <c r="AV695" s="13"/>
      <c r="AW695" s="8"/>
      <c r="AX695" s="8"/>
      <c r="AY695" s="8"/>
      <c r="AZ695" s="8"/>
    </row>
    <row r="696" spans="1:52" s="3" customFormat="1" ht="42" customHeight="1" x14ac:dyDescent="0.25">
      <c r="A696" s="9" t="s">
        <v>29</v>
      </c>
      <c r="B696" s="10">
        <f>IF(S696=0,"",SUBTOTAL(3,$S$7:S696))</f>
        <v>690</v>
      </c>
      <c r="C696" s="74" t="s">
        <v>3352</v>
      </c>
      <c r="D696" s="10" t="s">
        <v>1251</v>
      </c>
      <c r="E696" s="10" t="s">
        <v>1476</v>
      </c>
      <c r="F696" s="10" t="s">
        <v>1476</v>
      </c>
      <c r="G696" s="10">
        <v>8</v>
      </c>
      <c r="H696" s="19">
        <v>3822</v>
      </c>
      <c r="I696" s="20" t="s">
        <v>2349</v>
      </c>
      <c r="J696" s="13"/>
      <c r="K696" s="22" t="s">
        <v>2348</v>
      </c>
      <c r="L696" s="13"/>
      <c r="M696" s="13"/>
      <c r="N696" s="13"/>
      <c r="O696" s="13"/>
      <c r="P696" s="13"/>
      <c r="Q696" s="13"/>
      <c r="R696" s="13"/>
      <c r="S696" s="22" t="s">
        <v>75</v>
      </c>
      <c r="T696" s="10">
        <v>3</v>
      </c>
      <c r="U696" s="21">
        <v>1100715</v>
      </c>
      <c r="V696" s="16">
        <v>0</v>
      </c>
      <c r="W696" s="16">
        <v>0</v>
      </c>
      <c r="X696" s="16">
        <v>0</v>
      </c>
      <c r="Y696" s="16">
        <v>0</v>
      </c>
      <c r="Z696" s="16">
        <v>0</v>
      </c>
      <c r="AA696" s="16">
        <v>0</v>
      </c>
      <c r="AB696" s="16">
        <v>0</v>
      </c>
      <c r="AC696" s="16">
        <v>0</v>
      </c>
      <c r="AD696" s="16">
        <v>0</v>
      </c>
      <c r="AE696" s="16">
        <v>0</v>
      </c>
      <c r="AF696" s="16">
        <v>0</v>
      </c>
      <c r="AG696" s="16">
        <v>0</v>
      </c>
      <c r="AH696" s="16">
        <v>0</v>
      </c>
      <c r="AI696" s="16">
        <v>0</v>
      </c>
      <c r="AJ696" s="16">
        <v>0</v>
      </c>
      <c r="AK696" s="16">
        <v>0</v>
      </c>
      <c r="AL696" s="16">
        <v>0</v>
      </c>
      <c r="AM696" s="16">
        <v>0</v>
      </c>
      <c r="AN696" s="16">
        <v>0</v>
      </c>
      <c r="AO696" s="16">
        <v>0</v>
      </c>
      <c r="AP696" s="16">
        <v>2</v>
      </c>
      <c r="AQ696" s="15">
        <f t="shared" si="64"/>
        <v>2</v>
      </c>
      <c r="AR696" s="16">
        <f t="shared" si="65"/>
        <v>0</v>
      </c>
      <c r="AS696" s="17">
        <f t="shared" si="68"/>
        <v>2</v>
      </c>
      <c r="AT696" s="18">
        <f t="shared" si="69"/>
        <v>2201430</v>
      </c>
      <c r="AU696" s="13"/>
      <c r="AV696" s="13"/>
      <c r="AW696" s="8"/>
      <c r="AX696" s="8"/>
      <c r="AY696" s="8"/>
      <c r="AZ696" s="8"/>
    </row>
    <row r="697" spans="1:52" s="3" customFormat="1" ht="62.25" customHeight="1" x14ac:dyDescent="0.25">
      <c r="A697" s="9" t="s">
        <v>29</v>
      </c>
      <c r="B697" s="10">
        <f>IF(S697=0,"",SUBTOTAL(3,$S$7:S697))</f>
        <v>691</v>
      </c>
      <c r="C697" s="74" t="s">
        <v>3353</v>
      </c>
      <c r="D697" s="10" t="s">
        <v>1253</v>
      </c>
      <c r="E697" s="10" t="s">
        <v>1478</v>
      </c>
      <c r="F697" s="10" t="s">
        <v>1478</v>
      </c>
      <c r="G697" s="10" t="s">
        <v>1479</v>
      </c>
      <c r="H697" s="19">
        <v>3822</v>
      </c>
      <c r="I697" s="20" t="s">
        <v>1480</v>
      </c>
      <c r="J697" s="13"/>
      <c r="K697" s="22" t="s">
        <v>1481</v>
      </c>
      <c r="L697" s="13"/>
      <c r="M697" s="13"/>
      <c r="N697" s="13"/>
      <c r="O697" s="13"/>
      <c r="P697" s="13"/>
      <c r="Q697" s="13"/>
      <c r="R697" s="13"/>
      <c r="S697" s="14" t="s">
        <v>75</v>
      </c>
      <c r="T697" s="10">
        <v>3</v>
      </c>
      <c r="U697" s="21">
        <v>678300</v>
      </c>
      <c r="V697" s="16">
        <v>0</v>
      </c>
      <c r="W697" s="16">
        <v>0</v>
      </c>
      <c r="X697" s="16">
        <v>0</v>
      </c>
      <c r="Y697" s="16">
        <v>90</v>
      </c>
      <c r="Z697" s="16">
        <v>0</v>
      </c>
      <c r="AA697" s="16">
        <v>0</v>
      </c>
      <c r="AB697" s="16">
        <v>0</v>
      </c>
      <c r="AC697" s="16">
        <v>0</v>
      </c>
      <c r="AD697" s="16">
        <v>0</v>
      </c>
      <c r="AE697" s="16">
        <v>0</v>
      </c>
      <c r="AF697" s="16">
        <v>0</v>
      </c>
      <c r="AG697" s="16">
        <v>0</v>
      </c>
      <c r="AH697" s="16">
        <v>0</v>
      </c>
      <c r="AI697" s="16">
        <v>0</v>
      </c>
      <c r="AJ697" s="16">
        <v>0</v>
      </c>
      <c r="AK697" s="16">
        <v>0</v>
      </c>
      <c r="AL697" s="16">
        <v>0</v>
      </c>
      <c r="AM697" s="16">
        <v>0</v>
      </c>
      <c r="AN697" s="16">
        <v>0</v>
      </c>
      <c r="AO697" s="16">
        <v>0</v>
      </c>
      <c r="AP697" s="16">
        <v>0</v>
      </c>
      <c r="AQ697" s="15">
        <f t="shared" si="64"/>
        <v>90</v>
      </c>
      <c r="AR697" s="16">
        <f t="shared" si="65"/>
        <v>0</v>
      </c>
      <c r="AS697" s="17">
        <f t="shared" si="68"/>
        <v>90</v>
      </c>
      <c r="AT697" s="18">
        <f t="shared" si="69"/>
        <v>61047000</v>
      </c>
      <c r="AU697" s="13"/>
      <c r="AV697" s="13"/>
      <c r="AW697" s="8"/>
      <c r="AX697" s="8"/>
      <c r="AY697" s="8"/>
      <c r="AZ697" s="8"/>
    </row>
    <row r="698" spans="1:52" s="3" customFormat="1" ht="51.75" customHeight="1" x14ac:dyDescent="0.25">
      <c r="A698" s="9" t="s">
        <v>29</v>
      </c>
      <c r="B698" s="10">
        <f>IF(S698=0,"",SUBTOTAL(3,$S$7:S698))</f>
        <v>692</v>
      </c>
      <c r="C698" s="74" t="s">
        <v>3354</v>
      </c>
      <c r="D698" s="10" t="s">
        <v>1268</v>
      </c>
      <c r="E698" s="10" t="s">
        <v>1482</v>
      </c>
      <c r="F698" s="10" t="s">
        <v>1482</v>
      </c>
      <c r="G698" s="10" t="s">
        <v>1483</v>
      </c>
      <c r="H698" s="19">
        <v>3822</v>
      </c>
      <c r="I698" s="20" t="s">
        <v>1484</v>
      </c>
      <c r="J698" s="13"/>
      <c r="K698" s="14" t="s">
        <v>2350</v>
      </c>
      <c r="L698" s="13"/>
      <c r="M698" s="13"/>
      <c r="N698" s="13"/>
      <c r="O698" s="13"/>
      <c r="P698" s="13"/>
      <c r="Q698" s="13"/>
      <c r="R698" s="13"/>
      <c r="S698" s="14" t="s">
        <v>75</v>
      </c>
      <c r="T698" s="10">
        <v>3</v>
      </c>
      <c r="U698" s="21">
        <v>586530</v>
      </c>
      <c r="V698" s="16">
        <v>0</v>
      </c>
      <c r="W698" s="16">
        <v>0</v>
      </c>
      <c r="X698" s="16">
        <v>0</v>
      </c>
      <c r="Y698" s="16">
        <v>80</v>
      </c>
      <c r="Z698" s="16">
        <v>0</v>
      </c>
      <c r="AA698" s="16">
        <v>0</v>
      </c>
      <c r="AB698" s="16">
        <v>0</v>
      </c>
      <c r="AC698" s="16">
        <v>0</v>
      </c>
      <c r="AD698" s="16">
        <v>0</v>
      </c>
      <c r="AE698" s="16">
        <v>0</v>
      </c>
      <c r="AF698" s="16">
        <v>0</v>
      </c>
      <c r="AG698" s="16">
        <v>0</v>
      </c>
      <c r="AH698" s="16">
        <v>0</v>
      </c>
      <c r="AI698" s="16">
        <v>0</v>
      </c>
      <c r="AJ698" s="16">
        <v>0</v>
      </c>
      <c r="AK698" s="16">
        <v>0</v>
      </c>
      <c r="AL698" s="16">
        <v>0</v>
      </c>
      <c r="AM698" s="16">
        <v>0</v>
      </c>
      <c r="AN698" s="16">
        <v>0</v>
      </c>
      <c r="AO698" s="16">
        <v>0</v>
      </c>
      <c r="AP698" s="16">
        <v>0</v>
      </c>
      <c r="AQ698" s="15">
        <f t="shared" si="64"/>
        <v>80</v>
      </c>
      <c r="AR698" s="16">
        <f t="shared" si="65"/>
        <v>0</v>
      </c>
      <c r="AS698" s="17">
        <f t="shared" si="68"/>
        <v>80</v>
      </c>
      <c r="AT698" s="18">
        <f t="shared" si="69"/>
        <v>46922400</v>
      </c>
      <c r="AU698" s="13"/>
      <c r="AV698" s="13"/>
      <c r="AW698" s="8"/>
      <c r="AX698" s="8"/>
      <c r="AY698" s="8"/>
      <c r="AZ698" s="8"/>
    </row>
    <row r="699" spans="1:52" s="3" customFormat="1" ht="50.25" customHeight="1" x14ac:dyDescent="0.25">
      <c r="A699" s="9" t="s">
        <v>29</v>
      </c>
      <c r="B699" s="10">
        <f>IF(S699=0,"",SUBTOTAL(3,$S$7:S699))</f>
        <v>693</v>
      </c>
      <c r="C699" s="74" t="s">
        <v>3355</v>
      </c>
      <c r="D699" s="10" t="s">
        <v>1271</v>
      </c>
      <c r="E699" s="10" t="s">
        <v>1485</v>
      </c>
      <c r="F699" s="10" t="s">
        <v>1485</v>
      </c>
      <c r="G699" s="10" t="s">
        <v>1486</v>
      </c>
      <c r="H699" s="19">
        <v>3822</v>
      </c>
      <c r="I699" s="20" t="s">
        <v>1487</v>
      </c>
      <c r="J699" s="13"/>
      <c r="K699" s="14" t="s">
        <v>2351</v>
      </c>
      <c r="L699" s="13"/>
      <c r="M699" s="13"/>
      <c r="N699" s="13"/>
      <c r="O699" s="13"/>
      <c r="P699" s="13"/>
      <c r="Q699" s="13"/>
      <c r="R699" s="13"/>
      <c r="S699" s="14" t="s">
        <v>75</v>
      </c>
      <c r="T699" s="10">
        <v>3</v>
      </c>
      <c r="U699" s="21">
        <v>660000</v>
      </c>
      <c r="V699" s="16">
        <v>0</v>
      </c>
      <c r="W699" s="16">
        <v>0</v>
      </c>
      <c r="X699" s="16">
        <v>0</v>
      </c>
      <c r="Y699" s="16">
        <v>0</v>
      </c>
      <c r="Z699" s="16">
        <v>0</v>
      </c>
      <c r="AA699" s="16">
        <v>0</v>
      </c>
      <c r="AB699" s="16">
        <v>0</v>
      </c>
      <c r="AC699" s="16">
        <v>0</v>
      </c>
      <c r="AD699" s="16">
        <v>0</v>
      </c>
      <c r="AE699" s="16">
        <v>0</v>
      </c>
      <c r="AF699" s="16">
        <v>0</v>
      </c>
      <c r="AG699" s="16">
        <v>0</v>
      </c>
      <c r="AH699" s="16">
        <v>150</v>
      </c>
      <c r="AI699" s="16">
        <v>0</v>
      </c>
      <c r="AJ699" s="16">
        <v>0</v>
      </c>
      <c r="AK699" s="16">
        <v>4</v>
      </c>
      <c r="AL699" s="16">
        <v>0</v>
      </c>
      <c r="AM699" s="16">
        <v>12</v>
      </c>
      <c r="AN699" s="16">
        <v>0</v>
      </c>
      <c r="AO699" s="16">
        <v>0</v>
      </c>
      <c r="AP699" s="16">
        <v>0</v>
      </c>
      <c r="AQ699" s="15">
        <f t="shared" si="64"/>
        <v>166</v>
      </c>
      <c r="AR699" s="16">
        <f t="shared" si="65"/>
        <v>0</v>
      </c>
      <c r="AS699" s="17">
        <f>SUM(V699:AP699)</f>
        <v>166</v>
      </c>
      <c r="AT699" s="18">
        <f t="shared" si="69"/>
        <v>109560000</v>
      </c>
      <c r="AU699" s="13"/>
      <c r="AV699" s="13"/>
      <c r="AW699" s="8"/>
      <c r="AX699" s="8"/>
      <c r="AY699" s="8"/>
      <c r="AZ699" s="8"/>
    </row>
    <row r="700" spans="1:52" s="3" customFormat="1" ht="65.25" customHeight="1" x14ac:dyDescent="0.25">
      <c r="A700" s="9" t="s">
        <v>29</v>
      </c>
      <c r="B700" s="10">
        <f>IF(S700=0,"",SUBTOTAL(3,$S$7:S700))</f>
        <v>694</v>
      </c>
      <c r="C700" s="74" t="s">
        <v>3356</v>
      </c>
      <c r="D700" s="10" t="s">
        <v>1255</v>
      </c>
      <c r="E700" s="10" t="s">
        <v>1488</v>
      </c>
      <c r="F700" s="10" t="s">
        <v>1488</v>
      </c>
      <c r="G700" s="10" t="s">
        <v>1476</v>
      </c>
      <c r="H700" s="19">
        <v>3822</v>
      </c>
      <c r="I700" s="20" t="s">
        <v>1489</v>
      </c>
      <c r="J700" s="13"/>
      <c r="K700" s="14" t="s">
        <v>2352</v>
      </c>
      <c r="L700" s="13"/>
      <c r="M700" s="13"/>
      <c r="N700" s="13"/>
      <c r="O700" s="13"/>
      <c r="P700" s="13"/>
      <c r="Q700" s="13"/>
      <c r="R700" s="13"/>
      <c r="S700" s="14" t="s">
        <v>84</v>
      </c>
      <c r="T700" s="10">
        <v>4</v>
      </c>
      <c r="U700" s="21">
        <v>7200</v>
      </c>
      <c r="V700" s="16">
        <v>0</v>
      </c>
      <c r="W700" s="16">
        <v>0</v>
      </c>
      <c r="X700" s="16">
        <v>0</v>
      </c>
      <c r="Y700" s="16">
        <v>0</v>
      </c>
      <c r="Z700" s="16">
        <v>0</v>
      </c>
      <c r="AA700" s="16">
        <v>0</v>
      </c>
      <c r="AB700" s="16">
        <v>800</v>
      </c>
      <c r="AC700" s="16">
        <v>0</v>
      </c>
      <c r="AD700" s="16">
        <v>0</v>
      </c>
      <c r="AE700" s="16">
        <v>0</v>
      </c>
      <c r="AF700" s="16">
        <v>1500</v>
      </c>
      <c r="AG700" s="16">
        <v>0</v>
      </c>
      <c r="AH700" s="16">
        <v>0</v>
      </c>
      <c r="AI700" s="16">
        <v>0</v>
      </c>
      <c r="AJ700" s="16">
        <v>0</v>
      </c>
      <c r="AK700" s="16">
        <v>0</v>
      </c>
      <c r="AL700" s="16">
        <v>0</v>
      </c>
      <c r="AM700" s="16">
        <v>400</v>
      </c>
      <c r="AN700" s="16">
        <v>0</v>
      </c>
      <c r="AO700" s="16">
        <v>0</v>
      </c>
      <c r="AP700" s="16">
        <v>0</v>
      </c>
      <c r="AQ700" s="15">
        <f t="shared" si="64"/>
        <v>2700</v>
      </c>
      <c r="AR700" s="16">
        <f t="shared" si="65"/>
        <v>0</v>
      </c>
      <c r="AS700" s="17">
        <f>SUM(V700:AP700)</f>
        <v>2700</v>
      </c>
      <c r="AT700" s="18">
        <f t="shared" si="69"/>
        <v>19440000</v>
      </c>
      <c r="AU700" s="13"/>
      <c r="AV700" s="13"/>
      <c r="AW700" s="8"/>
      <c r="AX700" s="8"/>
      <c r="AY700" s="8"/>
      <c r="AZ700" s="8"/>
    </row>
    <row r="701" spans="1:52" s="3" customFormat="1" ht="52.5" customHeight="1" x14ac:dyDescent="0.25">
      <c r="A701" s="9" t="s">
        <v>29</v>
      </c>
      <c r="B701" s="10">
        <f>IF(S701=0,"",SUBTOTAL(3,$S$7:S701))</f>
        <v>695</v>
      </c>
      <c r="C701" s="74" t="s">
        <v>3357</v>
      </c>
      <c r="D701" s="10" t="s">
        <v>1257</v>
      </c>
      <c r="E701" s="10" t="s">
        <v>1490</v>
      </c>
      <c r="F701" s="10" t="s">
        <v>1490</v>
      </c>
      <c r="G701" s="10" t="s">
        <v>1491</v>
      </c>
      <c r="H701" s="19">
        <v>3822</v>
      </c>
      <c r="I701" s="20" t="s">
        <v>1492</v>
      </c>
      <c r="J701" s="13"/>
      <c r="K701" s="14" t="s">
        <v>2353</v>
      </c>
      <c r="L701" s="13"/>
      <c r="M701" s="13"/>
      <c r="N701" s="13"/>
      <c r="O701" s="13"/>
      <c r="P701" s="13"/>
      <c r="Q701" s="13"/>
      <c r="R701" s="13"/>
      <c r="S701" s="14" t="s">
        <v>84</v>
      </c>
      <c r="T701" s="10">
        <v>4</v>
      </c>
      <c r="U701" s="21">
        <v>7200</v>
      </c>
      <c r="V701" s="16">
        <v>0</v>
      </c>
      <c r="W701" s="16">
        <v>300</v>
      </c>
      <c r="X701" s="16">
        <v>0</v>
      </c>
      <c r="Y701" s="16">
        <v>0</v>
      </c>
      <c r="Z701" s="16">
        <v>1000</v>
      </c>
      <c r="AA701" s="16">
        <v>0</v>
      </c>
      <c r="AB701" s="16">
        <v>700</v>
      </c>
      <c r="AC701" s="16">
        <v>0</v>
      </c>
      <c r="AD701" s="16">
        <v>100</v>
      </c>
      <c r="AE701" s="16">
        <v>2400</v>
      </c>
      <c r="AF701" s="16">
        <v>0</v>
      </c>
      <c r="AG701" s="16">
        <v>0</v>
      </c>
      <c r="AH701" s="16">
        <v>0</v>
      </c>
      <c r="AI701" s="16">
        <v>0</v>
      </c>
      <c r="AJ701" s="16">
        <v>0</v>
      </c>
      <c r="AK701" s="16">
        <v>0</v>
      </c>
      <c r="AL701" s="16">
        <v>0</v>
      </c>
      <c r="AM701" s="16">
        <v>0</v>
      </c>
      <c r="AN701" s="16">
        <v>0</v>
      </c>
      <c r="AO701" s="16">
        <v>1700</v>
      </c>
      <c r="AP701" s="16">
        <v>0</v>
      </c>
      <c r="AQ701" s="15">
        <f t="shared" si="64"/>
        <v>6200</v>
      </c>
      <c r="AR701" s="16">
        <f t="shared" si="65"/>
        <v>0</v>
      </c>
      <c r="AS701" s="17">
        <f>SUM(V701:AP701)</f>
        <v>6200</v>
      </c>
      <c r="AT701" s="18">
        <f t="shared" si="69"/>
        <v>44640000</v>
      </c>
      <c r="AU701" s="13"/>
      <c r="AV701" s="13"/>
      <c r="AW701" s="8"/>
      <c r="AX701" s="8"/>
      <c r="AY701" s="8"/>
      <c r="AZ701" s="8"/>
    </row>
    <row r="702" spans="1:52" s="3" customFormat="1" ht="45" customHeight="1" x14ac:dyDescent="0.25">
      <c r="A702" s="9" t="s">
        <v>29</v>
      </c>
      <c r="B702" s="10">
        <f>IF(S702=0,"",SUBTOTAL(3,$S$7:S702))</f>
        <v>696</v>
      </c>
      <c r="C702" s="74" t="s">
        <v>3358</v>
      </c>
      <c r="D702" s="10" t="s">
        <v>1259</v>
      </c>
      <c r="E702" s="10" t="s">
        <v>1493</v>
      </c>
      <c r="F702" s="10" t="s">
        <v>1493</v>
      </c>
      <c r="G702" s="10" t="s">
        <v>1494</v>
      </c>
      <c r="H702" s="19">
        <v>3822</v>
      </c>
      <c r="I702" s="20" t="s">
        <v>1495</v>
      </c>
      <c r="J702" s="13"/>
      <c r="K702" s="14" t="s">
        <v>2352</v>
      </c>
      <c r="L702" s="13"/>
      <c r="M702" s="13"/>
      <c r="N702" s="13"/>
      <c r="O702" s="13"/>
      <c r="P702" s="13"/>
      <c r="Q702" s="13"/>
      <c r="R702" s="13"/>
      <c r="S702" s="14" t="s">
        <v>84</v>
      </c>
      <c r="T702" s="10">
        <v>3</v>
      </c>
      <c r="U702" s="21">
        <v>9345</v>
      </c>
      <c r="V702" s="16">
        <v>200</v>
      </c>
      <c r="W702" s="16">
        <v>0</v>
      </c>
      <c r="X702" s="16">
        <v>0</v>
      </c>
      <c r="Y702" s="16">
        <v>0</v>
      </c>
      <c r="Z702" s="16">
        <v>0</v>
      </c>
      <c r="AA702" s="16">
        <v>0</v>
      </c>
      <c r="AB702" s="16">
        <v>0</v>
      </c>
      <c r="AC702" s="16">
        <v>0</v>
      </c>
      <c r="AD702" s="16">
        <v>0</v>
      </c>
      <c r="AE702" s="16">
        <v>0</v>
      </c>
      <c r="AF702" s="16">
        <v>0</v>
      </c>
      <c r="AG702" s="16">
        <v>0</v>
      </c>
      <c r="AH702" s="16">
        <v>0</v>
      </c>
      <c r="AI702" s="16">
        <v>0</v>
      </c>
      <c r="AJ702" s="16">
        <v>0</v>
      </c>
      <c r="AK702" s="16">
        <v>1000</v>
      </c>
      <c r="AL702" s="16">
        <v>0</v>
      </c>
      <c r="AM702" s="16">
        <v>0</v>
      </c>
      <c r="AN702" s="16">
        <v>0</v>
      </c>
      <c r="AO702" s="16">
        <v>0</v>
      </c>
      <c r="AP702" s="16">
        <v>100</v>
      </c>
      <c r="AQ702" s="15">
        <f t="shared" si="64"/>
        <v>1300</v>
      </c>
      <c r="AR702" s="16">
        <f t="shared" si="65"/>
        <v>0</v>
      </c>
      <c r="AS702" s="17">
        <f t="shared" ref="AS702:AS715" si="70">SUM(V702:AP702)</f>
        <v>1300</v>
      </c>
      <c r="AT702" s="18">
        <f t="shared" si="69"/>
        <v>12148500</v>
      </c>
      <c r="AU702" s="13"/>
      <c r="AV702" s="13"/>
      <c r="AW702" s="8"/>
      <c r="AX702" s="8"/>
      <c r="AY702" s="8"/>
      <c r="AZ702" s="8"/>
    </row>
    <row r="703" spans="1:52" s="3" customFormat="1" ht="47.25" customHeight="1" x14ac:dyDescent="0.25">
      <c r="A703" s="9" t="s">
        <v>29</v>
      </c>
      <c r="B703" s="10">
        <f>IF(S703=0,"",SUBTOTAL(3,$S$7:S703))</f>
        <v>697</v>
      </c>
      <c r="C703" s="74" t="s">
        <v>3359</v>
      </c>
      <c r="D703" s="10" t="s">
        <v>1277</v>
      </c>
      <c r="E703" s="10" t="s">
        <v>1496</v>
      </c>
      <c r="F703" s="10" t="s">
        <v>1496</v>
      </c>
      <c r="G703" s="10" t="s">
        <v>1497</v>
      </c>
      <c r="H703" s="19">
        <v>3822</v>
      </c>
      <c r="I703" s="20" t="s">
        <v>1498</v>
      </c>
      <c r="J703" s="13"/>
      <c r="K703" s="14" t="s">
        <v>2352</v>
      </c>
      <c r="L703" s="13"/>
      <c r="M703" s="13"/>
      <c r="N703" s="13"/>
      <c r="O703" s="13"/>
      <c r="P703" s="13"/>
      <c r="Q703" s="13"/>
      <c r="R703" s="13"/>
      <c r="S703" s="14" t="s">
        <v>84</v>
      </c>
      <c r="T703" s="10">
        <v>3</v>
      </c>
      <c r="U703" s="21">
        <v>2835</v>
      </c>
      <c r="V703" s="16">
        <v>0</v>
      </c>
      <c r="W703" s="16">
        <v>3000</v>
      </c>
      <c r="X703" s="16">
        <v>0</v>
      </c>
      <c r="Y703" s="16">
        <v>0</v>
      </c>
      <c r="Z703" s="16">
        <v>0</v>
      </c>
      <c r="AA703" s="16">
        <v>0</v>
      </c>
      <c r="AB703" s="16">
        <v>0</v>
      </c>
      <c r="AC703" s="16">
        <v>0</v>
      </c>
      <c r="AD703" s="16">
        <v>0</v>
      </c>
      <c r="AE703" s="16">
        <v>0</v>
      </c>
      <c r="AF703" s="16">
        <v>0</v>
      </c>
      <c r="AG703" s="16">
        <v>0</v>
      </c>
      <c r="AH703" s="16">
        <v>0</v>
      </c>
      <c r="AI703" s="16">
        <v>0</v>
      </c>
      <c r="AJ703" s="16">
        <v>0</v>
      </c>
      <c r="AK703" s="16">
        <v>0</v>
      </c>
      <c r="AL703" s="16">
        <v>0</v>
      </c>
      <c r="AM703" s="16">
        <v>0</v>
      </c>
      <c r="AN703" s="16">
        <v>0</v>
      </c>
      <c r="AO703" s="16">
        <v>0</v>
      </c>
      <c r="AP703" s="16">
        <v>0</v>
      </c>
      <c r="AQ703" s="15">
        <f t="shared" si="64"/>
        <v>3000</v>
      </c>
      <c r="AR703" s="16">
        <f t="shared" si="65"/>
        <v>0</v>
      </c>
      <c r="AS703" s="17">
        <f t="shared" si="70"/>
        <v>3000</v>
      </c>
      <c r="AT703" s="18">
        <f t="shared" si="69"/>
        <v>8505000</v>
      </c>
      <c r="AU703" s="13"/>
      <c r="AV703" s="13"/>
      <c r="AW703" s="8"/>
      <c r="AX703" s="8"/>
      <c r="AY703" s="8"/>
      <c r="AZ703" s="8"/>
    </row>
    <row r="704" spans="1:52" s="3" customFormat="1" ht="51.75" customHeight="1" x14ac:dyDescent="0.25">
      <c r="A704" s="9" t="s">
        <v>29</v>
      </c>
      <c r="B704" s="10">
        <f>IF(S704=0,"",SUBTOTAL(3,$S$7:S704))</f>
        <v>698</v>
      </c>
      <c r="C704" s="74" t="s">
        <v>3360</v>
      </c>
      <c r="D704" s="10" t="s">
        <v>1280</v>
      </c>
      <c r="E704" s="10" t="s">
        <v>1499</v>
      </c>
      <c r="F704" s="10" t="s">
        <v>1499</v>
      </c>
      <c r="G704" s="10" t="s">
        <v>1478</v>
      </c>
      <c r="H704" s="19">
        <v>3822</v>
      </c>
      <c r="I704" s="20" t="s">
        <v>1500</v>
      </c>
      <c r="J704" s="13"/>
      <c r="K704" s="14" t="s">
        <v>2354</v>
      </c>
      <c r="L704" s="13"/>
      <c r="M704" s="13"/>
      <c r="N704" s="13"/>
      <c r="O704" s="13"/>
      <c r="P704" s="13"/>
      <c r="Q704" s="13"/>
      <c r="R704" s="13"/>
      <c r="S704" s="14" t="s">
        <v>84</v>
      </c>
      <c r="T704" s="10">
        <v>3</v>
      </c>
      <c r="U704" s="21">
        <v>4933</v>
      </c>
      <c r="V704" s="16">
        <v>0</v>
      </c>
      <c r="W704" s="16">
        <v>0</v>
      </c>
      <c r="X704" s="16">
        <v>0</v>
      </c>
      <c r="Y704" s="16">
        <v>0</v>
      </c>
      <c r="Z704" s="16">
        <v>0</v>
      </c>
      <c r="AA704" s="16">
        <v>0</v>
      </c>
      <c r="AB704" s="16">
        <v>0</v>
      </c>
      <c r="AC704" s="16">
        <v>0</v>
      </c>
      <c r="AD704" s="16">
        <v>0</v>
      </c>
      <c r="AE704" s="16">
        <v>0</v>
      </c>
      <c r="AF704" s="16">
        <v>0</v>
      </c>
      <c r="AG704" s="16">
        <v>0</v>
      </c>
      <c r="AH704" s="16">
        <v>0</v>
      </c>
      <c r="AI704" s="16">
        <v>0</v>
      </c>
      <c r="AJ704" s="16">
        <v>0</v>
      </c>
      <c r="AK704" s="16">
        <v>200</v>
      </c>
      <c r="AL704" s="16">
        <v>0</v>
      </c>
      <c r="AM704" s="16">
        <v>0</v>
      </c>
      <c r="AN704" s="16">
        <v>0</v>
      </c>
      <c r="AO704" s="16">
        <v>0</v>
      </c>
      <c r="AP704" s="16">
        <v>0</v>
      </c>
      <c r="AQ704" s="15">
        <f t="shared" si="64"/>
        <v>200</v>
      </c>
      <c r="AR704" s="16">
        <f t="shared" si="65"/>
        <v>0</v>
      </c>
      <c r="AS704" s="17">
        <f t="shared" si="70"/>
        <v>200</v>
      </c>
      <c r="AT704" s="18">
        <f t="shared" si="69"/>
        <v>986600</v>
      </c>
      <c r="AU704" s="13"/>
      <c r="AV704" s="13"/>
      <c r="AW704" s="8"/>
      <c r="AX704" s="8"/>
      <c r="AY704" s="8"/>
      <c r="AZ704" s="8"/>
    </row>
    <row r="705" spans="1:52" s="3" customFormat="1" ht="47.25" customHeight="1" x14ac:dyDescent="0.25">
      <c r="A705" s="9" t="s">
        <v>29</v>
      </c>
      <c r="B705" s="10">
        <f>IF(S705=0,"",SUBTOTAL(3,$S$7:S705))</f>
        <v>699</v>
      </c>
      <c r="C705" s="74" t="s">
        <v>3361</v>
      </c>
      <c r="D705" s="10" t="s">
        <v>1260</v>
      </c>
      <c r="E705" s="10" t="s">
        <v>1502</v>
      </c>
      <c r="F705" s="10" t="s">
        <v>1502</v>
      </c>
      <c r="G705" s="10" t="s">
        <v>1488</v>
      </c>
      <c r="H705" s="19">
        <v>3822</v>
      </c>
      <c r="I705" s="20" t="s">
        <v>1503</v>
      </c>
      <c r="J705" s="13"/>
      <c r="K705" s="22" t="s">
        <v>2355</v>
      </c>
      <c r="L705" s="13"/>
      <c r="M705" s="13"/>
      <c r="N705" s="13"/>
      <c r="O705" s="13"/>
      <c r="P705" s="13"/>
      <c r="Q705" s="13"/>
      <c r="R705" s="13"/>
      <c r="S705" s="14" t="s">
        <v>75</v>
      </c>
      <c r="T705" s="10">
        <v>1</v>
      </c>
      <c r="U705" s="21">
        <v>6497988</v>
      </c>
      <c r="V705" s="16">
        <v>0</v>
      </c>
      <c r="W705" s="16">
        <v>0</v>
      </c>
      <c r="X705" s="16">
        <v>0</v>
      </c>
      <c r="Y705" s="16">
        <v>12</v>
      </c>
      <c r="Z705" s="16">
        <v>0</v>
      </c>
      <c r="AA705" s="16">
        <v>0</v>
      </c>
      <c r="AB705" s="16">
        <v>0</v>
      </c>
      <c r="AC705" s="16">
        <v>0</v>
      </c>
      <c r="AD705" s="16">
        <v>0</v>
      </c>
      <c r="AE705" s="16">
        <v>0</v>
      </c>
      <c r="AF705" s="16">
        <v>0</v>
      </c>
      <c r="AG705" s="16">
        <v>0</v>
      </c>
      <c r="AH705" s="16">
        <v>0</v>
      </c>
      <c r="AI705" s="16">
        <v>0</v>
      </c>
      <c r="AJ705" s="16">
        <v>0</v>
      </c>
      <c r="AK705" s="16">
        <v>0</v>
      </c>
      <c r="AL705" s="16">
        <v>0</v>
      </c>
      <c r="AM705" s="16">
        <v>0</v>
      </c>
      <c r="AN705" s="16">
        <v>0</v>
      </c>
      <c r="AO705" s="16">
        <v>0</v>
      </c>
      <c r="AP705" s="16">
        <v>0</v>
      </c>
      <c r="AQ705" s="15">
        <f t="shared" si="64"/>
        <v>12</v>
      </c>
      <c r="AR705" s="16">
        <f t="shared" si="65"/>
        <v>0</v>
      </c>
      <c r="AS705" s="17">
        <f t="shared" si="70"/>
        <v>12</v>
      </c>
      <c r="AT705" s="18">
        <f t="shared" si="69"/>
        <v>77975856</v>
      </c>
      <c r="AU705" s="13"/>
      <c r="AV705" s="13"/>
      <c r="AW705" s="8"/>
      <c r="AX705" s="8"/>
      <c r="AY705" s="8"/>
      <c r="AZ705" s="8"/>
    </row>
    <row r="706" spans="1:52" s="3" customFormat="1" ht="45.75" customHeight="1" x14ac:dyDescent="0.25">
      <c r="A706" s="9" t="s">
        <v>29</v>
      </c>
      <c r="B706" s="10">
        <f>IF(S706=0,"",SUBTOTAL(3,$S$7:S706))</f>
        <v>700</v>
      </c>
      <c r="C706" s="74" t="s">
        <v>3362</v>
      </c>
      <c r="D706" s="10" t="s">
        <v>1262</v>
      </c>
      <c r="E706" s="10" t="s">
        <v>1504</v>
      </c>
      <c r="F706" s="10" t="s">
        <v>1504</v>
      </c>
      <c r="G706" s="10" t="s">
        <v>1490</v>
      </c>
      <c r="H706" s="19">
        <v>3822</v>
      </c>
      <c r="I706" s="20" t="s">
        <v>1505</v>
      </c>
      <c r="J706" s="13"/>
      <c r="K706" s="22" t="s">
        <v>2356</v>
      </c>
      <c r="L706" s="13"/>
      <c r="M706" s="13"/>
      <c r="N706" s="13"/>
      <c r="O706" s="13"/>
      <c r="P706" s="13"/>
      <c r="Q706" s="13"/>
      <c r="R706" s="13"/>
      <c r="S706" s="14" t="s">
        <v>75</v>
      </c>
      <c r="T706" s="10">
        <v>1</v>
      </c>
      <c r="U706" s="21">
        <v>6010000</v>
      </c>
      <c r="V706" s="16">
        <v>0</v>
      </c>
      <c r="W706" s="16">
        <v>0</v>
      </c>
      <c r="X706" s="16">
        <v>0</v>
      </c>
      <c r="Y706" s="16">
        <v>7</v>
      </c>
      <c r="Z706" s="16">
        <v>0</v>
      </c>
      <c r="AA706" s="16">
        <v>0</v>
      </c>
      <c r="AB706" s="16">
        <v>0</v>
      </c>
      <c r="AC706" s="16">
        <v>0</v>
      </c>
      <c r="AD706" s="16">
        <v>0</v>
      </c>
      <c r="AE706" s="16">
        <v>0</v>
      </c>
      <c r="AF706" s="16">
        <v>0</v>
      </c>
      <c r="AG706" s="16">
        <v>0</v>
      </c>
      <c r="AH706" s="16">
        <v>0</v>
      </c>
      <c r="AI706" s="16">
        <v>0</v>
      </c>
      <c r="AJ706" s="16">
        <v>0</v>
      </c>
      <c r="AK706" s="16">
        <v>0</v>
      </c>
      <c r="AL706" s="16">
        <v>0</v>
      </c>
      <c r="AM706" s="16">
        <v>0</v>
      </c>
      <c r="AN706" s="16">
        <v>0</v>
      </c>
      <c r="AO706" s="16">
        <v>0</v>
      </c>
      <c r="AP706" s="16">
        <v>0</v>
      </c>
      <c r="AQ706" s="15">
        <f t="shared" si="64"/>
        <v>7</v>
      </c>
      <c r="AR706" s="16">
        <f t="shared" si="65"/>
        <v>0</v>
      </c>
      <c r="AS706" s="17">
        <f t="shared" si="70"/>
        <v>7</v>
      </c>
      <c r="AT706" s="18">
        <f t="shared" si="69"/>
        <v>42070000</v>
      </c>
      <c r="AU706" s="13"/>
      <c r="AV706" s="13"/>
      <c r="AW706" s="8"/>
      <c r="AX706" s="8"/>
      <c r="AY706" s="8"/>
      <c r="AZ706" s="8"/>
    </row>
    <row r="707" spans="1:52" s="3" customFormat="1" ht="45" customHeight="1" x14ac:dyDescent="0.25">
      <c r="A707" s="9" t="s">
        <v>29</v>
      </c>
      <c r="B707" s="10">
        <f>IF(S707=0,"",SUBTOTAL(3,$S$7:S707))</f>
        <v>701</v>
      </c>
      <c r="C707" s="74" t="s">
        <v>3363</v>
      </c>
      <c r="D707" s="10" t="s">
        <v>1264</v>
      </c>
      <c r="E707" s="10" t="s">
        <v>1506</v>
      </c>
      <c r="F707" s="10" t="s">
        <v>1506</v>
      </c>
      <c r="G707" s="10" t="s">
        <v>1493</v>
      </c>
      <c r="H707" s="19">
        <v>3822</v>
      </c>
      <c r="I707" s="20" t="s">
        <v>1507</v>
      </c>
      <c r="J707" s="13"/>
      <c r="K707" s="22" t="s">
        <v>2357</v>
      </c>
      <c r="L707" s="13"/>
      <c r="M707" s="13"/>
      <c r="N707" s="13"/>
      <c r="O707" s="13"/>
      <c r="P707" s="13"/>
      <c r="Q707" s="13"/>
      <c r="R707" s="13"/>
      <c r="S707" s="14" t="s">
        <v>75</v>
      </c>
      <c r="T707" s="10">
        <v>3</v>
      </c>
      <c r="U707" s="21">
        <v>7000000</v>
      </c>
      <c r="V707" s="16">
        <v>0</v>
      </c>
      <c r="W707" s="16">
        <v>0</v>
      </c>
      <c r="X707" s="16">
        <v>0</v>
      </c>
      <c r="Y707" s="16">
        <v>7</v>
      </c>
      <c r="Z707" s="16">
        <v>0</v>
      </c>
      <c r="AA707" s="16">
        <v>0</v>
      </c>
      <c r="AB707" s="16">
        <v>0</v>
      </c>
      <c r="AC707" s="16">
        <v>0</v>
      </c>
      <c r="AD707" s="16">
        <v>0</v>
      </c>
      <c r="AE707" s="16">
        <v>0</v>
      </c>
      <c r="AF707" s="16">
        <v>0</v>
      </c>
      <c r="AG707" s="16">
        <v>0</v>
      </c>
      <c r="AH707" s="16">
        <v>0</v>
      </c>
      <c r="AI707" s="16">
        <v>0</v>
      </c>
      <c r="AJ707" s="16">
        <v>0</v>
      </c>
      <c r="AK707" s="16">
        <v>0</v>
      </c>
      <c r="AL707" s="16">
        <v>0</v>
      </c>
      <c r="AM707" s="16">
        <v>0</v>
      </c>
      <c r="AN707" s="16">
        <v>0</v>
      </c>
      <c r="AO707" s="16">
        <v>0</v>
      </c>
      <c r="AP707" s="16">
        <v>0</v>
      </c>
      <c r="AQ707" s="15">
        <f t="shared" si="64"/>
        <v>7</v>
      </c>
      <c r="AR707" s="16">
        <f t="shared" si="65"/>
        <v>0</v>
      </c>
      <c r="AS707" s="17">
        <f t="shared" si="70"/>
        <v>7</v>
      </c>
      <c r="AT707" s="18">
        <f t="shared" si="69"/>
        <v>49000000</v>
      </c>
      <c r="AU707" s="13"/>
      <c r="AV707" s="13"/>
      <c r="AW707" s="8"/>
      <c r="AX707" s="8"/>
      <c r="AY707" s="8"/>
      <c r="AZ707" s="8"/>
    </row>
    <row r="708" spans="1:52" s="3" customFormat="1" ht="49.5" customHeight="1" x14ac:dyDescent="0.25">
      <c r="A708" s="9" t="s">
        <v>29</v>
      </c>
      <c r="B708" s="10">
        <f>IF(S708=0,"",SUBTOTAL(3,$S$7:S708))</f>
        <v>702</v>
      </c>
      <c r="C708" s="74" t="s">
        <v>3364</v>
      </c>
      <c r="D708" s="10" t="s">
        <v>1266</v>
      </c>
      <c r="E708" s="10" t="s">
        <v>1508</v>
      </c>
      <c r="F708" s="10" t="s">
        <v>1508</v>
      </c>
      <c r="G708" s="10" t="s">
        <v>1496</v>
      </c>
      <c r="H708" s="19">
        <v>3822</v>
      </c>
      <c r="I708" s="20" t="s">
        <v>1509</v>
      </c>
      <c r="J708" s="13"/>
      <c r="K708" s="22" t="s">
        <v>2358</v>
      </c>
      <c r="L708" s="13"/>
      <c r="M708" s="13"/>
      <c r="N708" s="13"/>
      <c r="O708" s="13"/>
      <c r="P708" s="13"/>
      <c r="Q708" s="13"/>
      <c r="R708" s="13"/>
      <c r="S708" s="14" t="s">
        <v>75</v>
      </c>
      <c r="T708" s="10">
        <v>1</v>
      </c>
      <c r="U708" s="21">
        <v>22090000</v>
      </c>
      <c r="V708" s="16">
        <v>0</v>
      </c>
      <c r="W708" s="16">
        <v>0</v>
      </c>
      <c r="X708" s="16">
        <v>0</v>
      </c>
      <c r="Y708" s="16">
        <v>12</v>
      </c>
      <c r="Z708" s="16">
        <v>0</v>
      </c>
      <c r="AA708" s="16">
        <v>0</v>
      </c>
      <c r="AB708" s="16">
        <v>0</v>
      </c>
      <c r="AC708" s="16">
        <v>0</v>
      </c>
      <c r="AD708" s="16">
        <v>0</v>
      </c>
      <c r="AE708" s="16">
        <v>0</v>
      </c>
      <c r="AF708" s="16">
        <v>0</v>
      </c>
      <c r="AG708" s="16">
        <v>0</v>
      </c>
      <c r="AH708" s="16">
        <v>0</v>
      </c>
      <c r="AI708" s="16">
        <v>0</v>
      </c>
      <c r="AJ708" s="16">
        <v>0</v>
      </c>
      <c r="AK708" s="16">
        <v>0</v>
      </c>
      <c r="AL708" s="16">
        <v>0</v>
      </c>
      <c r="AM708" s="16">
        <v>0</v>
      </c>
      <c r="AN708" s="16">
        <v>0</v>
      </c>
      <c r="AO708" s="16">
        <v>0</v>
      </c>
      <c r="AP708" s="16">
        <v>0</v>
      </c>
      <c r="AQ708" s="15">
        <f t="shared" si="64"/>
        <v>12</v>
      </c>
      <c r="AR708" s="16">
        <f t="shared" si="65"/>
        <v>0</v>
      </c>
      <c r="AS708" s="17">
        <f t="shared" si="70"/>
        <v>12</v>
      </c>
      <c r="AT708" s="18">
        <f t="shared" si="69"/>
        <v>265080000</v>
      </c>
      <c r="AU708" s="13"/>
      <c r="AV708" s="13"/>
      <c r="AW708" s="8"/>
      <c r="AX708" s="8"/>
      <c r="AY708" s="8"/>
      <c r="AZ708" s="8"/>
    </row>
    <row r="709" spans="1:52" s="3" customFormat="1" ht="50.25" customHeight="1" x14ac:dyDescent="0.25">
      <c r="A709" s="9" t="s">
        <v>29</v>
      </c>
      <c r="B709" s="10">
        <f>IF(S709=0,"",SUBTOTAL(3,$S$7:S709))</f>
        <v>703</v>
      </c>
      <c r="C709" s="74" t="s">
        <v>3365</v>
      </c>
      <c r="D709" s="10" t="s">
        <v>1267</v>
      </c>
      <c r="E709" s="10" t="s">
        <v>1510</v>
      </c>
      <c r="F709" s="10" t="s">
        <v>1510</v>
      </c>
      <c r="G709" s="10" t="s">
        <v>1499</v>
      </c>
      <c r="H709" s="19">
        <v>7126</v>
      </c>
      <c r="I709" s="20" t="s">
        <v>1511</v>
      </c>
      <c r="J709" s="13"/>
      <c r="K709" s="22" t="s">
        <v>2359</v>
      </c>
      <c r="L709" s="13"/>
      <c r="M709" s="13"/>
      <c r="N709" s="13"/>
      <c r="O709" s="13"/>
      <c r="P709" s="13"/>
      <c r="Q709" s="13"/>
      <c r="R709" s="13"/>
      <c r="S709" s="14" t="s">
        <v>75</v>
      </c>
      <c r="T709" s="10">
        <v>1</v>
      </c>
      <c r="U709" s="21">
        <v>25660000</v>
      </c>
      <c r="V709" s="16">
        <v>0</v>
      </c>
      <c r="W709" s="16">
        <v>0</v>
      </c>
      <c r="X709" s="16">
        <v>0</v>
      </c>
      <c r="Y709" s="16">
        <v>1</v>
      </c>
      <c r="Z709" s="16">
        <v>0</v>
      </c>
      <c r="AA709" s="16">
        <v>0</v>
      </c>
      <c r="AB709" s="16">
        <v>0</v>
      </c>
      <c r="AC709" s="16">
        <v>0</v>
      </c>
      <c r="AD709" s="16">
        <v>0</v>
      </c>
      <c r="AE709" s="16">
        <v>0</v>
      </c>
      <c r="AF709" s="16">
        <v>0</v>
      </c>
      <c r="AG709" s="16">
        <v>0</v>
      </c>
      <c r="AH709" s="16">
        <v>0</v>
      </c>
      <c r="AI709" s="16">
        <v>0</v>
      </c>
      <c r="AJ709" s="16">
        <v>0</v>
      </c>
      <c r="AK709" s="16">
        <v>0</v>
      </c>
      <c r="AL709" s="16">
        <v>0</v>
      </c>
      <c r="AM709" s="16">
        <v>0</v>
      </c>
      <c r="AN709" s="16">
        <v>0</v>
      </c>
      <c r="AO709" s="16">
        <v>0</v>
      </c>
      <c r="AP709" s="16">
        <v>0</v>
      </c>
      <c r="AQ709" s="15">
        <f t="shared" si="64"/>
        <v>1</v>
      </c>
      <c r="AR709" s="16">
        <f t="shared" si="65"/>
        <v>0</v>
      </c>
      <c r="AS709" s="17">
        <f t="shared" si="70"/>
        <v>1</v>
      </c>
      <c r="AT709" s="18">
        <f t="shared" si="69"/>
        <v>25660000</v>
      </c>
      <c r="AU709" s="13"/>
      <c r="AV709" s="13"/>
      <c r="AW709" s="8"/>
      <c r="AX709" s="8"/>
      <c r="AY709" s="8"/>
      <c r="AZ709" s="8"/>
    </row>
    <row r="710" spans="1:52" s="3" customFormat="1" ht="50.25" customHeight="1" x14ac:dyDescent="0.25">
      <c r="A710" s="9" t="s">
        <v>29</v>
      </c>
      <c r="B710" s="10">
        <f>IF(S710=0,"",SUBTOTAL(3,$S$7:S710))</f>
        <v>704</v>
      </c>
      <c r="C710" s="74" t="s">
        <v>3366</v>
      </c>
      <c r="D710" s="10" t="s">
        <v>1270</v>
      </c>
      <c r="E710" s="10" t="s">
        <v>1512</v>
      </c>
      <c r="F710" s="10" t="s">
        <v>1512</v>
      </c>
      <c r="G710" s="10" t="s">
        <v>1513</v>
      </c>
      <c r="H710" s="19">
        <v>3822</v>
      </c>
      <c r="I710" s="20" t="s">
        <v>1514</v>
      </c>
      <c r="J710" s="13"/>
      <c r="K710" s="22" t="s">
        <v>2360</v>
      </c>
      <c r="L710" s="13"/>
      <c r="M710" s="13"/>
      <c r="N710" s="13"/>
      <c r="O710" s="13"/>
      <c r="P710" s="13"/>
      <c r="Q710" s="13"/>
      <c r="R710" s="13"/>
      <c r="S710" s="14" t="s">
        <v>75</v>
      </c>
      <c r="T710" s="10">
        <v>1</v>
      </c>
      <c r="U710" s="21">
        <v>5600000</v>
      </c>
      <c r="V710" s="16">
        <v>0</v>
      </c>
      <c r="W710" s="16">
        <v>0</v>
      </c>
      <c r="X710" s="16">
        <v>0</v>
      </c>
      <c r="Y710" s="16">
        <v>1</v>
      </c>
      <c r="Z710" s="16">
        <v>0</v>
      </c>
      <c r="AA710" s="16">
        <v>0</v>
      </c>
      <c r="AB710" s="16">
        <v>0</v>
      </c>
      <c r="AC710" s="16">
        <v>0</v>
      </c>
      <c r="AD710" s="16">
        <v>0</v>
      </c>
      <c r="AE710" s="16">
        <v>0</v>
      </c>
      <c r="AF710" s="16">
        <v>0</v>
      </c>
      <c r="AG710" s="16">
        <v>0</v>
      </c>
      <c r="AH710" s="16">
        <v>0</v>
      </c>
      <c r="AI710" s="16">
        <v>0</v>
      </c>
      <c r="AJ710" s="16">
        <v>0</v>
      </c>
      <c r="AK710" s="16">
        <v>0</v>
      </c>
      <c r="AL710" s="16">
        <v>0</v>
      </c>
      <c r="AM710" s="16">
        <v>0</v>
      </c>
      <c r="AN710" s="16">
        <v>0</v>
      </c>
      <c r="AO710" s="16">
        <v>0</v>
      </c>
      <c r="AP710" s="16">
        <v>0</v>
      </c>
      <c r="AQ710" s="15">
        <f t="shared" si="64"/>
        <v>1</v>
      </c>
      <c r="AR710" s="16">
        <f t="shared" si="65"/>
        <v>0</v>
      </c>
      <c r="AS710" s="17">
        <f t="shared" si="70"/>
        <v>1</v>
      </c>
      <c r="AT710" s="18">
        <f t="shared" si="69"/>
        <v>5600000</v>
      </c>
      <c r="AU710" s="13"/>
      <c r="AV710" s="13"/>
      <c r="AW710" s="8"/>
      <c r="AX710" s="8"/>
      <c r="AY710" s="8"/>
      <c r="AZ710" s="8"/>
    </row>
    <row r="711" spans="1:52" s="3" customFormat="1" ht="60.75" customHeight="1" x14ac:dyDescent="0.25">
      <c r="A711" s="9" t="s">
        <v>29</v>
      </c>
      <c r="B711" s="10">
        <f>IF(S711=0,"",SUBTOTAL(3,$S$7:S711))</f>
        <v>705</v>
      </c>
      <c r="C711" s="74" t="s">
        <v>3367</v>
      </c>
      <c r="D711" s="10" t="s">
        <v>1272</v>
      </c>
      <c r="E711" s="10" t="s">
        <v>1515</v>
      </c>
      <c r="F711" s="10" t="s">
        <v>1515</v>
      </c>
      <c r="G711" s="10" t="s">
        <v>1502</v>
      </c>
      <c r="H711" s="19">
        <v>3822</v>
      </c>
      <c r="I711" s="20" t="s">
        <v>1516</v>
      </c>
      <c r="J711" s="13"/>
      <c r="K711" s="22" t="s">
        <v>2361</v>
      </c>
      <c r="L711" s="13"/>
      <c r="M711" s="13"/>
      <c r="N711" s="13"/>
      <c r="O711" s="13"/>
      <c r="P711" s="13"/>
      <c r="Q711" s="13"/>
      <c r="R711" s="13"/>
      <c r="S711" s="14" t="s">
        <v>75</v>
      </c>
      <c r="T711" s="10">
        <v>6</v>
      </c>
      <c r="U711" s="21">
        <v>4497990</v>
      </c>
      <c r="V711" s="16">
        <v>0</v>
      </c>
      <c r="W711" s="16">
        <v>0</v>
      </c>
      <c r="X711" s="16">
        <v>0</v>
      </c>
      <c r="Y711" s="16">
        <v>2</v>
      </c>
      <c r="Z711" s="16">
        <v>0</v>
      </c>
      <c r="AA711" s="16">
        <v>0</v>
      </c>
      <c r="AB711" s="16">
        <v>0</v>
      </c>
      <c r="AC711" s="16">
        <v>0</v>
      </c>
      <c r="AD711" s="16">
        <v>0</v>
      </c>
      <c r="AE711" s="16">
        <v>0</v>
      </c>
      <c r="AF711" s="16">
        <v>0</v>
      </c>
      <c r="AG711" s="16">
        <v>0</v>
      </c>
      <c r="AH711" s="16">
        <v>0</v>
      </c>
      <c r="AI711" s="16">
        <v>0</v>
      </c>
      <c r="AJ711" s="16">
        <v>0</v>
      </c>
      <c r="AK711" s="16">
        <v>0</v>
      </c>
      <c r="AL711" s="16">
        <v>0</v>
      </c>
      <c r="AM711" s="16">
        <v>0</v>
      </c>
      <c r="AN711" s="16">
        <v>0</v>
      </c>
      <c r="AO711" s="16">
        <v>0</v>
      </c>
      <c r="AP711" s="16">
        <v>0</v>
      </c>
      <c r="AQ711" s="15">
        <f t="shared" si="64"/>
        <v>2</v>
      </c>
      <c r="AR711" s="16">
        <f t="shared" si="65"/>
        <v>0</v>
      </c>
      <c r="AS711" s="17">
        <f t="shared" si="70"/>
        <v>2</v>
      </c>
      <c r="AT711" s="18">
        <f t="shared" si="69"/>
        <v>8995980</v>
      </c>
      <c r="AU711" s="13"/>
      <c r="AV711" s="13"/>
      <c r="AW711" s="8"/>
      <c r="AX711" s="8"/>
      <c r="AY711" s="8"/>
      <c r="AZ711" s="8"/>
    </row>
    <row r="712" spans="1:52" s="3" customFormat="1" ht="61.5" customHeight="1" x14ac:dyDescent="0.25">
      <c r="A712" s="9" t="s">
        <v>29</v>
      </c>
      <c r="B712" s="10">
        <f>IF(S712=0,"",SUBTOTAL(3,$S$7:S712))</f>
        <v>706</v>
      </c>
      <c r="C712" s="74" t="s">
        <v>3368</v>
      </c>
      <c r="D712" s="10" t="s">
        <v>1274</v>
      </c>
      <c r="E712" s="10" t="s">
        <v>1517</v>
      </c>
      <c r="F712" s="10" t="s">
        <v>1517</v>
      </c>
      <c r="G712" s="10" t="s">
        <v>1504</v>
      </c>
      <c r="H712" s="19">
        <v>3822</v>
      </c>
      <c r="I712" s="20" t="s">
        <v>1518</v>
      </c>
      <c r="J712" s="13"/>
      <c r="K712" s="22" t="s">
        <v>2362</v>
      </c>
      <c r="L712" s="13"/>
      <c r="M712" s="13"/>
      <c r="N712" s="13"/>
      <c r="O712" s="13"/>
      <c r="P712" s="13"/>
      <c r="Q712" s="13"/>
      <c r="R712" s="13"/>
      <c r="S712" s="14" t="s">
        <v>75</v>
      </c>
      <c r="T712" s="10">
        <v>1</v>
      </c>
      <c r="U712" s="21">
        <v>1230000</v>
      </c>
      <c r="V712" s="16">
        <v>0</v>
      </c>
      <c r="W712" s="16">
        <v>0</v>
      </c>
      <c r="X712" s="16">
        <v>0</v>
      </c>
      <c r="Y712" s="16">
        <v>1</v>
      </c>
      <c r="Z712" s="16">
        <v>0</v>
      </c>
      <c r="AA712" s="16">
        <v>0</v>
      </c>
      <c r="AB712" s="16">
        <v>0</v>
      </c>
      <c r="AC712" s="16">
        <v>0</v>
      </c>
      <c r="AD712" s="16">
        <v>0</v>
      </c>
      <c r="AE712" s="16">
        <v>0</v>
      </c>
      <c r="AF712" s="16">
        <v>0</v>
      </c>
      <c r="AG712" s="16">
        <v>0</v>
      </c>
      <c r="AH712" s="16">
        <v>0</v>
      </c>
      <c r="AI712" s="16">
        <v>0</v>
      </c>
      <c r="AJ712" s="16">
        <v>0</v>
      </c>
      <c r="AK712" s="16">
        <v>0</v>
      </c>
      <c r="AL712" s="16">
        <v>0</v>
      </c>
      <c r="AM712" s="16">
        <v>0</v>
      </c>
      <c r="AN712" s="16">
        <v>0</v>
      </c>
      <c r="AO712" s="16">
        <v>0</v>
      </c>
      <c r="AP712" s="16">
        <v>0</v>
      </c>
      <c r="AQ712" s="15">
        <f t="shared" si="64"/>
        <v>1</v>
      </c>
      <c r="AR712" s="16">
        <f t="shared" si="65"/>
        <v>0</v>
      </c>
      <c r="AS712" s="17">
        <f t="shared" si="70"/>
        <v>1</v>
      </c>
      <c r="AT712" s="18">
        <f t="shared" si="69"/>
        <v>1230000</v>
      </c>
      <c r="AU712" s="13"/>
      <c r="AV712" s="13"/>
      <c r="AW712" s="8"/>
      <c r="AX712" s="8"/>
      <c r="AY712" s="8"/>
      <c r="AZ712" s="8"/>
    </row>
    <row r="713" spans="1:52" s="3" customFormat="1" ht="41.25" customHeight="1" x14ac:dyDescent="0.25">
      <c r="A713" s="9" t="s">
        <v>29</v>
      </c>
      <c r="B713" s="10">
        <f>IF(S713=0,"",SUBTOTAL(3,$S$7:S713))</f>
        <v>707</v>
      </c>
      <c r="C713" s="74" t="s">
        <v>3369</v>
      </c>
      <c r="D713" s="10" t="s">
        <v>2624</v>
      </c>
      <c r="E713" s="10" t="s">
        <v>1519</v>
      </c>
      <c r="F713" s="10" t="s">
        <v>1519</v>
      </c>
      <c r="G713" s="10" t="s">
        <v>1506</v>
      </c>
      <c r="H713" s="19">
        <v>3822</v>
      </c>
      <c r="I713" s="20" t="s">
        <v>1520</v>
      </c>
      <c r="J713" s="13"/>
      <c r="K713" s="22" t="s">
        <v>2363</v>
      </c>
      <c r="L713" s="13"/>
      <c r="M713" s="13"/>
      <c r="N713" s="13"/>
      <c r="O713" s="13"/>
      <c r="P713" s="13"/>
      <c r="Q713" s="13"/>
      <c r="R713" s="13"/>
      <c r="S713" s="14" t="s">
        <v>75</v>
      </c>
      <c r="T713" s="10">
        <v>3</v>
      </c>
      <c r="U713" s="21">
        <v>685000</v>
      </c>
      <c r="V713" s="16">
        <v>0</v>
      </c>
      <c r="W713" s="16">
        <v>0</v>
      </c>
      <c r="X713" s="16">
        <v>0</v>
      </c>
      <c r="Y713" s="16">
        <v>1</v>
      </c>
      <c r="Z713" s="16">
        <v>0</v>
      </c>
      <c r="AA713" s="16">
        <v>0</v>
      </c>
      <c r="AB713" s="16">
        <v>0</v>
      </c>
      <c r="AC713" s="16">
        <v>0</v>
      </c>
      <c r="AD713" s="16">
        <v>0</v>
      </c>
      <c r="AE713" s="16">
        <v>0</v>
      </c>
      <c r="AF713" s="16">
        <v>0</v>
      </c>
      <c r="AG713" s="16">
        <v>0</v>
      </c>
      <c r="AH713" s="16">
        <v>0</v>
      </c>
      <c r="AI713" s="16">
        <v>0</v>
      </c>
      <c r="AJ713" s="16">
        <v>0</v>
      </c>
      <c r="AK713" s="16">
        <v>0</v>
      </c>
      <c r="AL713" s="16">
        <v>0</v>
      </c>
      <c r="AM713" s="16">
        <v>0</v>
      </c>
      <c r="AN713" s="16">
        <v>0</v>
      </c>
      <c r="AO713" s="16">
        <v>0</v>
      </c>
      <c r="AP713" s="16">
        <v>0</v>
      </c>
      <c r="AQ713" s="15">
        <f t="shared" ref="AQ713:AQ776" si="71">SUM(V713:AP713)</f>
        <v>1</v>
      </c>
      <c r="AR713" s="16">
        <f t="shared" ref="AR713:AR776" si="72">AQ713-AS713</f>
        <v>0</v>
      </c>
      <c r="AS713" s="17">
        <f t="shared" si="70"/>
        <v>1</v>
      </c>
      <c r="AT713" s="18">
        <f t="shared" si="69"/>
        <v>685000</v>
      </c>
      <c r="AU713" s="13"/>
      <c r="AV713" s="13"/>
      <c r="AW713" s="8"/>
      <c r="AX713" s="8"/>
      <c r="AY713" s="8"/>
      <c r="AZ713" s="8"/>
    </row>
    <row r="714" spans="1:52" s="3" customFormat="1" ht="96" customHeight="1" x14ac:dyDescent="0.25">
      <c r="A714" s="9" t="s">
        <v>29</v>
      </c>
      <c r="B714" s="10">
        <f>IF(S714=0,"",SUBTOTAL(3,$S$7:S714))</f>
        <v>708</v>
      </c>
      <c r="C714" s="74" t="s">
        <v>3370</v>
      </c>
      <c r="D714" s="10" t="s">
        <v>1276</v>
      </c>
      <c r="E714" s="10" t="s">
        <v>1521</v>
      </c>
      <c r="F714" s="10" t="s">
        <v>1521</v>
      </c>
      <c r="G714" s="10" t="s">
        <v>1515</v>
      </c>
      <c r="H714" s="19">
        <v>3822</v>
      </c>
      <c r="I714" s="20" t="s">
        <v>1522</v>
      </c>
      <c r="J714" s="13"/>
      <c r="K714" s="14" t="s">
        <v>1523</v>
      </c>
      <c r="L714" s="13"/>
      <c r="M714" s="13"/>
      <c r="N714" s="13"/>
      <c r="O714" s="13"/>
      <c r="P714" s="13"/>
      <c r="Q714" s="13"/>
      <c r="R714" s="13"/>
      <c r="S714" s="14" t="s">
        <v>75</v>
      </c>
      <c r="T714" s="10">
        <v>4</v>
      </c>
      <c r="U714" s="21">
        <v>1407000</v>
      </c>
      <c r="V714" s="16">
        <v>0</v>
      </c>
      <c r="W714" s="16">
        <v>0</v>
      </c>
      <c r="X714" s="16">
        <v>0</v>
      </c>
      <c r="Y714" s="16">
        <v>0</v>
      </c>
      <c r="Z714" s="16">
        <v>0</v>
      </c>
      <c r="AA714" s="16">
        <v>0</v>
      </c>
      <c r="AB714" s="16">
        <v>0</v>
      </c>
      <c r="AC714" s="16">
        <v>0</v>
      </c>
      <c r="AD714" s="16">
        <v>0</v>
      </c>
      <c r="AE714" s="16">
        <v>2</v>
      </c>
      <c r="AF714" s="16">
        <v>0</v>
      </c>
      <c r="AG714" s="16">
        <v>0</v>
      </c>
      <c r="AH714" s="16">
        <v>0</v>
      </c>
      <c r="AI714" s="16">
        <v>0</v>
      </c>
      <c r="AJ714" s="16">
        <v>0</v>
      </c>
      <c r="AK714" s="16">
        <v>0</v>
      </c>
      <c r="AL714" s="16">
        <v>0</v>
      </c>
      <c r="AM714" s="16">
        <v>0</v>
      </c>
      <c r="AN714" s="16">
        <v>0</v>
      </c>
      <c r="AO714" s="16">
        <v>0</v>
      </c>
      <c r="AP714" s="16">
        <v>0</v>
      </c>
      <c r="AQ714" s="15">
        <f t="shared" si="71"/>
        <v>2</v>
      </c>
      <c r="AR714" s="16">
        <f t="shared" si="72"/>
        <v>0</v>
      </c>
      <c r="AS714" s="17">
        <f t="shared" si="70"/>
        <v>2</v>
      </c>
      <c r="AT714" s="18">
        <f t="shared" si="69"/>
        <v>2814000</v>
      </c>
      <c r="AU714" s="13"/>
      <c r="AV714" s="13"/>
      <c r="AW714" s="8"/>
      <c r="AX714" s="8"/>
      <c r="AY714" s="8"/>
      <c r="AZ714" s="8"/>
    </row>
    <row r="715" spans="1:52" s="3" customFormat="1" ht="40.5" customHeight="1" x14ac:dyDescent="0.25">
      <c r="A715" s="33" t="s">
        <v>913</v>
      </c>
      <c r="B715" s="10">
        <f>IF(S715=0,"",SUBTOTAL(3,$S$7:S715))</f>
        <v>709</v>
      </c>
      <c r="C715" s="74" t="s">
        <v>3371</v>
      </c>
      <c r="D715" s="10" t="s">
        <v>1279</v>
      </c>
      <c r="E715" s="10" t="s">
        <v>1527</v>
      </c>
      <c r="F715" s="10" t="s">
        <v>1527</v>
      </c>
      <c r="G715" s="10" t="s">
        <v>1528</v>
      </c>
      <c r="H715" s="19">
        <v>3822</v>
      </c>
      <c r="I715" s="20" t="s">
        <v>2576</v>
      </c>
      <c r="J715" s="13"/>
      <c r="K715" s="14" t="s">
        <v>2577</v>
      </c>
      <c r="L715" s="13"/>
      <c r="M715" s="13"/>
      <c r="N715" s="13"/>
      <c r="O715" s="13"/>
      <c r="P715" s="13"/>
      <c r="Q715" s="13"/>
      <c r="R715" s="13"/>
      <c r="S715" s="14" t="s">
        <v>75</v>
      </c>
      <c r="T715" s="10">
        <v>1</v>
      </c>
      <c r="U715" s="21">
        <v>21000000</v>
      </c>
      <c r="V715" s="16">
        <v>0</v>
      </c>
      <c r="W715" s="16">
        <v>0</v>
      </c>
      <c r="X715" s="16">
        <v>0</v>
      </c>
      <c r="Y715" s="16">
        <v>33</v>
      </c>
      <c r="Z715" s="16">
        <v>0</v>
      </c>
      <c r="AA715" s="16">
        <v>0</v>
      </c>
      <c r="AB715" s="16">
        <v>0</v>
      </c>
      <c r="AC715" s="16">
        <v>0</v>
      </c>
      <c r="AD715" s="16">
        <v>0</v>
      </c>
      <c r="AE715" s="16">
        <v>0</v>
      </c>
      <c r="AF715" s="16">
        <v>0</v>
      </c>
      <c r="AG715" s="16">
        <v>0</v>
      </c>
      <c r="AH715" s="16">
        <v>20</v>
      </c>
      <c r="AI715" s="16">
        <v>0</v>
      </c>
      <c r="AJ715" s="16">
        <v>0</v>
      </c>
      <c r="AK715" s="16">
        <v>0</v>
      </c>
      <c r="AL715" s="16">
        <v>0</v>
      </c>
      <c r="AM715" s="16">
        <v>0</v>
      </c>
      <c r="AN715" s="16">
        <v>0</v>
      </c>
      <c r="AO715" s="16">
        <v>0</v>
      </c>
      <c r="AP715" s="16">
        <v>0</v>
      </c>
      <c r="AQ715" s="15">
        <f t="shared" si="71"/>
        <v>53</v>
      </c>
      <c r="AR715" s="16">
        <f t="shared" si="72"/>
        <v>0</v>
      </c>
      <c r="AS715" s="17">
        <f t="shared" si="70"/>
        <v>53</v>
      </c>
      <c r="AT715" s="18">
        <f t="shared" si="69"/>
        <v>1113000000</v>
      </c>
      <c r="AU715" s="13"/>
      <c r="AV715" s="13"/>
      <c r="AW715" s="8"/>
      <c r="AX715" s="8"/>
      <c r="AY715" s="8"/>
      <c r="AZ715" s="8"/>
    </row>
    <row r="716" spans="1:52" s="3" customFormat="1" ht="40.5" customHeight="1" x14ac:dyDescent="0.25">
      <c r="A716" s="33" t="s">
        <v>913</v>
      </c>
      <c r="B716" s="10">
        <f>IF(S716=0,"",SUBTOTAL(3,$S$7:S716))</f>
        <v>710</v>
      </c>
      <c r="C716" s="74" t="s">
        <v>3372</v>
      </c>
      <c r="D716" s="10" t="s">
        <v>1282</v>
      </c>
      <c r="E716" s="10" t="s">
        <v>1529</v>
      </c>
      <c r="F716" s="10" t="s">
        <v>1529</v>
      </c>
      <c r="G716" s="10">
        <f ca="1">IF(E716=0,"",SUBTOTAL(3,$G$202:G716))</f>
        <v>441</v>
      </c>
      <c r="H716" s="19">
        <v>3822</v>
      </c>
      <c r="I716" s="23" t="s">
        <v>2578</v>
      </c>
      <c r="J716" s="13"/>
      <c r="K716" s="14" t="s">
        <v>2579</v>
      </c>
      <c r="L716" s="13"/>
      <c r="M716" s="13"/>
      <c r="N716" s="13"/>
      <c r="O716" s="13"/>
      <c r="P716" s="13"/>
      <c r="Q716" s="13"/>
      <c r="R716" s="13"/>
      <c r="S716" s="14" t="s">
        <v>75</v>
      </c>
      <c r="T716" s="10">
        <v>1</v>
      </c>
      <c r="U716" s="21">
        <v>31500000</v>
      </c>
      <c r="V716" s="16">
        <v>0</v>
      </c>
      <c r="W716" s="16">
        <v>0</v>
      </c>
      <c r="X716" s="16">
        <v>0</v>
      </c>
      <c r="Y716" s="16">
        <v>5</v>
      </c>
      <c r="Z716" s="16">
        <v>0</v>
      </c>
      <c r="AA716" s="16">
        <v>0</v>
      </c>
      <c r="AB716" s="16">
        <v>0</v>
      </c>
      <c r="AC716" s="16">
        <v>0</v>
      </c>
      <c r="AD716" s="16">
        <v>0</v>
      </c>
      <c r="AE716" s="16">
        <v>0</v>
      </c>
      <c r="AF716" s="16">
        <v>0</v>
      </c>
      <c r="AG716" s="16">
        <v>0</v>
      </c>
      <c r="AH716" s="16">
        <v>0</v>
      </c>
      <c r="AI716" s="16">
        <v>0</v>
      </c>
      <c r="AJ716" s="16">
        <v>0</v>
      </c>
      <c r="AK716" s="16">
        <v>0</v>
      </c>
      <c r="AL716" s="16">
        <v>0</v>
      </c>
      <c r="AM716" s="16">
        <v>0</v>
      </c>
      <c r="AN716" s="16">
        <v>0</v>
      </c>
      <c r="AO716" s="16">
        <v>0</v>
      </c>
      <c r="AP716" s="16">
        <v>0</v>
      </c>
      <c r="AQ716" s="15">
        <f t="shared" si="71"/>
        <v>5</v>
      </c>
      <c r="AR716" s="16">
        <f t="shared" si="72"/>
        <v>0</v>
      </c>
      <c r="AS716" s="17">
        <f>SUM(V716:AP716)</f>
        <v>5</v>
      </c>
      <c r="AT716" s="18">
        <f t="shared" si="69"/>
        <v>157500000</v>
      </c>
      <c r="AU716" s="13"/>
      <c r="AV716" s="13"/>
      <c r="AW716" s="8"/>
      <c r="AX716" s="8"/>
      <c r="AY716" s="8"/>
      <c r="AZ716" s="8"/>
    </row>
    <row r="717" spans="1:52" s="3" customFormat="1" ht="40.5" customHeight="1" x14ac:dyDescent="0.25">
      <c r="A717" s="33" t="s">
        <v>913</v>
      </c>
      <c r="B717" s="10">
        <f>IF(S717=0,"",SUBTOTAL(3,$S$7:S717))</f>
        <v>711</v>
      </c>
      <c r="C717" s="74" t="s">
        <v>3373</v>
      </c>
      <c r="D717" s="10" t="s">
        <v>1285</v>
      </c>
      <c r="E717" s="10" t="s">
        <v>1530</v>
      </c>
      <c r="F717" s="10" t="s">
        <v>1530</v>
      </c>
      <c r="G717" s="10" t="s">
        <v>1410</v>
      </c>
      <c r="H717" s="19">
        <v>3822</v>
      </c>
      <c r="I717" s="20" t="s">
        <v>1531</v>
      </c>
      <c r="J717" s="13"/>
      <c r="K717" s="14" t="s">
        <v>2580</v>
      </c>
      <c r="L717" s="13"/>
      <c r="M717" s="13"/>
      <c r="N717" s="13"/>
      <c r="O717" s="13"/>
      <c r="P717" s="13"/>
      <c r="Q717" s="13"/>
      <c r="R717" s="13"/>
      <c r="S717" s="14" t="s">
        <v>84</v>
      </c>
      <c r="T717" s="10">
        <v>3</v>
      </c>
      <c r="U717" s="21">
        <v>178600</v>
      </c>
      <c r="V717" s="16">
        <v>0</v>
      </c>
      <c r="W717" s="16">
        <v>0</v>
      </c>
      <c r="X717" s="16">
        <v>0</v>
      </c>
      <c r="Y717" s="16">
        <v>0</v>
      </c>
      <c r="Z717" s="16">
        <v>0</v>
      </c>
      <c r="AA717" s="16">
        <v>0</v>
      </c>
      <c r="AB717" s="16">
        <v>250</v>
      </c>
      <c r="AC717" s="16">
        <v>0</v>
      </c>
      <c r="AD717" s="16">
        <v>0</v>
      </c>
      <c r="AE717" s="16">
        <v>0</v>
      </c>
      <c r="AF717" s="16">
        <v>0</v>
      </c>
      <c r="AG717" s="16">
        <v>0</v>
      </c>
      <c r="AH717" s="16">
        <v>0</v>
      </c>
      <c r="AI717" s="16">
        <v>0</v>
      </c>
      <c r="AJ717" s="16">
        <v>0</v>
      </c>
      <c r="AK717" s="16">
        <v>0</v>
      </c>
      <c r="AL717" s="16">
        <v>0</v>
      </c>
      <c r="AM717" s="16">
        <v>0</v>
      </c>
      <c r="AN717" s="16">
        <v>0</v>
      </c>
      <c r="AO717" s="16">
        <v>0</v>
      </c>
      <c r="AP717" s="16">
        <v>0</v>
      </c>
      <c r="AQ717" s="15">
        <f t="shared" si="71"/>
        <v>250</v>
      </c>
      <c r="AR717" s="16">
        <f t="shared" si="72"/>
        <v>0</v>
      </c>
      <c r="AS717" s="17">
        <f>SUM(V717:AP717)</f>
        <v>250</v>
      </c>
      <c r="AT717" s="18">
        <f t="shared" si="69"/>
        <v>44650000</v>
      </c>
      <c r="AU717" s="13"/>
      <c r="AV717" s="13"/>
      <c r="AW717" s="8"/>
      <c r="AX717" s="8"/>
      <c r="AY717" s="8"/>
      <c r="AZ717" s="8"/>
    </row>
    <row r="718" spans="1:52" s="3" customFormat="1" ht="48.75" customHeight="1" x14ac:dyDescent="0.25">
      <c r="A718" s="33" t="s">
        <v>913</v>
      </c>
      <c r="B718" s="10">
        <f>IF(S718=0,"",SUBTOTAL(3,$S$7:S718))</f>
        <v>712</v>
      </c>
      <c r="C718" s="74" t="s">
        <v>3374</v>
      </c>
      <c r="D718" s="10" t="s">
        <v>1287</v>
      </c>
      <c r="E718" s="10" t="s">
        <v>1534</v>
      </c>
      <c r="F718" s="10" t="s">
        <v>1534</v>
      </c>
      <c r="G718" s="10" t="s">
        <v>1524</v>
      </c>
      <c r="H718" s="19">
        <v>3822</v>
      </c>
      <c r="I718" s="20" t="s">
        <v>1535</v>
      </c>
      <c r="J718" s="13"/>
      <c r="K718" s="14" t="s">
        <v>2364</v>
      </c>
      <c r="L718" s="13"/>
      <c r="M718" s="13"/>
      <c r="N718" s="13"/>
      <c r="O718" s="13"/>
      <c r="P718" s="13"/>
      <c r="Q718" s="13"/>
      <c r="R718" s="13"/>
      <c r="S718" s="14" t="s">
        <v>84</v>
      </c>
      <c r="T718" s="10" t="s">
        <v>942</v>
      </c>
      <c r="U718" s="21">
        <v>128000</v>
      </c>
      <c r="V718" s="16">
        <v>0</v>
      </c>
      <c r="W718" s="16">
        <v>0</v>
      </c>
      <c r="X718" s="16">
        <v>0</v>
      </c>
      <c r="Y718" s="16">
        <v>0</v>
      </c>
      <c r="Z718" s="16">
        <v>0</v>
      </c>
      <c r="AA718" s="16">
        <v>0</v>
      </c>
      <c r="AB718" s="16">
        <v>0</v>
      </c>
      <c r="AC718" s="16">
        <v>0</v>
      </c>
      <c r="AD718" s="16">
        <v>0</v>
      </c>
      <c r="AE718" s="16">
        <v>0</v>
      </c>
      <c r="AF718" s="16">
        <v>0</v>
      </c>
      <c r="AG718" s="16">
        <v>0</v>
      </c>
      <c r="AH718" s="16">
        <v>50</v>
      </c>
      <c r="AI718" s="16">
        <v>0</v>
      </c>
      <c r="AJ718" s="16">
        <v>0</v>
      </c>
      <c r="AK718" s="16">
        <v>0</v>
      </c>
      <c r="AL718" s="16">
        <v>0</v>
      </c>
      <c r="AM718" s="16">
        <v>0</v>
      </c>
      <c r="AN718" s="16">
        <v>0</v>
      </c>
      <c r="AO718" s="16">
        <v>0</v>
      </c>
      <c r="AP718" s="16">
        <v>0</v>
      </c>
      <c r="AQ718" s="15">
        <f t="shared" si="71"/>
        <v>50</v>
      </c>
      <c r="AR718" s="16">
        <f t="shared" si="72"/>
        <v>0</v>
      </c>
      <c r="AS718" s="17">
        <f t="shared" ref="AS718:AS735" si="73">SUM(V718:AP718)</f>
        <v>50</v>
      </c>
      <c r="AT718" s="18">
        <f t="shared" si="69"/>
        <v>6400000</v>
      </c>
      <c r="AU718" s="13"/>
      <c r="AV718" s="13"/>
      <c r="AW718" s="8"/>
      <c r="AX718" s="8"/>
      <c r="AY718" s="8"/>
      <c r="AZ718" s="8"/>
    </row>
    <row r="719" spans="1:52" s="3" customFormat="1" ht="48.75" customHeight="1" x14ac:dyDescent="0.25">
      <c r="A719" s="33" t="s">
        <v>913</v>
      </c>
      <c r="B719" s="10">
        <f>IF(S719=0,"",SUBTOTAL(3,$S$7:S719))</f>
        <v>713</v>
      </c>
      <c r="C719" s="74" t="s">
        <v>3375</v>
      </c>
      <c r="D719" s="10" t="s">
        <v>1289</v>
      </c>
      <c r="E719" s="10" t="s">
        <v>1536</v>
      </c>
      <c r="F719" s="10" t="s">
        <v>1536</v>
      </c>
      <c r="G719" s="10" t="s">
        <v>1525</v>
      </c>
      <c r="H719" s="19">
        <v>3822</v>
      </c>
      <c r="I719" s="20" t="s">
        <v>1537</v>
      </c>
      <c r="J719" s="13"/>
      <c r="K719" s="14" t="s">
        <v>2365</v>
      </c>
      <c r="L719" s="13"/>
      <c r="M719" s="13"/>
      <c r="N719" s="13"/>
      <c r="O719" s="13"/>
      <c r="P719" s="13"/>
      <c r="Q719" s="13"/>
      <c r="R719" s="13"/>
      <c r="S719" s="14" t="s">
        <v>84</v>
      </c>
      <c r="T719" s="10" t="s">
        <v>942</v>
      </c>
      <c r="U719" s="21">
        <v>116000</v>
      </c>
      <c r="V719" s="16">
        <v>0</v>
      </c>
      <c r="W719" s="16">
        <v>0</v>
      </c>
      <c r="X719" s="16">
        <v>0</v>
      </c>
      <c r="Y719" s="16">
        <v>0</v>
      </c>
      <c r="Z719" s="16">
        <v>0</v>
      </c>
      <c r="AA719" s="16">
        <v>0</v>
      </c>
      <c r="AB719" s="16">
        <v>0</v>
      </c>
      <c r="AC719" s="16">
        <v>0</v>
      </c>
      <c r="AD719" s="16">
        <v>0</v>
      </c>
      <c r="AE719" s="16">
        <v>0</v>
      </c>
      <c r="AF719" s="16">
        <v>0</v>
      </c>
      <c r="AG719" s="16">
        <v>0</v>
      </c>
      <c r="AH719" s="16">
        <v>75</v>
      </c>
      <c r="AI719" s="16">
        <v>0</v>
      </c>
      <c r="AJ719" s="16">
        <v>0</v>
      </c>
      <c r="AK719" s="16">
        <v>0</v>
      </c>
      <c r="AL719" s="16">
        <v>0</v>
      </c>
      <c r="AM719" s="16">
        <v>0</v>
      </c>
      <c r="AN719" s="16">
        <v>0</v>
      </c>
      <c r="AO719" s="16">
        <v>0</v>
      </c>
      <c r="AP719" s="16">
        <v>0</v>
      </c>
      <c r="AQ719" s="15">
        <f t="shared" si="71"/>
        <v>75</v>
      </c>
      <c r="AR719" s="16">
        <f t="shared" si="72"/>
        <v>0</v>
      </c>
      <c r="AS719" s="17">
        <f t="shared" si="73"/>
        <v>75</v>
      </c>
      <c r="AT719" s="18">
        <f t="shared" si="69"/>
        <v>8700000</v>
      </c>
      <c r="AU719" s="13"/>
      <c r="AV719" s="13"/>
      <c r="AW719" s="8"/>
      <c r="AX719" s="8"/>
      <c r="AY719" s="8"/>
      <c r="AZ719" s="8"/>
    </row>
    <row r="720" spans="1:52" s="3" customFormat="1" ht="48.75" customHeight="1" x14ac:dyDescent="0.25">
      <c r="A720" s="33" t="s">
        <v>913</v>
      </c>
      <c r="B720" s="10">
        <f>IF(S720=0,"",SUBTOTAL(3,$S$7:S720))</f>
        <v>714</v>
      </c>
      <c r="C720" s="74" t="s">
        <v>3376</v>
      </c>
      <c r="D720" s="10" t="s">
        <v>1291</v>
      </c>
      <c r="E720" s="10" t="s">
        <v>1538</v>
      </c>
      <c r="F720" s="10" t="s">
        <v>1538</v>
      </c>
      <c r="G720" s="10" t="s">
        <v>1539</v>
      </c>
      <c r="H720" s="19">
        <v>3822</v>
      </c>
      <c r="I720" s="20" t="s">
        <v>1540</v>
      </c>
      <c r="J720" s="13"/>
      <c r="K720" s="14" t="s">
        <v>2366</v>
      </c>
      <c r="L720" s="13"/>
      <c r="M720" s="13"/>
      <c r="N720" s="13"/>
      <c r="O720" s="13"/>
      <c r="P720" s="13"/>
      <c r="Q720" s="13"/>
      <c r="R720" s="13"/>
      <c r="S720" s="14" t="s">
        <v>84</v>
      </c>
      <c r="T720" s="10" t="s">
        <v>942</v>
      </c>
      <c r="U720" s="21">
        <v>226000</v>
      </c>
      <c r="V720" s="16">
        <v>0</v>
      </c>
      <c r="W720" s="16">
        <v>0</v>
      </c>
      <c r="X720" s="16">
        <v>0</v>
      </c>
      <c r="Y720" s="16">
        <v>0</v>
      </c>
      <c r="Z720" s="16">
        <v>0</v>
      </c>
      <c r="AA720" s="16">
        <v>0</v>
      </c>
      <c r="AB720" s="16">
        <v>0</v>
      </c>
      <c r="AC720" s="16">
        <v>0</v>
      </c>
      <c r="AD720" s="16">
        <v>0</v>
      </c>
      <c r="AE720" s="16">
        <v>0</v>
      </c>
      <c r="AF720" s="16">
        <v>0</v>
      </c>
      <c r="AG720" s="16">
        <v>0</v>
      </c>
      <c r="AH720" s="16">
        <v>43</v>
      </c>
      <c r="AI720" s="16">
        <v>0</v>
      </c>
      <c r="AJ720" s="16">
        <v>0</v>
      </c>
      <c r="AK720" s="16">
        <v>0</v>
      </c>
      <c r="AL720" s="16">
        <v>0</v>
      </c>
      <c r="AM720" s="16">
        <v>0</v>
      </c>
      <c r="AN720" s="16">
        <v>0</v>
      </c>
      <c r="AO720" s="16">
        <v>0</v>
      </c>
      <c r="AP720" s="16">
        <v>0</v>
      </c>
      <c r="AQ720" s="15">
        <f t="shared" si="71"/>
        <v>43</v>
      </c>
      <c r="AR720" s="16">
        <f t="shared" si="72"/>
        <v>0</v>
      </c>
      <c r="AS720" s="17">
        <f t="shared" si="73"/>
        <v>43</v>
      </c>
      <c r="AT720" s="18">
        <f t="shared" si="69"/>
        <v>9718000</v>
      </c>
      <c r="AU720" s="13"/>
      <c r="AV720" s="13"/>
      <c r="AW720" s="8"/>
      <c r="AX720" s="8"/>
      <c r="AY720" s="8"/>
      <c r="AZ720" s="8"/>
    </row>
    <row r="721" spans="1:52" s="3" customFormat="1" ht="48.75" customHeight="1" x14ac:dyDescent="0.25">
      <c r="A721" s="33" t="s">
        <v>913</v>
      </c>
      <c r="B721" s="10">
        <f>IF(S721=0,"",SUBTOTAL(3,$S$7:S721))</f>
        <v>715</v>
      </c>
      <c r="C721" s="74" t="s">
        <v>3377</v>
      </c>
      <c r="D721" s="10" t="s">
        <v>1293</v>
      </c>
      <c r="E721" s="10" t="s">
        <v>1541</v>
      </c>
      <c r="F721" s="10" t="s">
        <v>1541</v>
      </c>
      <c r="G721" s="10" t="s">
        <v>1529</v>
      </c>
      <c r="H721" s="19">
        <v>3822</v>
      </c>
      <c r="I721" s="20" t="s">
        <v>1542</v>
      </c>
      <c r="J721" s="13"/>
      <c r="K721" s="14" t="s">
        <v>2367</v>
      </c>
      <c r="L721" s="13"/>
      <c r="M721" s="13"/>
      <c r="N721" s="13"/>
      <c r="O721" s="13"/>
      <c r="P721" s="13"/>
      <c r="Q721" s="13"/>
      <c r="R721" s="13"/>
      <c r="S721" s="14" t="s">
        <v>75</v>
      </c>
      <c r="T721" s="10">
        <v>3</v>
      </c>
      <c r="U721" s="21">
        <v>5650000</v>
      </c>
      <c r="V721" s="16">
        <v>0</v>
      </c>
      <c r="W721" s="16">
        <v>0</v>
      </c>
      <c r="X721" s="16">
        <v>0</v>
      </c>
      <c r="Y721" s="16">
        <v>0</v>
      </c>
      <c r="Z721" s="16">
        <v>0</v>
      </c>
      <c r="AA721" s="16">
        <v>0</v>
      </c>
      <c r="AB721" s="16">
        <v>0</v>
      </c>
      <c r="AC721" s="16">
        <v>0</v>
      </c>
      <c r="AD721" s="16">
        <v>0</v>
      </c>
      <c r="AE721" s="16">
        <v>0</v>
      </c>
      <c r="AF721" s="16">
        <v>0</v>
      </c>
      <c r="AG721" s="16">
        <v>0</v>
      </c>
      <c r="AH721" s="16">
        <v>5</v>
      </c>
      <c r="AI721" s="16">
        <v>0</v>
      </c>
      <c r="AJ721" s="16">
        <v>0</v>
      </c>
      <c r="AK721" s="16">
        <v>0</v>
      </c>
      <c r="AL721" s="16">
        <v>0</v>
      </c>
      <c r="AM721" s="16">
        <v>0</v>
      </c>
      <c r="AN721" s="16">
        <v>0</v>
      </c>
      <c r="AO721" s="16">
        <v>0</v>
      </c>
      <c r="AP721" s="16">
        <v>0</v>
      </c>
      <c r="AQ721" s="15">
        <f t="shared" si="71"/>
        <v>5</v>
      </c>
      <c r="AR721" s="16">
        <f t="shared" si="72"/>
        <v>0</v>
      </c>
      <c r="AS721" s="17">
        <f t="shared" si="73"/>
        <v>5</v>
      </c>
      <c r="AT721" s="18">
        <f t="shared" si="69"/>
        <v>28250000</v>
      </c>
      <c r="AU721" s="13"/>
      <c r="AV721" s="13"/>
      <c r="AW721" s="8"/>
      <c r="AX721" s="8"/>
      <c r="AY721" s="8"/>
      <c r="AZ721" s="8"/>
    </row>
    <row r="722" spans="1:52" s="3" customFormat="1" ht="48.75" customHeight="1" x14ac:dyDescent="0.25">
      <c r="A722" s="33" t="s">
        <v>913</v>
      </c>
      <c r="B722" s="10">
        <f>IF(S722=0,"",SUBTOTAL(3,$S$7:S722))</f>
        <v>716</v>
      </c>
      <c r="C722" s="74" t="s">
        <v>3378</v>
      </c>
      <c r="D722" s="10" t="s">
        <v>1294</v>
      </c>
      <c r="E722" s="10" t="s">
        <v>1543</v>
      </c>
      <c r="F722" s="10" t="s">
        <v>1543</v>
      </c>
      <c r="G722" s="10" t="s">
        <v>1534</v>
      </c>
      <c r="H722" s="19">
        <v>3822</v>
      </c>
      <c r="I722" s="20" t="s">
        <v>1544</v>
      </c>
      <c r="J722" s="13"/>
      <c r="K722" s="14" t="s">
        <v>2368</v>
      </c>
      <c r="L722" s="13"/>
      <c r="M722" s="13"/>
      <c r="N722" s="13"/>
      <c r="O722" s="13"/>
      <c r="P722" s="13"/>
      <c r="Q722" s="13"/>
      <c r="R722" s="13"/>
      <c r="S722" s="14" t="s">
        <v>57</v>
      </c>
      <c r="T722" s="10" t="s">
        <v>942</v>
      </c>
      <c r="U722" s="21">
        <v>343000</v>
      </c>
      <c r="V722" s="16">
        <v>0</v>
      </c>
      <c r="W722" s="16">
        <v>0</v>
      </c>
      <c r="X722" s="16">
        <v>0</v>
      </c>
      <c r="Y722" s="16">
        <v>0</v>
      </c>
      <c r="Z722" s="16">
        <v>0</v>
      </c>
      <c r="AA722" s="16">
        <v>0</v>
      </c>
      <c r="AB722" s="16">
        <v>0</v>
      </c>
      <c r="AC722" s="16">
        <v>0</v>
      </c>
      <c r="AD722" s="16">
        <v>0</v>
      </c>
      <c r="AE722" s="16">
        <v>0</v>
      </c>
      <c r="AF722" s="16">
        <v>0</v>
      </c>
      <c r="AG722" s="16">
        <v>0</v>
      </c>
      <c r="AH722" s="16">
        <v>5</v>
      </c>
      <c r="AI722" s="16">
        <v>0</v>
      </c>
      <c r="AJ722" s="16">
        <v>0</v>
      </c>
      <c r="AK722" s="16">
        <v>0</v>
      </c>
      <c r="AL722" s="16">
        <v>0</v>
      </c>
      <c r="AM722" s="16">
        <v>0</v>
      </c>
      <c r="AN722" s="16">
        <v>0</v>
      </c>
      <c r="AO722" s="16">
        <v>0</v>
      </c>
      <c r="AP722" s="16">
        <v>0</v>
      </c>
      <c r="AQ722" s="15">
        <f t="shared" si="71"/>
        <v>5</v>
      </c>
      <c r="AR722" s="16">
        <f t="shared" si="72"/>
        <v>0</v>
      </c>
      <c r="AS722" s="17">
        <f t="shared" si="73"/>
        <v>5</v>
      </c>
      <c r="AT722" s="18">
        <f t="shared" si="69"/>
        <v>1715000</v>
      </c>
      <c r="AU722" s="13"/>
      <c r="AV722" s="13"/>
      <c r="AW722" s="8"/>
      <c r="AX722" s="8"/>
      <c r="AY722" s="8"/>
      <c r="AZ722" s="8"/>
    </row>
    <row r="723" spans="1:52" s="3" customFormat="1" ht="48.75" customHeight="1" x14ac:dyDescent="0.25">
      <c r="A723" s="33" t="s">
        <v>913</v>
      </c>
      <c r="B723" s="10">
        <f>IF(S723=0,"",SUBTOTAL(3,$S$7:S723))</f>
        <v>717</v>
      </c>
      <c r="C723" s="74" t="s">
        <v>3379</v>
      </c>
      <c r="D723" s="10" t="s">
        <v>1063</v>
      </c>
      <c r="E723" s="10" t="s">
        <v>1545</v>
      </c>
      <c r="F723" s="10" t="s">
        <v>1545</v>
      </c>
      <c r="G723" s="10" t="s">
        <v>1536</v>
      </c>
      <c r="H723" s="19">
        <v>3822</v>
      </c>
      <c r="I723" s="20" t="s">
        <v>1546</v>
      </c>
      <c r="J723" s="13"/>
      <c r="K723" s="14" t="s">
        <v>2369</v>
      </c>
      <c r="L723" s="13"/>
      <c r="M723" s="13"/>
      <c r="N723" s="13"/>
      <c r="O723" s="13"/>
      <c r="P723" s="13"/>
      <c r="Q723" s="13"/>
      <c r="R723" s="13"/>
      <c r="S723" s="14" t="s">
        <v>57</v>
      </c>
      <c r="T723" s="10" t="s">
        <v>942</v>
      </c>
      <c r="U723" s="21">
        <v>343000</v>
      </c>
      <c r="V723" s="16">
        <v>0</v>
      </c>
      <c r="W723" s="16">
        <v>0</v>
      </c>
      <c r="X723" s="16">
        <v>0</v>
      </c>
      <c r="Y723" s="16">
        <v>0</v>
      </c>
      <c r="Z723" s="16">
        <v>0</v>
      </c>
      <c r="AA723" s="16">
        <v>0</v>
      </c>
      <c r="AB723" s="16">
        <v>0</v>
      </c>
      <c r="AC723" s="16">
        <v>0</v>
      </c>
      <c r="AD723" s="16">
        <v>0</v>
      </c>
      <c r="AE723" s="16">
        <v>0</v>
      </c>
      <c r="AF723" s="16">
        <v>0</v>
      </c>
      <c r="AG723" s="16">
        <v>0</v>
      </c>
      <c r="AH723" s="16">
        <v>10</v>
      </c>
      <c r="AI723" s="16">
        <v>0</v>
      </c>
      <c r="AJ723" s="16">
        <v>0</v>
      </c>
      <c r="AK723" s="16">
        <v>0</v>
      </c>
      <c r="AL723" s="16">
        <v>0</v>
      </c>
      <c r="AM723" s="16">
        <v>0</v>
      </c>
      <c r="AN723" s="16">
        <v>0</v>
      </c>
      <c r="AO723" s="16">
        <v>0</v>
      </c>
      <c r="AP723" s="16">
        <v>0</v>
      </c>
      <c r="AQ723" s="15">
        <f t="shared" si="71"/>
        <v>10</v>
      </c>
      <c r="AR723" s="16">
        <f t="shared" si="72"/>
        <v>0</v>
      </c>
      <c r="AS723" s="17">
        <f t="shared" si="73"/>
        <v>10</v>
      </c>
      <c r="AT723" s="18">
        <f t="shared" si="69"/>
        <v>3430000</v>
      </c>
      <c r="AU723" s="13"/>
      <c r="AV723" s="13"/>
      <c r="AW723" s="8"/>
      <c r="AX723" s="8"/>
      <c r="AY723" s="8"/>
      <c r="AZ723" s="8"/>
    </row>
    <row r="724" spans="1:52" s="3" customFormat="1" ht="48.75" customHeight="1" x14ac:dyDescent="0.25">
      <c r="A724" s="33" t="s">
        <v>913</v>
      </c>
      <c r="B724" s="10">
        <f>IF(S724=0,"",SUBTOTAL(3,$S$7:S724))</f>
        <v>718</v>
      </c>
      <c r="C724" s="74" t="s">
        <v>3380</v>
      </c>
      <c r="D724" s="10" t="s">
        <v>1061</v>
      </c>
      <c r="E724" s="10" t="s">
        <v>1547</v>
      </c>
      <c r="F724" s="10" t="s">
        <v>1547</v>
      </c>
      <c r="G724" s="10" t="s">
        <v>1548</v>
      </c>
      <c r="H724" s="19">
        <v>3822</v>
      </c>
      <c r="I724" s="20" t="s">
        <v>1549</v>
      </c>
      <c r="J724" s="13"/>
      <c r="K724" s="14" t="s">
        <v>2370</v>
      </c>
      <c r="L724" s="13"/>
      <c r="M724" s="13"/>
      <c r="N724" s="13"/>
      <c r="O724" s="13"/>
      <c r="P724" s="13"/>
      <c r="Q724" s="13"/>
      <c r="R724" s="13"/>
      <c r="S724" s="14" t="s">
        <v>435</v>
      </c>
      <c r="T724" s="10" t="s">
        <v>942</v>
      </c>
      <c r="U724" s="21">
        <v>25510</v>
      </c>
      <c r="V724" s="16">
        <v>0</v>
      </c>
      <c r="W724" s="16">
        <v>0</v>
      </c>
      <c r="X724" s="16">
        <v>0</v>
      </c>
      <c r="Y724" s="16">
        <v>0</v>
      </c>
      <c r="Z724" s="16">
        <v>0</v>
      </c>
      <c r="AA724" s="16">
        <v>0</v>
      </c>
      <c r="AB724" s="16">
        <v>0</v>
      </c>
      <c r="AC724" s="16">
        <v>0</v>
      </c>
      <c r="AD724" s="16">
        <v>0</v>
      </c>
      <c r="AE724" s="16">
        <v>0</v>
      </c>
      <c r="AF724" s="16">
        <v>0</v>
      </c>
      <c r="AG724" s="16">
        <v>0</v>
      </c>
      <c r="AH724" s="16">
        <v>300</v>
      </c>
      <c r="AI724" s="16">
        <v>0</v>
      </c>
      <c r="AJ724" s="16">
        <v>0</v>
      </c>
      <c r="AK724" s="16">
        <v>0</v>
      </c>
      <c r="AL724" s="16">
        <v>0</v>
      </c>
      <c r="AM724" s="16">
        <v>0</v>
      </c>
      <c r="AN724" s="16">
        <v>0</v>
      </c>
      <c r="AO724" s="16">
        <v>0</v>
      </c>
      <c r="AP724" s="16">
        <v>0</v>
      </c>
      <c r="AQ724" s="15">
        <f t="shared" si="71"/>
        <v>300</v>
      </c>
      <c r="AR724" s="16">
        <f t="shared" si="72"/>
        <v>0</v>
      </c>
      <c r="AS724" s="17">
        <f t="shared" si="73"/>
        <v>300</v>
      </c>
      <c r="AT724" s="18">
        <f t="shared" si="69"/>
        <v>7653000</v>
      </c>
      <c r="AU724" s="13"/>
      <c r="AV724" s="13"/>
      <c r="AW724" s="8"/>
      <c r="AX724" s="8"/>
      <c r="AY724" s="8"/>
      <c r="AZ724" s="8"/>
    </row>
    <row r="725" spans="1:52" s="3" customFormat="1" ht="48.75" customHeight="1" x14ac:dyDescent="0.25">
      <c r="A725" s="33" t="s">
        <v>913</v>
      </c>
      <c r="B725" s="10">
        <f>IF(S725=0,"",SUBTOTAL(3,$S$7:S725))</f>
        <v>719</v>
      </c>
      <c r="C725" s="74" t="s">
        <v>3381</v>
      </c>
      <c r="D725" s="10" t="s">
        <v>1064</v>
      </c>
      <c r="E725" s="10" t="s">
        <v>1550</v>
      </c>
      <c r="F725" s="10" t="s">
        <v>1550</v>
      </c>
      <c r="G725" s="10" t="s">
        <v>1551</v>
      </c>
      <c r="H725" s="19">
        <v>3822</v>
      </c>
      <c r="I725" s="20" t="s">
        <v>1552</v>
      </c>
      <c r="J725" s="13"/>
      <c r="K725" s="14" t="s">
        <v>2371</v>
      </c>
      <c r="L725" s="13"/>
      <c r="M725" s="13"/>
      <c r="N725" s="13"/>
      <c r="O725" s="13"/>
      <c r="P725" s="13"/>
      <c r="Q725" s="13"/>
      <c r="R725" s="13"/>
      <c r="S725" s="14" t="s">
        <v>435</v>
      </c>
      <c r="T725" s="10" t="s">
        <v>942</v>
      </c>
      <c r="U725" s="21">
        <v>30000</v>
      </c>
      <c r="V725" s="16">
        <v>0</v>
      </c>
      <c r="W725" s="16">
        <v>0</v>
      </c>
      <c r="X725" s="16">
        <v>0</v>
      </c>
      <c r="Y725" s="16">
        <v>0</v>
      </c>
      <c r="Z725" s="16">
        <v>0</v>
      </c>
      <c r="AA725" s="16">
        <v>0</v>
      </c>
      <c r="AB725" s="16">
        <v>0</v>
      </c>
      <c r="AC725" s="16">
        <v>0</v>
      </c>
      <c r="AD725" s="16">
        <v>0</v>
      </c>
      <c r="AE725" s="16">
        <v>0</v>
      </c>
      <c r="AF725" s="16">
        <v>0</v>
      </c>
      <c r="AG725" s="16">
        <v>0</v>
      </c>
      <c r="AH725" s="16">
        <v>1100</v>
      </c>
      <c r="AI725" s="16">
        <v>0</v>
      </c>
      <c r="AJ725" s="16">
        <v>0</v>
      </c>
      <c r="AK725" s="16">
        <v>0</v>
      </c>
      <c r="AL725" s="16">
        <v>0</v>
      </c>
      <c r="AM725" s="16">
        <v>0</v>
      </c>
      <c r="AN725" s="16">
        <v>0</v>
      </c>
      <c r="AO725" s="16">
        <v>0</v>
      </c>
      <c r="AP725" s="16">
        <v>0</v>
      </c>
      <c r="AQ725" s="15">
        <f t="shared" si="71"/>
        <v>1100</v>
      </c>
      <c r="AR725" s="16">
        <f t="shared" si="72"/>
        <v>0</v>
      </c>
      <c r="AS725" s="17">
        <f t="shared" si="73"/>
        <v>1100</v>
      </c>
      <c r="AT725" s="18">
        <f t="shared" si="69"/>
        <v>33000000</v>
      </c>
      <c r="AU725" s="13"/>
      <c r="AV725" s="13"/>
      <c r="AW725" s="8"/>
      <c r="AX725" s="8"/>
      <c r="AY725" s="8"/>
      <c r="AZ725" s="8"/>
    </row>
    <row r="726" spans="1:52" s="3" customFormat="1" ht="48.75" customHeight="1" x14ac:dyDescent="0.25">
      <c r="A726" s="33" t="s">
        <v>913</v>
      </c>
      <c r="B726" s="10">
        <f>IF(S726=0,"",SUBTOTAL(3,$S$7:S726))</f>
        <v>720</v>
      </c>
      <c r="C726" s="74" t="s">
        <v>3382</v>
      </c>
      <c r="D726" s="10" t="s">
        <v>1068</v>
      </c>
      <c r="E726" s="10" t="s">
        <v>1553</v>
      </c>
      <c r="F726" s="10" t="s">
        <v>1553</v>
      </c>
      <c r="G726" s="10" t="s">
        <v>1538</v>
      </c>
      <c r="H726" s="19">
        <v>3822</v>
      </c>
      <c r="I726" s="20" t="s">
        <v>1554</v>
      </c>
      <c r="J726" s="13"/>
      <c r="K726" s="14" t="s">
        <v>2581</v>
      </c>
      <c r="L726" s="13"/>
      <c r="M726" s="13"/>
      <c r="N726" s="13"/>
      <c r="O726" s="13"/>
      <c r="P726" s="13"/>
      <c r="Q726" s="13"/>
      <c r="R726" s="13"/>
      <c r="S726" s="14" t="s">
        <v>435</v>
      </c>
      <c r="T726" s="10" t="s">
        <v>942</v>
      </c>
      <c r="U726" s="21">
        <v>21740</v>
      </c>
      <c r="V726" s="16">
        <v>0</v>
      </c>
      <c r="W726" s="16">
        <v>0</v>
      </c>
      <c r="X726" s="16">
        <v>0</v>
      </c>
      <c r="Y726" s="16">
        <v>0</v>
      </c>
      <c r="Z726" s="16">
        <v>0</v>
      </c>
      <c r="AA726" s="16">
        <v>0</v>
      </c>
      <c r="AB726" s="16">
        <v>0</v>
      </c>
      <c r="AC726" s="16">
        <v>0</v>
      </c>
      <c r="AD726" s="16">
        <v>0</v>
      </c>
      <c r="AE726" s="16">
        <v>0</v>
      </c>
      <c r="AF726" s="16">
        <v>0</v>
      </c>
      <c r="AG726" s="16">
        <v>0</v>
      </c>
      <c r="AH726" s="16">
        <v>1500</v>
      </c>
      <c r="AI726" s="16">
        <v>0</v>
      </c>
      <c r="AJ726" s="16">
        <v>0</v>
      </c>
      <c r="AK726" s="16">
        <v>0</v>
      </c>
      <c r="AL726" s="16">
        <v>0</v>
      </c>
      <c r="AM726" s="16">
        <v>0</v>
      </c>
      <c r="AN726" s="16">
        <v>0</v>
      </c>
      <c r="AO726" s="16">
        <v>0</v>
      </c>
      <c r="AP726" s="16">
        <v>0</v>
      </c>
      <c r="AQ726" s="15">
        <f t="shared" si="71"/>
        <v>1500</v>
      </c>
      <c r="AR726" s="16">
        <f t="shared" si="72"/>
        <v>0</v>
      </c>
      <c r="AS726" s="17">
        <f t="shared" si="73"/>
        <v>1500</v>
      </c>
      <c r="AT726" s="18">
        <f t="shared" si="69"/>
        <v>32610000</v>
      </c>
      <c r="AU726" s="13"/>
      <c r="AV726" s="13"/>
      <c r="AW726" s="8"/>
      <c r="AX726" s="8"/>
      <c r="AY726" s="8"/>
      <c r="AZ726" s="8"/>
    </row>
    <row r="727" spans="1:52" s="3" customFormat="1" ht="39.75" customHeight="1" x14ac:dyDescent="0.25">
      <c r="A727" s="33" t="s">
        <v>913</v>
      </c>
      <c r="B727" s="10">
        <f>IF(S727=0,"",SUBTOTAL(3,$S$7:S727))</f>
        <v>721</v>
      </c>
      <c r="C727" s="74" t="s">
        <v>3383</v>
      </c>
      <c r="D727" s="10" t="s">
        <v>1070</v>
      </c>
      <c r="E727" s="10" t="s">
        <v>1556</v>
      </c>
      <c r="F727" s="10" t="s">
        <v>1556</v>
      </c>
      <c r="G727" s="10" t="s">
        <v>1547</v>
      </c>
      <c r="H727" s="19">
        <v>3822</v>
      </c>
      <c r="I727" s="20" t="s">
        <v>1557</v>
      </c>
      <c r="J727" s="13"/>
      <c r="K727" s="14" t="s">
        <v>2372</v>
      </c>
      <c r="L727" s="13"/>
      <c r="M727" s="13"/>
      <c r="N727" s="13"/>
      <c r="O727" s="13"/>
      <c r="P727" s="13"/>
      <c r="Q727" s="13"/>
      <c r="R727" s="13"/>
      <c r="S727" s="14" t="s">
        <v>75</v>
      </c>
      <c r="T727" s="10">
        <v>3</v>
      </c>
      <c r="U727" s="21">
        <v>3000000</v>
      </c>
      <c r="V727" s="16">
        <v>0</v>
      </c>
      <c r="W727" s="16">
        <v>0</v>
      </c>
      <c r="X727" s="16">
        <v>0</v>
      </c>
      <c r="Y727" s="16">
        <v>30</v>
      </c>
      <c r="Z727" s="16">
        <v>0</v>
      </c>
      <c r="AA727" s="16">
        <v>0</v>
      </c>
      <c r="AB727" s="16">
        <v>0</v>
      </c>
      <c r="AC727" s="16">
        <v>0</v>
      </c>
      <c r="AD727" s="16">
        <v>0</v>
      </c>
      <c r="AE727" s="16">
        <v>0</v>
      </c>
      <c r="AF727" s="16">
        <v>0</v>
      </c>
      <c r="AG727" s="16">
        <v>0</v>
      </c>
      <c r="AH727" s="16">
        <v>0</v>
      </c>
      <c r="AI727" s="16">
        <v>0</v>
      </c>
      <c r="AJ727" s="16">
        <v>0</v>
      </c>
      <c r="AK727" s="16">
        <v>0</v>
      </c>
      <c r="AL727" s="16">
        <v>0</v>
      </c>
      <c r="AM727" s="16">
        <v>0</v>
      </c>
      <c r="AN727" s="16">
        <v>0</v>
      </c>
      <c r="AO727" s="16">
        <v>0</v>
      </c>
      <c r="AP727" s="16">
        <v>0</v>
      </c>
      <c r="AQ727" s="15">
        <f t="shared" si="71"/>
        <v>30</v>
      </c>
      <c r="AR727" s="16">
        <f t="shared" si="72"/>
        <v>0</v>
      </c>
      <c r="AS727" s="17">
        <f t="shared" si="73"/>
        <v>30</v>
      </c>
      <c r="AT727" s="18">
        <f t="shared" si="69"/>
        <v>90000000</v>
      </c>
      <c r="AU727" s="13"/>
      <c r="AV727" s="13"/>
      <c r="AW727" s="8"/>
      <c r="AX727" s="8"/>
      <c r="AY727" s="8"/>
      <c r="AZ727" s="8"/>
    </row>
    <row r="728" spans="1:52" s="3" customFormat="1" ht="39.75" customHeight="1" x14ac:dyDescent="0.25">
      <c r="A728" s="33" t="s">
        <v>913</v>
      </c>
      <c r="B728" s="10">
        <f>IF(S728=0,"",SUBTOTAL(3,$S$7:S728))</f>
        <v>722</v>
      </c>
      <c r="C728" s="74" t="s">
        <v>3384</v>
      </c>
      <c r="D728" s="10" t="s">
        <v>1072</v>
      </c>
      <c r="E728" s="10" t="s">
        <v>1558</v>
      </c>
      <c r="F728" s="10" t="s">
        <v>1558</v>
      </c>
      <c r="G728" s="10" t="s">
        <v>1550</v>
      </c>
      <c r="H728" s="19">
        <v>3822</v>
      </c>
      <c r="I728" s="20" t="s">
        <v>1559</v>
      </c>
      <c r="J728" s="13"/>
      <c r="K728" s="14" t="s">
        <v>2373</v>
      </c>
      <c r="L728" s="13"/>
      <c r="M728" s="13"/>
      <c r="N728" s="13"/>
      <c r="O728" s="13"/>
      <c r="P728" s="13"/>
      <c r="Q728" s="13"/>
      <c r="R728" s="13"/>
      <c r="S728" s="14" t="s">
        <v>75</v>
      </c>
      <c r="T728" s="10">
        <v>3</v>
      </c>
      <c r="U728" s="21">
        <v>3000000</v>
      </c>
      <c r="V728" s="16">
        <v>0</v>
      </c>
      <c r="W728" s="16">
        <v>0</v>
      </c>
      <c r="X728" s="16">
        <v>0</v>
      </c>
      <c r="Y728" s="16">
        <v>5</v>
      </c>
      <c r="Z728" s="16">
        <v>0</v>
      </c>
      <c r="AA728" s="16">
        <v>0</v>
      </c>
      <c r="AB728" s="16">
        <v>0</v>
      </c>
      <c r="AC728" s="16">
        <v>0</v>
      </c>
      <c r="AD728" s="16">
        <v>0</v>
      </c>
      <c r="AE728" s="16">
        <v>0</v>
      </c>
      <c r="AF728" s="16">
        <v>0</v>
      </c>
      <c r="AG728" s="16">
        <v>0</v>
      </c>
      <c r="AH728" s="16">
        <v>0</v>
      </c>
      <c r="AI728" s="16">
        <v>0</v>
      </c>
      <c r="AJ728" s="16">
        <v>0</v>
      </c>
      <c r="AK728" s="16">
        <v>0</v>
      </c>
      <c r="AL728" s="16">
        <v>0</v>
      </c>
      <c r="AM728" s="16">
        <v>0</v>
      </c>
      <c r="AN728" s="16">
        <v>0</v>
      </c>
      <c r="AO728" s="16">
        <v>0</v>
      </c>
      <c r="AP728" s="16">
        <v>0</v>
      </c>
      <c r="AQ728" s="15">
        <f t="shared" si="71"/>
        <v>5</v>
      </c>
      <c r="AR728" s="16">
        <f t="shared" si="72"/>
        <v>0</v>
      </c>
      <c r="AS728" s="17">
        <f t="shared" si="73"/>
        <v>5</v>
      </c>
      <c r="AT728" s="18">
        <f t="shared" si="69"/>
        <v>15000000</v>
      </c>
      <c r="AU728" s="13"/>
      <c r="AV728" s="13"/>
      <c r="AW728" s="8"/>
      <c r="AX728" s="8"/>
      <c r="AY728" s="8"/>
      <c r="AZ728" s="8"/>
    </row>
    <row r="729" spans="1:52" s="3" customFormat="1" ht="39.75" customHeight="1" x14ac:dyDescent="0.25">
      <c r="A729" s="33" t="s">
        <v>913</v>
      </c>
      <c r="B729" s="10">
        <f>IF(S729=0,"",SUBTOTAL(3,$S$7:S729))</f>
        <v>723</v>
      </c>
      <c r="C729" s="74" t="s">
        <v>3385</v>
      </c>
      <c r="D729" s="10" t="s">
        <v>1080</v>
      </c>
      <c r="E729" s="10" t="s">
        <v>1560</v>
      </c>
      <c r="F729" s="10" t="s">
        <v>1560</v>
      </c>
      <c r="G729" s="10" t="s">
        <v>1553</v>
      </c>
      <c r="H729" s="19">
        <v>3822</v>
      </c>
      <c r="I729" s="20" t="s">
        <v>1561</v>
      </c>
      <c r="J729" s="13"/>
      <c r="K729" s="14" t="s">
        <v>2372</v>
      </c>
      <c r="L729" s="13"/>
      <c r="M729" s="13"/>
      <c r="N729" s="13"/>
      <c r="O729" s="13"/>
      <c r="P729" s="13"/>
      <c r="Q729" s="13"/>
      <c r="R729" s="13"/>
      <c r="S729" s="14" t="s">
        <v>75</v>
      </c>
      <c r="T729" s="10">
        <v>3</v>
      </c>
      <c r="U729" s="21">
        <v>2977800</v>
      </c>
      <c r="V729" s="16">
        <v>0</v>
      </c>
      <c r="W729" s="16">
        <v>0</v>
      </c>
      <c r="X729" s="16">
        <v>0</v>
      </c>
      <c r="Y729" s="16">
        <v>50</v>
      </c>
      <c r="Z729" s="16">
        <v>0</v>
      </c>
      <c r="AA729" s="16">
        <v>0</v>
      </c>
      <c r="AB729" s="16">
        <v>0</v>
      </c>
      <c r="AC729" s="16">
        <v>0</v>
      </c>
      <c r="AD729" s="16">
        <v>0</v>
      </c>
      <c r="AE729" s="16">
        <v>0</v>
      </c>
      <c r="AF729" s="16">
        <v>0</v>
      </c>
      <c r="AG729" s="16">
        <v>0</v>
      </c>
      <c r="AH729" s="16">
        <v>0</v>
      </c>
      <c r="AI729" s="16">
        <v>0</v>
      </c>
      <c r="AJ729" s="16">
        <v>0</v>
      </c>
      <c r="AK729" s="16">
        <v>0</v>
      </c>
      <c r="AL729" s="16">
        <v>0</v>
      </c>
      <c r="AM729" s="16">
        <v>0</v>
      </c>
      <c r="AN729" s="16">
        <v>0</v>
      </c>
      <c r="AO729" s="16">
        <v>0</v>
      </c>
      <c r="AP729" s="16">
        <v>0</v>
      </c>
      <c r="AQ729" s="15">
        <f t="shared" si="71"/>
        <v>50</v>
      </c>
      <c r="AR729" s="16">
        <f t="shared" si="72"/>
        <v>0</v>
      </c>
      <c r="AS729" s="17">
        <f t="shared" si="73"/>
        <v>50</v>
      </c>
      <c r="AT729" s="18">
        <f t="shared" si="69"/>
        <v>148890000</v>
      </c>
      <c r="AU729" s="13"/>
      <c r="AV729" s="13"/>
      <c r="AW729" s="8"/>
      <c r="AX729" s="8"/>
      <c r="AY729" s="8"/>
      <c r="AZ729" s="8"/>
    </row>
    <row r="730" spans="1:52" s="3" customFormat="1" ht="39.75" customHeight="1" x14ac:dyDescent="0.25">
      <c r="A730" s="33" t="s">
        <v>913</v>
      </c>
      <c r="B730" s="10">
        <f>IF(S730=0,"",SUBTOTAL(3,$S$7:S730))</f>
        <v>724</v>
      </c>
      <c r="C730" s="74" t="s">
        <v>3386</v>
      </c>
      <c r="D730" s="10" t="s">
        <v>1082</v>
      </c>
      <c r="E730" s="10" t="s">
        <v>1562</v>
      </c>
      <c r="F730" s="10" t="s">
        <v>1562</v>
      </c>
      <c r="G730" s="10" t="s">
        <v>1563</v>
      </c>
      <c r="H730" s="19">
        <v>3822</v>
      </c>
      <c r="I730" s="20" t="s">
        <v>1564</v>
      </c>
      <c r="J730" s="13"/>
      <c r="K730" s="14" t="s">
        <v>2373</v>
      </c>
      <c r="L730" s="13"/>
      <c r="M730" s="13"/>
      <c r="N730" s="13"/>
      <c r="O730" s="13"/>
      <c r="P730" s="13"/>
      <c r="Q730" s="13"/>
      <c r="R730" s="13"/>
      <c r="S730" s="14" t="s">
        <v>75</v>
      </c>
      <c r="T730" s="10">
        <v>3</v>
      </c>
      <c r="U730" s="21">
        <v>2977800</v>
      </c>
      <c r="V730" s="16">
        <v>0</v>
      </c>
      <c r="W730" s="16">
        <v>0</v>
      </c>
      <c r="X730" s="16">
        <v>0</v>
      </c>
      <c r="Y730" s="16">
        <v>5</v>
      </c>
      <c r="Z730" s="16">
        <v>0</v>
      </c>
      <c r="AA730" s="16">
        <v>0</v>
      </c>
      <c r="AB730" s="16">
        <v>0</v>
      </c>
      <c r="AC730" s="16">
        <v>0</v>
      </c>
      <c r="AD730" s="16">
        <v>0</v>
      </c>
      <c r="AE730" s="16">
        <v>0</v>
      </c>
      <c r="AF730" s="16">
        <v>0</v>
      </c>
      <c r="AG730" s="16">
        <v>0</v>
      </c>
      <c r="AH730" s="16">
        <v>0</v>
      </c>
      <c r="AI730" s="16">
        <v>0</v>
      </c>
      <c r="AJ730" s="16">
        <v>0</v>
      </c>
      <c r="AK730" s="16">
        <v>0</v>
      </c>
      <c r="AL730" s="16">
        <v>0</v>
      </c>
      <c r="AM730" s="16">
        <v>0</v>
      </c>
      <c r="AN730" s="16">
        <v>0</v>
      </c>
      <c r="AO730" s="16">
        <v>0</v>
      </c>
      <c r="AP730" s="16">
        <v>0</v>
      </c>
      <c r="AQ730" s="15">
        <f t="shared" si="71"/>
        <v>5</v>
      </c>
      <c r="AR730" s="16">
        <f t="shared" si="72"/>
        <v>0</v>
      </c>
      <c r="AS730" s="17">
        <f t="shared" si="73"/>
        <v>5</v>
      </c>
      <c r="AT730" s="18">
        <f t="shared" si="69"/>
        <v>14889000</v>
      </c>
      <c r="AU730" s="13"/>
      <c r="AV730" s="13"/>
      <c r="AW730" s="8"/>
      <c r="AX730" s="8"/>
      <c r="AY730" s="8"/>
      <c r="AZ730" s="8"/>
    </row>
    <row r="731" spans="1:52" s="3" customFormat="1" ht="43.5" customHeight="1" x14ac:dyDescent="0.25">
      <c r="A731" s="9" t="s">
        <v>29</v>
      </c>
      <c r="B731" s="10">
        <f>IF(S731=0,"",SUBTOTAL(3,$S$7:S731))</f>
        <v>725</v>
      </c>
      <c r="C731" s="74" t="s">
        <v>3387</v>
      </c>
      <c r="D731" s="10" t="s">
        <v>1084</v>
      </c>
      <c r="E731" s="10" t="s">
        <v>1566</v>
      </c>
      <c r="F731" s="10" t="s">
        <v>1566</v>
      </c>
      <c r="G731" s="10" t="s">
        <v>1521</v>
      </c>
      <c r="H731" s="19">
        <v>3822</v>
      </c>
      <c r="I731" s="20" t="s">
        <v>1567</v>
      </c>
      <c r="J731" s="13"/>
      <c r="K731" s="14" t="s">
        <v>2374</v>
      </c>
      <c r="L731" s="13"/>
      <c r="M731" s="13"/>
      <c r="N731" s="13"/>
      <c r="O731" s="13"/>
      <c r="P731" s="13"/>
      <c r="Q731" s="13"/>
      <c r="R731" s="13"/>
      <c r="S731" s="14" t="s">
        <v>75</v>
      </c>
      <c r="T731" s="10">
        <v>1</v>
      </c>
      <c r="U731" s="21">
        <v>5500000</v>
      </c>
      <c r="V731" s="16">
        <v>0</v>
      </c>
      <c r="W731" s="16">
        <v>0</v>
      </c>
      <c r="X731" s="16">
        <v>0</v>
      </c>
      <c r="Y731" s="16">
        <v>0</v>
      </c>
      <c r="Z731" s="16">
        <v>0</v>
      </c>
      <c r="AA731" s="16">
        <v>0</v>
      </c>
      <c r="AB731" s="16">
        <v>0</v>
      </c>
      <c r="AC731" s="16">
        <v>0</v>
      </c>
      <c r="AD731" s="16">
        <v>0</v>
      </c>
      <c r="AE731" s="16">
        <v>0</v>
      </c>
      <c r="AF731" s="16">
        <v>0</v>
      </c>
      <c r="AG731" s="16">
        <v>0</v>
      </c>
      <c r="AH731" s="16">
        <v>10</v>
      </c>
      <c r="AI731" s="16">
        <v>0</v>
      </c>
      <c r="AJ731" s="16">
        <v>0</v>
      </c>
      <c r="AK731" s="16">
        <v>0</v>
      </c>
      <c r="AL731" s="16">
        <v>0</v>
      </c>
      <c r="AM731" s="16">
        <v>0</v>
      </c>
      <c r="AN731" s="16">
        <v>0</v>
      </c>
      <c r="AO731" s="16">
        <v>0</v>
      </c>
      <c r="AP731" s="16">
        <v>0</v>
      </c>
      <c r="AQ731" s="15">
        <f t="shared" si="71"/>
        <v>10</v>
      </c>
      <c r="AR731" s="16">
        <f t="shared" si="72"/>
        <v>0</v>
      </c>
      <c r="AS731" s="17">
        <f t="shared" si="73"/>
        <v>10</v>
      </c>
      <c r="AT731" s="18">
        <f t="shared" si="69"/>
        <v>55000000</v>
      </c>
      <c r="AU731" s="13"/>
      <c r="AV731" s="13"/>
      <c r="AW731" s="8"/>
      <c r="AX731" s="8"/>
      <c r="AY731" s="8"/>
      <c r="AZ731" s="8"/>
    </row>
    <row r="732" spans="1:52" s="3" customFormat="1" ht="108" customHeight="1" x14ac:dyDescent="0.25">
      <c r="A732" s="9" t="s">
        <v>29</v>
      </c>
      <c r="B732" s="10">
        <f>IF(S732=0,"",SUBTOTAL(3,$S$7:S732))</f>
        <v>726</v>
      </c>
      <c r="C732" s="74" t="s">
        <v>3388</v>
      </c>
      <c r="D732" s="10" t="s">
        <v>1086</v>
      </c>
      <c r="E732" s="10" t="s">
        <v>1568</v>
      </c>
      <c r="F732" s="10" t="s">
        <v>1568</v>
      </c>
      <c r="G732" s="10" t="s">
        <v>1558</v>
      </c>
      <c r="H732" s="19">
        <v>3821</v>
      </c>
      <c r="I732" s="20" t="s">
        <v>1569</v>
      </c>
      <c r="J732" s="13"/>
      <c r="K732" s="10" t="s">
        <v>1677</v>
      </c>
      <c r="L732" s="13"/>
      <c r="M732" s="13"/>
      <c r="N732" s="13"/>
      <c r="O732" s="13"/>
      <c r="P732" s="13"/>
      <c r="Q732" s="13"/>
      <c r="R732" s="13"/>
      <c r="S732" s="14" t="s">
        <v>57</v>
      </c>
      <c r="T732" s="10">
        <v>6</v>
      </c>
      <c r="U732" s="21">
        <v>950000</v>
      </c>
      <c r="V732" s="16">
        <v>0</v>
      </c>
      <c r="W732" s="16">
        <v>0</v>
      </c>
      <c r="X732" s="16">
        <v>0</v>
      </c>
      <c r="Y732" s="16">
        <v>7</v>
      </c>
      <c r="Z732" s="16">
        <v>0</v>
      </c>
      <c r="AA732" s="16">
        <v>0</v>
      </c>
      <c r="AB732" s="16">
        <v>0</v>
      </c>
      <c r="AC732" s="16">
        <v>0</v>
      </c>
      <c r="AD732" s="16">
        <v>0</v>
      </c>
      <c r="AE732" s="16">
        <v>0</v>
      </c>
      <c r="AF732" s="16">
        <v>0</v>
      </c>
      <c r="AG732" s="16">
        <v>0</v>
      </c>
      <c r="AH732" s="16">
        <v>3</v>
      </c>
      <c r="AI732" s="16">
        <v>0</v>
      </c>
      <c r="AJ732" s="16">
        <v>0</v>
      </c>
      <c r="AK732" s="16">
        <v>0</v>
      </c>
      <c r="AL732" s="16">
        <v>0</v>
      </c>
      <c r="AM732" s="16">
        <v>0</v>
      </c>
      <c r="AN732" s="16">
        <v>0</v>
      </c>
      <c r="AO732" s="16">
        <v>0</v>
      </c>
      <c r="AP732" s="16">
        <v>0</v>
      </c>
      <c r="AQ732" s="15">
        <f t="shared" si="71"/>
        <v>10</v>
      </c>
      <c r="AR732" s="16">
        <f t="shared" si="72"/>
        <v>0</v>
      </c>
      <c r="AS732" s="17">
        <f t="shared" si="73"/>
        <v>10</v>
      </c>
      <c r="AT732" s="18">
        <f t="shared" si="69"/>
        <v>9500000</v>
      </c>
      <c r="AU732" s="13"/>
      <c r="AV732" s="13"/>
      <c r="AW732" s="8"/>
      <c r="AX732" s="8"/>
      <c r="AY732" s="8"/>
      <c r="AZ732" s="8"/>
    </row>
    <row r="733" spans="1:52" s="3" customFormat="1" ht="255" x14ac:dyDescent="0.25">
      <c r="A733" s="9" t="s">
        <v>29</v>
      </c>
      <c r="B733" s="10">
        <f>IF(S733=0,"",SUBTOTAL(3,$S$7:S733))</f>
        <v>727</v>
      </c>
      <c r="C733" s="74" t="s">
        <v>3389</v>
      </c>
      <c r="D733" s="10" t="s">
        <v>1088</v>
      </c>
      <c r="E733" s="10" t="s">
        <v>1570</v>
      </c>
      <c r="F733" s="10" t="s">
        <v>1570</v>
      </c>
      <c r="G733" s="10" t="s">
        <v>1571</v>
      </c>
      <c r="H733" s="19">
        <v>3821</v>
      </c>
      <c r="I733" s="20" t="s">
        <v>1572</v>
      </c>
      <c r="J733" s="13"/>
      <c r="K733" s="10" t="s">
        <v>1678</v>
      </c>
      <c r="L733" s="13"/>
      <c r="M733" s="13"/>
      <c r="N733" s="13"/>
      <c r="O733" s="13"/>
      <c r="P733" s="13"/>
      <c r="Q733" s="13"/>
      <c r="R733" s="13"/>
      <c r="S733" s="14" t="s">
        <v>57</v>
      </c>
      <c r="T733" s="10">
        <v>6</v>
      </c>
      <c r="U733" s="21">
        <v>1200000</v>
      </c>
      <c r="V733" s="16">
        <v>0</v>
      </c>
      <c r="W733" s="16">
        <v>0</v>
      </c>
      <c r="X733" s="16">
        <v>0</v>
      </c>
      <c r="Y733" s="16">
        <v>2</v>
      </c>
      <c r="Z733" s="16">
        <v>0</v>
      </c>
      <c r="AA733" s="16">
        <v>0</v>
      </c>
      <c r="AB733" s="16">
        <v>0</v>
      </c>
      <c r="AC733" s="16">
        <v>0</v>
      </c>
      <c r="AD733" s="16">
        <v>0</v>
      </c>
      <c r="AE733" s="16">
        <v>0</v>
      </c>
      <c r="AF733" s="16">
        <v>0</v>
      </c>
      <c r="AG733" s="16">
        <v>0</v>
      </c>
      <c r="AH733" s="16">
        <v>5</v>
      </c>
      <c r="AI733" s="16">
        <v>0</v>
      </c>
      <c r="AJ733" s="16">
        <v>0</v>
      </c>
      <c r="AK733" s="16">
        <v>0</v>
      </c>
      <c r="AL733" s="16">
        <v>0</v>
      </c>
      <c r="AM733" s="16">
        <v>0</v>
      </c>
      <c r="AN733" s="16">
        <v>0</v>
      </c>
      <c r="AO733" s="16">
        <v>0</v>
      </c>
      <c r="AP733" s="16">
        <v>0</v>
      </c>
      <c r="AQ733" s="15">
        <f t="shared" si="71"/>
        <v>7</v>
      </c>
      <c r="AR733" s="16">
        <f t="shared" si="72"/>
        <v>0</v>
      </c>
      <c r="AS733" s="17">
        <f t="shared" si="73"/>
        <v>7</v>
      </c>
      <c r="AT733" s="18">
        <f t="shared" si="69"/>
        <v>8400000</v>
      </c>
      <c r="AU733" s="13"/>
      <c r="AV733" s="13"/>
      <c r="AW733" s="8"/>
      <c r="AX733" s="8"/>
      <c r="AY733" s="8"/>
      <c r="AZ733" s="8"/>
    </row>
    <row r="734" spans="1:52" s="3" customFormat="1" ht="51.75" customHeight="1" x14ac:dyDescent="0.25">
      <c r="A734" s="9" t="s">
        <v>29</v>
      </c>
      <c r="B734" s="10">
        <f>IF(S734=0,"",SUBTOTAL(3,$S$7:S734))</f>
        <v>728</v>
      </c>
      <c r="C734" s="74" t="s">
        <v>3390</v>
      </c>
      <c r="D734" s="10" t="s">
        <v>1090</v>
      </c>
      <c r="E734" s="10" t="s">
        <v>1573</v>
      </c>
      <c r="F734" s="10" t="s">
        <v>1573</v>
      </c>
      <c r="G734" s="10" t="s">
        <v>1574</v>
      </c>
      <c r="H734" s="19">
        <v>3822</v>
      </c>
      <c r="I734" s="20" t="s">
        <v>1575</v>
      </c>
      <c r="J734" s="13"/>
      <c r="K734" s="14" t="s">
        <v>2375</v>
      </c>
      <c r="L734" s="13"/>
      <c r="M734" s="13"/>
      <c r="N734" s="13"/>
      <c r="O734" s="13"/>
      <c r="P734" s="13"/>
      <c r="Q734" s="13"/>
      <c r="R734" s="13"/>
      <c r="S734" s="14" t="s">
        <v>1576</v>
      </c>
      <c r="T734" s="10">
        <v>5</v>
      </c>
      <c r="U734" s="21">
        <v>2116800</v>
      </c>
      <c r="V734" s="16">
        <v>0</v>
      </c>
      <c r="W734" s="16">
        <v>0</v>
      </c>
      <c r="X734" s="16">
        <v>0</v>
      </c>
      <c r="Y734" s="16">
        <v>0</v>
      </c>
      <c r="Z734" s="16">
        <v>0</v>
      </c>
      <c r="AA734" s="16">
        <v>0</v>
      </c>
      <c r="AB734" s="16">
        <v>1</v>
      </c>
      <c r="AC734" s="16">
        <v>0</v>
      </c>
      <c r="AD734" s="16">
        <v>0</v>
      </c>
      <c r="AE734" s="16">
        <v>0</v>
      </c>
      <c r="AF734" s="16">
        <v>0</v>
      </c>
      <c r="AG734" s="16">
        <v>0</v>
      </c>
      <c r="AH734" s="16">
        <v>0</v>
      </c>
      <c r="AI734" s="16">
        <v>0</v>
      </c>
      <c r="AJ734" s="16">
        <v>0</v>
      </c>
      <c r="AK734" s="16">
        <v>0</v>
      </c>
      <c r="AL734" s="16">
        <v>0</v>
      </c>
      <c r="AM734" s="16">
        <v>0</v>
      </c>
      <c r="AN734" s="16">
        <v>0</v>
      </c>
      <c r="AO734" s="16">
        <v>0</v>
      </c>
      <c r="AP734" s="16">
        <v>0</v>
      </c>
      <c r="AQ734" s="15">
        <f t="shared" si="71"/>
        <v>1</v>
      </c>
      <c r="AR734" s="16">
        <f t="shared" si="72"/>
        <v>0</v>
      </c>
      <c r="AS734" s="17">
        <f t="shared" si="73"/>
        <v>1</v>
      </c>
      <c r="AT734" s="18">
        <f t="shared" si="69"/>
        <v>2116800</v>
      </c>
      <c r="AU734" s="13"/>
      <c r="AV734" s="13"/>
      <c r="AW734" s="8"/>
      <c r="AX734" s="8"/>
      <c r="AY734" s="8"/>
      <c r="AZ734" s="8"/>
    </row>
    <row r="735" spans="1:52" s="3" customFormat="1" ht="41.25" customHeight="1" x14ac:dyDescent="0.25">
      <c r="A735" s="9" t="s">
        <v>29</v>
      </c>
      <c r="B735" s="10">
        <f>IF(S735=0,"",SUBTOTAL(3,$S$7:S735))</f>
        <v>729</v>
      </c>
      <c r="C735" s="74" t="s">
        <v>3391</v>
      </c>
      <c r="D735" s="10" t="s">
        <v>1065</v>
      </c>
      <c r="E735" s="10" t="s">
        <v>1577</v>
      </c>
      <c r="F735" s="10" t="s">
        <v>1577</v>
      </c>
      <c r="G735" s="10" t="s">
        <v>1578</v>
      </c>
      <c r="H735" s="19">
        <v>3821</v>
      </c>
      <c r="I735" s="20" t="s">
        <v>1579</v>
      </c>
      <c r="J735" s="13"/>
      <c r="K735" s="14" t="s">
        <v>2376</v>
      </c>
      <c r="L735" s="13"/>
      <c r="M735" s="13"/>
      <c r="N735" s="13"/>
      <c r="O735" s="13"/>
      <c r="P735" s="13"/>
      <c r="Q735" s="13"/>
      <c r="R735" s="13"/>
      <c r="S735" s="14" t="s">
        <v>1580</v>
      </c>
      <c r="T735" s="10">
        <v>5</v>
      </c>
      <c r="U735" s="21">
        <v>45000</v>
      </c>
      <c r="V735" s="16">
        <v>0</v>
      </c>
      <c r="W735" s="16">
        <v>0</v>
      </c>
      <c r="X735" s="16">
        <v>0</v>
      </c>
      <c r="Y735" s="16">
        <v>0</v>
      </c>
      <c r="Z735" s="16">
        <v>0</v>
      </c>
      <c r="AA735" s="16">
        <v>0</v>
      </c>
      <c r="AB735" s="16">
        <v>120</v>
      </c>
      <c r="AC735" s="16">
        <v>0</v>
      </c>
      <c r="AD735" s="16">
        <v>0</v>
      </c>
      <c r="AE735" s="16">
        <v>0</v>
      </c>
      <c r="AF735" s="16">
        <v>0</v>
      </c>
      <c r="AG735" s="16">
        <v>0</v>
      </c>
      <c r="AH735" s="16">
        <v>0</v>
      </c>
      <c r="AI735" s="16">
        <v>0</v>
      </c>
      <c r="AJ735" s="16">
        <v>0</v>
      </c>
      <c r="AK735" s="16">
        <v>0</v>
      </c>
      <c r="AL735" s="16">
        <v>0</v>
      </c>
      <c r="AM735" s="16">
        <v>0</v>
      </c>
      <c r="AN735" s="16">
        <v>0</v>
      </c>
      <c r="AO735" s="16">
        <v>0</v>
      </c>
      <c r="AP735" s="16">
        <v>0</v>
      </c>
      <c r="AQ735" s="15">
        <f t="shared" si="71"/>
        <v>120</v>
      </c>
      <c r="AR735" s="16">
        <f t="shared" si="72"/>
        <v>0</v>
      </c>
      <c r="AS735" s="17">
        <f t="shared" si="73"/>
        <v>120</v>
      </c>
      <c r="AT735" s="18">
        <f t="shared" ref="AT735:AT775" si="74">AS735*U735</f>
        <v>5400000</v>
      </c>
      <c r="AU735" s="13"/>
      <c r="AV735" s="13"/>
      <c r="AW735" s="8"/>
      <c r="AX735" s="8"/>
      <c r="AY735" s="8"/>
      <c r="AZ735" s="8"/>
    </row>
    <row r="736" spans="1:52" s="3" customFormat="1" ht="80.25" customHeight="1" x14ac:dyDescent="0.25">
      <c r="A736" s="9" t="s">
        <v>29</v>
      </c>
      <c r="B736" s="10">
        <f>IF(S736=0,"",SUBTOTAL(3,$S$7:S736))</f>
        <v>730</v>
      </c>
      <c r="C736" s="74" t="s">
        <v>3392</v>
      </c>
      <c r="D736" s="10" t="s">
        <v>1076</v>
      </c>
      <c r="E736" s="10" t="s">
        <v>1581</v>
      </c>
      <c r="F736" s="10" t="s">
        <v>1581</v>
      </c>
      <c r="G736" s="10" t="s">
        <v>1582</v>
      </c>
      <c r="H736" s="19">
        <v>3822</v>
      </c>
      <c r="I736" s="20" t="s">
        <v>1583</v>
      </c>
      <c r="J736" s="13"/>
      <c r="K736" s="14" t="s">
        <v>2565</v>
      </c>
      <c r="L736" s="13"/>
      <c r="M736" s="13"/>
      <c r="N736" s="13"/>
      <c r="O736" s="13"/>
      <c r="P736" s="13"/>
      <c r="Q736" s="13"/>
      <c r="R736" s="13"/>
      <c r="S736" s="14" t="s">
        <v>84</v>
      </c>
      <c r="T736" s="10">
        <v>3</v>
      </c>
      <c r="U736" s="21">
        <v>48038</v>
      </c>
      <c r="V736" s="16">
        <v>0</v>
      </c>
      <c r="W736" s="16">
        <v>0</v>
      </c>
      <c r="X736" s="16">
        <v>0</v>
      </c>
      <c r="Y736" s="16">
        <v>384</v>
      </c>
      <c r="Z736" s="16">
        <v>0</v>
      </c>
      <c r="AA736" s="16">
        <v>0</v>
      </c>
      <c r="AB736" s="16">
        <v>0</v>
      </c>
      <c r="AC736" s="16">
        <v>0</v>
      </c>
      <c r="AD736" s="16">
        <v>0</v>
      </c>
      <c r="AE736" s="16">
        <v>0</v>
      </c>
      <c r="AF736" s="16">
        <v>0</v>
      </c>
      <c r="AG736" s="16">
        <v>0</v>
      </c>
      <c r="AH736" s="16">
        <v>0</v>
      </c>
      <c r="AI736" s="16">
        <v>0</v>
      </c>
      <c r="AJ736" s="16">
        <v>0</v>
      </c>
      <c r="AK736" s="16">
        <v>0</v>
      </c>
      <c r="AL736" s="16">
        <v>0</v>
      </c>
      <c r="AM736" s="16">
        <v>0</v>
      </c>
      <c r="AN736" s="16">
        <v>0</v>
      </c>
      <c r="AO736" s="16">
        <v>0</v>
      </c>
      <c r="AP736" s="16">
        <v>0</v>
      </c>
      <c r="AQ736" s="15">
        <f t="shared" si="71"/>
        <v>384</v>
      </c>
      <c r="AR736" s="16">
        <f t="shared" si="72"/>
        <v>0</v>
      </c>
      <c r="AS736" s="17">
        <f>SUM(V736:AP736)</f>
        <v>384</v>
      </c>
      <c r="AT736" s="18">
        <f t="shared" si="74"/>
        <v>18446592</v>
      </c>
      <c r="AU736" s="13"/>
      <c r="AV736" s="13"/>
      <c r="AW736" s="8"/>
      <c r="AX736" s="8"/>
      <c r="AY736" s="8"/>
      <c r="AZ736" s="8"/>
    </row>
    <row r="737" spans="1:52" s="3" customFormat="1" ht="42" customHeight="1" x14ac:dyDescent="0.25">
      <c r="A737" s="9" t="s">
        <v>29</v>
      </c>
      <c r="B737" s="10">
        <f>IF(S737=0,"",SUBTOTAL(3,$S$7:S737))</f>
        <v>731</v>
      </c>
      <c r="C737" s="74" t="s">
        <v>3393</v>
      </c>
      <c r="D737" s="10" t="s">
        <v>1092</v>
      </c>
      <c r="E737" s="10" t="s">
        <v>1584</v>
      </c>
      <c r="F737" s="10" t="s">
        <v>1584</v>
      </c>
      <c r="G737" s="10" t="s">
        <v>1585</v>
      </c>
      <c r="H737" s="19">
        <v>3821</v>
      </c>
      <c r="I737" s="20" t="s">
        <v>1586</v>
      </c>
      <c r="J737" s="13"/>
      <c r="K737" s="10" t="s">
        <v>2377</v>
      </c>
      <c r="L737" s="13"/>
      <c r="M737" s="13"/>
      <c r="N737" s="13"/>
      <c r="O737" s="13"/>
      <c r="P737" s="13"/>
      <c r="Q737" s="13"/>
      <c r="R737" s="13"/>
      <c r="S737" s="14" t="s">
        <v>75</v>
      </c>
      <c r="T737" s="10">
        <v>5</v>
      </c>
      <c r="U737" s="21">
        <v>345000</v>
      </c>
      <c r="V737" s="16">
        <v>0</v>
      </c>
      <c r="W737" s="16">
        <v>0</v>
      </c>
      <c r="X737" s="16">
        <v>0</v>
      </c>
      <c r="Y737" s="16">
        <v>85</v>
      </c>
      <c r="Z737" s="16">
        <v>0</v>
      </c>
      <c r="AA737" s="16">
        <v>0</v>
      </c>
      <c r="AB737" s="16">
        <v>0</v>
      </c>
      <c r="AC737" s="16">
        <v>0</v>
      </c>
      <c r="AD737" s="16">
        <v>0</v>
      </c>
      <c r="AE737" s="16">
        <v>0</v>
      </c>
      <c r="AF737" s="16">
        <v>0</v>
      </c>
      <c r="AG737" s="16">
        <v>0</v>
      </c>
      <c r="AH737" s="16">
        <v>0</v>
      </c>
      <c r="AI737" s="16">
        <v>0</v>
      </c>
      <c r="AJ737" s="16">
        <v>0</v>
      </c>
      <c r="AK737" s="16">
        <v>0</v>
      </c>
      <c r="AL737" s="16">
        <v>0</v>
      </c>
      <c r="AM737" s="16">
        <v>0</v>
      </c>
      <c r="AN737" s="16">
        <v>0</v>
      </c>
      <c r="AO737" s="16">
        <v>0</v>
      </c>
      <c r="AP737" s="16">
        <v>0</v>
      </c>
      <c r="AQ737" s="15">
        <f t="shared" si="71"/>
        <v>85</v>
      </c>
      <c r="AR737" s="16">
        <f t="shared" si="72"/>
        <v>0</v>
      </c>
      <c r="AS737" s="17">
        <f>SUM(V737:AP737)</f>
        <v>85</v>
      </c>
      <c r="AT737" s="18">
        <f t="shared" si="74"/>
        <v>29325000</v>
      </c>
      <c r="AU737" s="13"/>
      <c r="AV737" s="13"/>
      <c r="AW737" s="8"/>
      <c r="AX737" s="8"/>
      <c r="AY737" s="8"/>
      <c r="AZ737" s="8"/>
    </row>
    <row r="738" spans="1:52" s="3" customFormat="1" ht="78.75" customHeight="1" x14ac:dyDescent="0.25">
      <c r="A738" s="9" t="s">
        <v>29</v>
      </c>
      <c r="B738" s="10">
        <f>IF(S738=0,"",SUBTOTAL(3,$S$7:S738))</f>
        <v>732</v>
      </c>
      <c r="C738" s="74" t="s">
        <v>3394</v>
      </c>
      <c r="D738" s="10" t="s">
        <v>1095</v>
      </c>
      <c r="E738" s="10" t="s">
        <v>1587</v>
      </c>
      <c r="F738" s="10" t="s">
        <v>1587</v>
      </c>
      <c r="G738" s="10" t="s">
        <v>1588</v>
      </c>
      <c r="H738" s="19">
        <v>3822</v>
      </c>
      <c r="I738" s="20" t="s">
        <v>1589</v>
      </c>
      <c r="J738" s="13"/>
      <c r="K738" s="10" t="s">
        <v>2566</v>
      </c>
      <c r="L738" s="13"/>
      <c r="M738" s="13"/>
      <c r="N738" s="13"/>
      <c r="O738" s="13"/>
      <c r="P738" s="13"/>
      <c r="Q738" s="13"/>
      <c r="R738" s="13"/>
      <c r="S738" s="14" t="s">
        <v>75</v>
      </c>
      <c r="T738" s="10">
        <v>3</v>
      </c>
      <c r="U738" s="21">
        <v>4200000</v>
      </c>
      <c r="V738" s="16">
        <v>0</v>
      </c>
      <c r="W738" s="16">
        <v>0</v>
      </c>
      <c r="X738" s="16">
        <v>0</v>
      </c>
      <c r="Y738" s="16">
        <v>5</v>
      </c>
      <c r="Z738" s="16">
        <v>1</v>
      </c>
      <c r="AA738" s="16">
        <v>0</v>
      </c>
      <c r="AB738" s="16">
        <v>0</v>
      </c>
      <c r="AC738" s="16">
        <v>0</v>
      </c>
      <c r="AD738" s="16">
        <v>0</v>
      </c>
      <c r="AE738" s="16">
        <v>0</v>
      </c>
      <c r="AF738" s="16">
        <v>0</v>
      </c>
      <c r="AG738" s="16">
        <v>0</v>
      </c>
      <c r="AH738" s="16">
        <v>0</v>
      </c>
      <c r="AI738" s="16">
        <v>0</v>
      </c>
      <c r="AJ738" s="16">
        <v>0</v>
      </c>
      <c r="AK738" s="16">
        <v>0</v>
      </c>
      <c r="AL738" s="16">
        <v>0</v>
      </c>
      <c r="AM738" s="16">
        <v>0</v>
      </c>
      <c r="AN738" s="16">
        <v>0</v>
      </c>
      <c r="AO738" s="16">
        <v>0</v>
      </c>
      <c r="AP738" s="16">
        <v>0</v>
      </c>
      <c r="AQ738" s="15">
        <f t="shared" si="71"/>
        <v>6</v>
      </c>
      <c r="AR738" s="16">
        <f t="shared" si="72"/>
        <v>0</v>
      </c>
      <c r="AS738" s="17">
        <f>SUM(V738:AP738)</f>
        <v>6</v>
      </c>
      <c r="AT738" s="18">
        <f t="shared" si="74"/>
        <v>25200000</v>
      </c>
      <c r="AU738" s="13"/>
      <c r="AV738" s="13"/>
      <c r="AW738" s="8"/>
      <c r="AX738" s="8"/>
      <c r="AY738" s="8"/>
      <c r="AZ738" s="8"/>
    </row>
    <row r="739" spans="1:52" s="3" customFormat="1" ht="140.25" x14ac:dyDescent="0.25">
      <c r="A739" s="9" t="s">
        <v>29</v>
      </c>
      <c r="B739" s="10">
        <f>IF(S739=0,"",SUBTOTAL(3,$S$7:S739))</f>
        <v>733</v>
      </c>
      <c r="C739" s="74" t="s">
        <v>3395</v>
      </c>
      <c r="D739" s="10" t="s">
        <v>1098</v>
      </c>
      <c r="E739" s="10" t="s">
        <v>2378</v>
      </c>
      <c r="F739" s="10"/>
      <c r="G739" s="10" t="s">
        <v>1590</v>
      </c>
      <c r="H739" s="19">
        <v>3822</v>
      </c>
      <c r="I739" s="43" t="s">
        <v>1591</v>
      </c>
      <c r="J739" s="13"/>
      <c r="K739" s="44" t="s">
        <v>1592</v>
      </c>
      <c r="L739" s="13"/>
      <c r="M739" s="13"/>
      <c r="N739" s="13"/>
      <c r="O739" s="13"/>
      <c r="P739" s="13"/>
      <c r="Q739" s="13"/>
      <c r="R739" s="13"/>
      <c r="S739" s="14" t="s">
        <v>84</v>
      </c>
      <c r="T739" s="10">
        <v>5</v>
      </c>
      <c r="U739" s="21">
        <v>120000</v>
      </c>
      <c r="V739" s="16"/>
      <c r="W739" s="16"/>
      <c r="X739" s="16"/>
      <c r="Y739" s="16">
        <v>2520</v>
      </c>
      <c r="Z739" s="16"/>
      <c r="AA739" s="16"/>
      <c r="AB739" s="16"/>
      <c r="AC739" s="16"/>
      <c r="AD739" s="16"/>
      <c r="AE739" s="16"/>
      <c r="AF739" s="16"/>
      <c r="AG739" s="16"/>
      <c r="AH739" s="16"/>
      <c r="AI739" s="16"/>
      <c r="AJ739" s="16"/>
      <c r="AK739" s="16"/>
      <c r="AL739" s="16"/>
      <c r="AM739" s="16"/>
      <c r="AN739" s="16"/>
      <c r="AO739" s="16"/>
      <c r="AP739" s="16"/>
      <c r="AQ739" s="15">
        <f t="shared" si="71"/>
        <v>2520</v>
      </c>
      <c r="AR739" s="16">
        <f t="shared" si="72"/>
        <v>0</v>
      </c>
      <c r="AS739" s="17">
        <f>SUM(V739:AP739)</f>
        <v>2520</v>
      </c>
      <c r="AT739" s="18">
        <f t="shared" si="74"/>
        <v>302400000</v>
      </c>
      <c r="AU739" s="13"/>
      <c r="AV739" s="13"/>
      <c r="AW739" s="8"/>
      <c r="AX739" s="8"/>
      <c r="AY739" s="8"/>
      <c r="AZ739" s="8"/>
    </row>
    <row r="740" spans="1:52" s="3" customFormat="1" ht="165.75" x14ac:dyDescent="0.25">
      <c r="A740" s="9" t="s">
        <v>29</v>
      </c>
      <c r="B740" s="10">
        <f>IF(S740=0,"",SUBTOTAL(3,$S$7:S740))</f>
        <v>734</v>
      </c>
      <c r="C740" s="74" t="s">
        <v>3396</v>
      </c>
      <c r="D740" s="10" t="s">
        <v>1102</v>
      </c>
      <c r="E740" s="10" t="s">
        <v>1593</v>
      </c>
      <c r="F740" s="10" t="s">
        <v>1593</v>
      </c>
      <c r="G740" s="10" t="s">
        <v>1594</v>
      </c>
      <c r="H740" s="19">
        <v>3822</v>
      </c>
      <c r="I740" s="20" t="s">
        <v>1595</v>
      </c>
      <c r="J740" s="13"/>
      <c r="K740" s="44" t="s">
        <v>2379</v>
      </c>
      <c r="L740" s="13"/>
      <c r="M740" s="13"/>
      <c r="N740" s="13"/>
      <c r="O740" s="13"/>
      <c r="P740" s="13"/>
      <c r="Q740" s="13"/>
      <c r="R740" s="13"/>
      <c r="S740" s="14" t="s">
        <v>84</v>
      </c>
      <c r="T740" s="10">
        <v>5</v>
      </c>
      <c r="U740" s="21">
        <v>320000</v>
      </c>
      <c r="V740" s="16">
        <v>0</v>
      </c>
      <c r="W740" s="16">
        <v>0</v>
      </c>
      <c r="X740" s="16">
        <v>0</v>
      </c>
      <c r="Y740" s="16">
        <v>120</v>
      </c>
      <c r="Z740" s="16">
        <v>0</v>
      </c>
      <c r="AA740" s="16">
        <v>0</v>
      </c>
      <c r="AB740" s="16">
        <v>0</v>
      </c>
      <c r="AC740" s="16">
        <v>0</v>
      </c>
      <c r="AD740" s="16">
        <v>0</v>
      </c>
      <c r="AE740" s="16">
        <v>0</v>
      </c>
      <c r="AF740" s="16">
        <v>0</v>
      </c>
      <c r="AG740" s="16">
        <v>0</v>
      </c>
      <c r="AH740" s="16">
        <v>0</v>
      </c>
      <c r="AI740" s="16">
        <v>0</v>
      </c>
      <c r="AJ740" s="16">
        <v>0</v>
      </c>
      <c r="AK740" s="16">
        <v>0</v>
      </c>
      <c r="AL740" s="16">
        <v>0</v>
      </c>
      <c r="AM740" s="16">
        <v>0</v>
      </c>
      <c r="AN740" s="16">
        <v>0</v>
      </c>
      <c r="AO740" s="16">
        <v>0</v>
      </c>
      <c r="AP740" s="16">
        <v>0</v>
      </c>
      <c r="AQ740" s="15">
        <f t="shared" si="71"/>
        <v>120</v>
      </c>
      <c r="AR740" s="16">
        <f t="shared" si="72"/>
        <v>0</v>
      </c>
      <c r="AS740" s="17">
        <f>SUM(V740:AP740)</f>
        <v>120</v>
      </c>
      <c r="AT740" s="18">
        <f t="shared" si="74"/>
        <v>38400000</v>
      </c>
      <c r="AU740" s="13"/>
      <c r="AV740" s="13"/>
      <c r="AW740" s="8"/>
      <c r="AX740" s="8"/>
      <c r="AY740" s="8"/>
      <c r="AZ740" s="8"/>
    </row>
    <row r="741" spans="1:52" s="3" customFormat="1" ht="28.5" customHeight="1" x14ac:dyDescent="0.25">
      <c r="A741" s="9" t="s">
        <v>29</v>
      </c>
      <c r="B741" s="10">
        <f>IF(S741=0,"",SUBTOTAL(3,$S$7:S741))</f>
        <v>735</v>
      </c>
      <c r="C741" s="74" t="s">
        <v>3397</v>
      </c>
      <c r="D741" s="10" t="s">
        <v>1105</v>
      </c>
      <c r="E741" s="10" t="s">
        <v>2381</v>
      </c>
      <c r="F741" s="10">
        <v>313</v>
      </c>
      <c r="G741" s="10" t="s">
        <v>1596</v>
      </c>
      <c r="H741" s="19">
        <v>3821</v>
      </c>
      <c r="I741" s="20" t="s">
        <v>1597</v>
      </c>
      <c r="J741" s="13"/>
      <c r="K741" s="24" t="s">
        <v>2380</v>
      </c>
      <c r="L741" s="13"/>
      <c r="M741" s="13"/>
      <c r="N741" s="13"/>
      <c r="O741" s="13"/>
      <c r="P741" s="13"/>
      <c r="Q741" s="13"/>
      <c r="R741" s="13"/>
      <c r="S741" s="14" t="s">
        <v>57</v>
      </c>
      <c r="T741" s="10">
        <v>6</v>
      </c>
      <c r="U741" s="21">
        <v>867600</v>
      </c>
      <c r="V741" s="16"/>
      <c r="W741" s="16"/>
      <c r="X741" s="16"/>
      <c r="Y741" s="16">
        <v>6</v>
      </c>
      <c r="Z741" s="16"/>
      <c r="AA741" s="16"/>
      <c r="AB741" s="16"/>
      <c r="AC741" s="16"/>
      <c r="AD741" s="16"/>
      <c r="AE741" s="16"/>
      <c r="AF741" s="16"/>
      <c r="AG741" s="16"/>
      <c r="AH741" s="16">
        <v>7</v>
      </c>
      <c r="AI741" s="16"/>
      <c r="AJ741" s="16"/>
      <c r="AK741" s="16"/>
      <c r="AL741" s="16"/>
      <c r="AM741" s="16"/>
      <c r="AN741" s="16"/>
      <c r="AO741" s="16"/>
      <c r="AP741" s="16"/>
      <c r="AQ741" s="15">
        <f t="shared" si="71"/>
        <v>13</v>
      </c>
      <c r="AR741" s="16">
        <f t="shared" si="72"/>
        <v>0</v>
      </c>
      <c r="AS741" s="17">
        <f t="shared" ref="AS741:AS775" si="75">SUM(V741:AP741)</f>
        <v>13</v>
      </c>
      <c r="AT741" s="18">
        <f t="shared" si="74"/>
        <v>11278800</v>
      </c>
      <c r="AU741" s="13"/>
      <c r="AV741" s="13"/>
      <c r="AW741" s="8"/>
      <c r="AX741" s="8"/>
      <c r="AY741" s="8"/>
      <c r="AZ741" s="8"/>
    </row>
    <row r="742" spans="1:52" s="3" customFormat="1" ht="76.5" x14ac:dyDescent="0.25">
      <c r="A742" s="9" t="s">
        <v>29</v>
      </c>
      <c r="B742" s="10">
        <f>IF(S742=0,"",SUBTOTAL(3,$S$7:S742))</f>
        <v>736</v>
      </c>
      <c r="C742" s="74" t="s">
        <v>3398</v>
      </c>
      <c r="D742" s="10" t="s">
        <v>1108</v>
      </c>
      <c r="E742" s="10" t="s">
        <v>1598</v>
      </c>
      <c r="F742" s="10" t="s">
        <v>1598</v>
      </c>
      <c r="G742" s="10" t="s">
        <v>1568</v>
      </c>
      <c r="H742" s="19">
        <v>3821</v>
      </c>
      <c r="I742" s="20" t="s">
        <v>1599</v>
      </c>
      <c r="J742" s="13"/>
      <c r="K742" s="14" t="s">
        <v>2382</v>
      </c>
      <c r="L742" s="13"/>
      <c r="M742" s="13"/>
      <c r="N742" s="13"/>
      <c r="O742" s="13"/>
      <c r="P742" s="13"/>
      <c r="Q742" s="13"/>
      <c r="R742" s="13"/>
      <c r="S742" s="14" t="s">
        <v>1580</v>
      </c>
      <c r="T742" s="10">
        <v>5</v>
      </c>
      <c r="U742" s="21">
        <v>21000</v>
      </c>
      <c r="V742" s="16">
        <v>0</v>
      </c>
      <c r="W742" s="16">
        <v>0</v>
      </c>
      <c r="X742" s="16">
        <v>0</v>
      </c>
      <c r="Y742" s="16">
        <v>0</v>
      </c>
      <c r="Z742" s="16">
        <v>0</v>
      </c>
      <c r="AA742" s="16">
        <v>0</v>
      </c>
      <c r="AB742" s="16">
        <v>80</v>
      </c>
      <c r="AC742" s="16">
        <v>0</v>
      </c>
      <c r="AD742" s="16">
        <v>0</v>
      </c>
      <c r="AE742" s="16">
        <v>0</v>
      </c>
      <c r="AF742" s="16">
        <v>0</v>
      </c>
      <c r="AG742" s="16">
        <v>0</v>
      </c>
      <c r="AH742" s="16">
        <v>0</v>
      </c>
      <c r="AI742" s="16">
        <v>0</v>
      </c>
      <c r="AJ742" s="16">
        <v>0</v>
      </c>
      <c r="AK742" s="16">
        <v>0</v>
      </c>
      <c r="AL742" s="16">
        <v>0</v>
      </c>
      <c r="AM742" s="16">
        <v>0</v>
      </c>
      <c r="AN742" s="16">
        <v>0</v>
      </c>
      <c r="AO742" s="16">
        <v>0</v>
      </c>
      <c r="AP742" s="16">
        <v>0</v>
      </c>
      <c r="AQ742" s="15">
        <f t="shared" si="71"/>
        <v>80</v>
      </c>
      <c r="AR742" s="16">
        <f t="shared" si="72"/>
        <v>0</v>
      </c>
      <c r="AS742" s="17">
        <f t="shared" si="75"/>
        <v>80</v>
      </c>
      <c r="AT742" s="18">
        <f t="shared" si="74"/>
        <v>1680000</v>
      </c>
      <c r="AU742" s="13"/>
      <c r="AV742" s="13"/>
      <c r="AW742" s="8"/>
      <c r="AX742" s="8"/>
      <c r="AY742" s="8"/>
      <c r="AZ742" s="8"/>
    </row>
    <row r="743" spans="1:52" s="3" customFormat="1" ht="76.5" x14ac:dyDescent="0.25">
      <c r="A743" s="9" t="s">
        <v>29</v>
      </c>
      <c r="B743" s="10">
        <f>IF(S743=0,"",SUBTOTAL(3,$S$7:S743))</f>
        <v>737</v>
      </c>
      <c r="C743" s="74" t="s">
        <v>3399</v>
      </c>
      <c r="D743" s="10" t="s">
        <v>1112</v>
      </c>
      <c r="E743" s="10" t="s">
        <v>2384</v>
      </c>
      <c r="F743" s="10"/>
      <c r="G743" s="24"/>
      <c r="H743" s="19">
        <v>3002</v>
      </c>
      <c r="I743" s="26" t="s">
        <v>1600</v>
      </c>
      <c r="J743" s="13"/>
      <c r="K743" s="36" t="s">
        <v>2383</v>
      </c>
      <c r="L743" s="13"/>
      <c r="M743" s="13"/>
      <c r="N743" s="13"/>
      <c r="O743" s="13"/>
      <c r="P743" s="13"/>
      <c r="Q743" s="13"/>
      <c r="R743" s="13"/>
      <c r="S743" s="19" t="s">
        <v>917</v>
      </c>
      <c r="T743" s="10">
        <v>5</v>
      </c>
      <c r="U743" s="21">
        <v>5985</v>
      </c>
      <c r="V743" s="16"/>
      <c r="W743" s="16"/>
      <c r="X743" s="16"/>
      <c r="Y743" s="16">
        <v>2000</v>
      </c>
      <c r="Z743" s="16"/>
      <c r="AA743" s="16"/>
      <c r="AB743" s="16"/>
      <c r="AC743" s="16"/>
      <c r="AD743" s="16"/>
      <c r="AE743" s="16"/>
      <c r="AF743" s="16"/>
      <c r="AG743" s="16"/>
      <c r="AH743" s="16"/>
      <c r="AI743" s="16"/>
      <c r="AJ743" s="16"/>
      <c r="AK743" s="16"/>
      <c r="AL743" s="16"/>
      <c r="AM743" s="16"/>
      <c r="AN743" s="16"/>
      <c r="AO743" s="16"/>
      <c r="AP743" s="16"/>
      <c r="AQ743" s="15">
        <f t="shared" si="71"/>
        <v>2000</v>
      </c>
      <c r="AR743" s="16">
        <f t="shared" si="72"/>
        <v>0</v>
      </c>
      <c r="AS743" s="17">
        <f t="shared" si="75"/>
        <v>2000</v>
      </c>
      <c r="AT743" s="18">
        <f t="shared" si="74"/>
        <v>11970000</v>
      </c>
      <c r="AU743" s="13"/>
      <c r="AV743" s="13"/>
      <c r="AW743" s="8"/>
      <c r="AX743" s="8"/>
      <c r="AY743" s="8"/>
      <c r="AZ743" s="8"/>
    </row>
    <row r="744" spans="1:52" s="3" customFormat="1" ht="89.25" x14ac:dyDescent="0.25">
      <c r="A744" s="9" t="s">
        <v>29</v>
      </c>
      <c r="B744" s="10">
        <f>IF(S744=0,"",SUBTOTAL(3,$S$7:S744))</f>
        <v>738</v>
      </c>
      <c r="C744" s="74" t="s">
        <v>3400</v>
      </c>
      <c r="D744" s="10" t="s">
        <v>1304</v>
      </c>
      <c r="E744" s="10" t="s">
        <v>1601</v>
      </c>
      <c r="F744" s="10" t="s">
        <v>1601</v>
      </c>
      <c r="G744" s="10" t="s">
        <v>1602</v>
      </c>
      <c r="H744" s="19">
        <v>3821</v>
      </c>
      <c r="I744" s="20" t="s">
        <v>1603</v>
      </c>
      <c r="J744" s="13"/>
      <c r="K744" s="10" t="s">
        <v>1679</v>
      </c>
      <c r="L744" s="13"/>
      <c r="M744" s="13"/>
      <c r="N744" s="13"/>
      <c r="O744" s="13"/>
      <c r="P744" s="13"/>
      <c r="Q744" s="13"/>
      <c r="R744" s="13"/>
      <c r="S744" s="14" t="s">
        <v>57</v>
      </c>
      <c r="T744" s="10">
        <v>6</v>
      </c>
      <c r="U744" s="21">
        <v>1000000</v>
      </c>
      <c r="V744" s="16">
        <v>0</v>
      </c>
      <c r="W744" s="16">
        <v>0</v>
      </c>
      <c r="X744" s="16">
        <v>0</v>
      </c>
      <c r="Y744" s="16">
        <v>4</v>
      </c>
      <c r="Z744" s="16">
        <v>0</v>
      </c>
      <c r="AA744" s="16">
        <v>0</v>
      </c>
      <c r="AB744" s="16">
        <v>0</v>
      </c>
      <c r="AC744" s="16">
        <v>0</v>
      </c>
      <c r="AD744" s="16">
        <v>0</v>
      </c>
      <c r="AE744" s="16">
        <v>0</v>
      </c>
      <c r="AF744" s="16">
        <v>0</v>
      </c>
      <c r="AG744" s="16">
        <v>0</v>
      </c>
      <c r="AH744" s="16">
        <v>0</v>
      </c>
      <c r="AI744" s="16">
        <v>0</v>
      </c>
      <c r="AJ744" s="16">
        <v>0</v>
      </c>
      <c r="AK744" s="16">
        <v>0</v>
      </c>
      <c r="AL744" s="16">
        <v>0</v>
      </c>
      <c r="AM744" s="16">
        <v>0</v>
      </c>
      <c r="AN744" s="16">
        <v>0</v>
      </c>
      <c r="AO744" s="16">
        <v>0</v>
      </c>
      <c r="AP744" s="16">
        <v>0</v>
      </c>
      <c r="AQ744" s="15">
        <f t="shared" si="71"/>
        <v>4</v>
      </c>
      <c r="AR744" s="16">
        <f t="shared" si="72"/>
        <v>0</v>
      </c>
      <c r="AS744" s="17">
        <f t="shared" si="75"/>
        <v>4</v>
      </c>
      <c r="AT744" s="18">
        <f t="shared" si="74"/>
        <v>4000000</v>
      </c>
      <c r="AU744" s="13"/>
      <c r="AV744" s="13"/>
      <c r="AW744" s="8"/>
      <c r="AX744" s="8"/>
      <c r="AY744" s="8"/>
      <c r="AZ744" s="8"/>
    </row>
    <row r="745" spans="1:52" s="3" customFormat="1" ht="57.75" customHeight="1" x14ac:dyDescent="0.25">
      <c r="A745" s="9" t="s">
        <v>29</v>
      </c>
      <c r="B745" s="10">
        <f>IF(S745=0,"",SUBTOTAL(3,$S$7:S745))</f>
        <v>739</v>
      </c>
      <c r="C745" s="74" t="s">
        <v>3401</v>
      </c>
      <c r="D745" s="10" t="s">
        <v>1306</v>
      </c>
      <c r="E745" s="10" t="s">
        <v>1604</v>
      </c>
      <c r="F745" s="10" t="s">
        <v>1604</v>
      </c>
      <c r="G745" s="10" t="s">
        <v>1570</v>
      </c>
      <c r="H745" s="19">
        <v>3821</v>
      </c>
      <c r="I745" s="20" t="s">
        <v>1605</v>
      </c>
      <c r="J745" s="13"/>
      <c r="K745" s="14" t="s">
        <v>2385</v>
      </c>
      <c r="L745" s="13"/>
      <c r="M745" s="13"/>
      <c r="N745" s="13"/>
      <c r="O745" s="13"/>
      <c r="P745" s="13"/>
      <c r="Q745" s="13"/>
      <c r="R745" s="13"/>
      <c r="S745" s="14" t="s">
        <v>1580</v>
      </c>
      <c r="T745" s="10">
        <v>5</v>
      </c>
      <c r="U745" s="21">
        <v>12915</v>
      </c>
      <c r="V745" s="16">
        <v>0</v>
      </c>
      <c r="W745" s="16">
        <v>0</v>
      </c>
      <c r="X745" s="16">
        <v>0</v>
      </c>
      <c r="Y745" s="16">
        <v>0</v>
      </c>
      <c r="Z745" s="16">
        <v>0</v>
      </c>
      <c r="AA745" s="16">
        <v>0</v>
      </c>
      <c r="AB745" s="16">
        <v>120</v>
      </c>
      <c r="AC745" s="16">
        <v>0</v>
      </c>
      <c r="AD745" s="16">
        <v>0</v>
      </c>
      <c r="AE745" s="16">
        <v>0</v>
      </c>
      <c r="AF745" s="16">
        <v>0</v>
      </c>
      <c r="AG745" s="16">
        <v>0</v>
      </c>
      <c r="AH745" s="16">
        <v>0</v>
      </c>
      <c r="AI745" s="16">
        <v>0</v>
      </c>
      <c r="AJ745" s="16">
        <v>0</v>
      </c>
      <c r="AK745" s="16">
        <v>0</v>
      </c>
      <c r="AL745" s="16">
        <v>0</v>
      </c>
      <c r="AM745" s="16">
        <v>0</v>
      </c>
      <c r="AN745" s="16">
        <v>0</v>
      </c>
      <c r="AO745" s="16">
        <v>0</v>
      </c>
      <c r="AP745" s="16">
        <v>0</v>
      </c>
      <c r="AQ745" s="15">
        <f t="shared" si="71"/>
        <v>120</v>
      </c>
      <c r="AR745" s="16">
        <f t="shared" si="72"/>
        <v>0</v>
      </c>
      <c r="AS745" s="17">
        <f t="shared" si="75"/>
        <v>120</v>
      </c>
      <c r="AT745" s="18">
        <f t="shared" si="74"/>
        <v>1549800</v>
      </c>
      <c r="AU745" s="13"/>
      <c r="AV745" s="13"/>
      <c r="AW745" s="8"/>
      <c r="AX745" s="8"/>
      <c r="AY745" s="8"/>
      <c r="AZ745" s="8"/>
    </row>
    <row r="746" spans="1:52" s="3" customFormat="1" ht="63.75" customHeight="1" x14ac:dyDescent="0.25">
      <c r="A746" s="9" t="s">
        <v>29</v>
      </c>
      <c r="B746" s="10">
        <f>IF(S746=0,"",SUBTOTAL(3,$S$7:S746))</f>
        <v>740</v>
      </c>
      <c r="C746" s="74" t="s">
        <v>3402</v>
      </c>
      <c r="D746" s="10" t="s">
        <v>1309</v>
      </c>
      <c r="E746" s="10" t="s">
        <v>1606</v>
      </c>
      <c r="F746" s="10" t="s">
        <v>1606</v>
      </c>
      <c r="G746" s="10" t="s">
        <v>1607</v>
      </c>
      <c r="H746" s="19">
        <v>3821</v>
      </c>
      <c r="I746" s="20" t="s">
        <v>1608</v>
      </c>
      <c r="J746" s="13"/>
      <c r="K746" s="14" t="s">
        <v>2386</v>
      </c>
      <c r="L746" s="13"/>
      <c r="M746" s="13"/>
      <c r="N746" s="13"/>
      <c r="O746" s="13"/>
      <c r="P746" s="13"/>
      <c r="Q746" s="13"/>
      <c r="R746" s="13"/>
      <c r="S746" s="14" t="s">
        <v>1580</v>
      </c>
      <c r="T746" s="10">
        <v>5</v>
      </c>
      <c r="U746" s="21">
        <v>17640</v>
      </c>
      <c r="V746" s="16">
        <v>0</v>
      </c>
      <c r="W746" s="16">
        <v>0</v>
      </c>
      <c r="X746" s="16">
        <v>0</v>
      </c>
      <c r="Y746" s="16">
        <v>0</v>
      </c>
      <c r="Z746" s="16">
        <v>0</v>
      </c>
      <c r="AA746" s="16">
        <v>0</v>
      </c>
      <c r="AB746" s="16">
        <v>120</v>
      </c>
      <c r="AC746" s="16">
        <v>0</v>
      </c>
      <c r="AD746" s="16">
        <v>0</v>
      </c>
      <c r="AE746" s="16">
        <v>0</v>
      </c>
      <c r="AF746" s="16">
        <v>0</v>
      </c>
      <c r="AG746" s="16">
        <v>0</v>
      </c>
      <c r="AH746" s="16">
        <v>0</v>
      </c>
      <c r="AI746" s="16">
        <v>0</v>
      </c>
      <c r="AJ746" s="16">
        <v>0</v>
      </c>
      <c r="AK746" s="16">
        <v>0</v>
      </c>
      <c r="AL746" s="16">
        <v>0</v>
      </c>
      <c r="AM746" s="16">
        <v>0</v>
      </c>
      <c r="AN746" s="16">
        <v>0</v>
      </c>
      <c r="AO746" s="16">
        <v>0</v>
      </c>
      <c r="AP746" s="16">
        <v>0</v>
      </c>
      <c r="AQ746" s="15">
        <f t="shared" si="71"/>
        <v>120</v>
      </c>
      <c r="AR746" s="16">
        <f t="shared" si="72"/>
        <v>0</v>
      </c>
      <c r="AS746" s="17">
        <f t="shared" si="75"/>
        <v>120</v>
      </c>
      <c r="AT746" s="18">
        <f t="shared" si="74"/>
        <v>2116800</v>
      </c>
      <c r="AU746" s="13"/>
      <c r="AV746" s="13"/>
      <c r="AW746" s="8"/>
      <c r="AX746" s="8"/>
      <c r="AY746" s="8"/>
      <c r="AZ746" s="8"/>
    </row>
    <row r="747" spans="1:52" s="3" customFormat="1" ht="153" x14ac:dyDescent="0.25">
      <c r="A747" s="9" t="s">
        <v>29</v>
      </c>
      <c r="B747" s="10">
        <f>IF(S747=0,"",SUBTOTAL(3,$S$7:S747))</f>
        <v>741</v>
      </c>
      <c r="C747" s="74" t="s">
        <v>3403</v>
      </c>
      <c r="D747" s="10" t="s">
        <v>1311</v>
      </c>
      <c r="E747" s="10" t="s">
        <v>1609</v>
      </c>
      <c r="F747" s="10" t="s">
        <v>1609</v>
      </c>
      <c r="G747" s="10" t="s">
        <v>1577</v>
      </c>
      <c r="H747" s="19">
        <v>3822</v>
      </c>
      <c r="I747" s="20" t="s">
        <v>1610</v>
      </c>
      <c r="J747" s="13"/>
      <c r="K747" s="44" t="s">
        <v>1611</v>
      </c>
      <c r="L747" s="13"/>
      <c r="M747" s="13"/>
      <c r="N747" s="13"/>
      <c r="O747" s="13"/>
      <c r="P747" s="13"/>
      <c r="Q747" s="13"/>
      <c r="R747" s="13"/>
      <c r="S747" s="14" t="s">
        <v>84</v>
      </c>
      <c r="T747" s="10">
        <v>5</v>
      </c>
      <c r="U747" s="21">
        <v>124000</v>
      </c>
      <c r="V747" s="16">
        <v>0</v>
      </c>
      <c r="W747" s="16">
        <v>0</v>
      </c>
      <c r="X747" s="16">
        <v>0</v>
      </c>
      <c r="Y747" s="16">
        <v>50</v>
      </c>
      <c r="Z747" s="16">
        <v>0</v>
      </c>
      <c r="AA747" s="16">
        <v>0</v>
      </c>
      <c r="AB747" s="16">
        <v>0</v>
      </c>
      <c r="AC747" s="16">
        <v>0</v>
      </c>
      <c r="AD747" s="16">
        <v>0</v>
      </c>
      <c r="AE747" s="16">
        <v>0</v>
      </c>
      <c r="AF747" s="16">
        <v>0</v>
      </c>
      <c r="AG747" s="16">
        <v>0</v>
      </c>
      <c r="AH747" s="16">
        <v>0</v>
      </c>
      <c r="AI747" s="16">
        <v>0</v>
      </c>
      <c r="AJ747" s="16">
        <v>0</v>
      </c>
      <c r="AK747" s="16">
        <v>0</v>
      </c>
      <c r="AL747" s="16">
        <v>0</v>
      </c>
      <c r="AM747" s="16">
        <v>0</v>
      </c>
      <c r="AN747" s="16">
        <v>0</v>
      </c>
      <c r="AO747" s="16">
        <v>0</v>
      </c>
      <c r="AP747" s="16">
        <v>0</v>
      </c>
      <c r="AQ747" s="15">
        <f t="shared" si="71"/>
        <v>50</v>
      </c>
      <c r="AR747" s="16">
        <f t="shared" si="72"/>
        <v>0</v>
      </c>
      <c r="AS747" s="17">
        <f t="shared" si="75"/>
        <v>50</v>
      </c>
      <c r="AT747" s="18">
        <f t="shared" si="74"/>
        <v>6200000</v>
      </c>
      <c r="AU747" s="13"/>
      <c r="AV747" s="13"/>
      <c r="AW747" s="8"/>
      <c r="AX747" s="8"/>
      <c r="AY747" s="8"/>
      <c r="AZ747" s="8"/>
    </row>
    <row r="748" spans="1:52" s="3" customFormat="1" ht="41.25" customHeight="1" x14ac:dyDescent="0.25">
      <c r="A748" s="9" t="s">
        <v>29</v>
      </c>
      <c r="B748" s="10">
        <f>IF(S748=0,"",SUBTOTAL(3,$S$7:S748))</f>
        <v>742</v>
      </c>
      <c r="C748" s="74" t="s">
        <v>3404</v>
      </c>
      <c r="D748" s="10" t="s">
        <v>2625</v>
      </c>
      <c r="E748" s="10" t="s">
        <v>1612</v>
      </c>
      <c r="F748" s="10" t="s">
        <v>1612</v>
      </c>
      <c r="G748" s="10" t="s">
        <v>1581</v>
      </c>
      <c r="H748" s="19">
        <v>3821</v>
      </c>
      <c r="I748" s="20" t="s">
        <v>1613</v>
      </c>
      <c r="J748" s="13"/>
      <c r="K748" s="14" t="s">
        <v>2387</v>
      </c>
      <c r="L748" s="13"/>
      <c r="M748" s="13"/>
      <c r="N748" s="13"/>
      <c r="O748" s="13"/>
      <c r="P748" s="13"/>
      <c r="Q748" s="13"/>
      <c r="R748" s="13"/>
      <c r="S748" s="14" t="s">
        <v>75</v>
      </c>
      <c r="T748" s="10">
        <v>6</v>
      </c>
      <c r="U748" s="21">
        <v>1080000</v>
      </c>
      <c r="V748" s="16">
        <v>0</v>
      </c>
      <c r="W748" s="16">
        <v>0</v>
      </c>
      <c r="X748" s="16">
        <v>0</v>
      </c>
      <c r="Y748" s="16">
        <v>0</v>
      </c>
      <c r="Z748" s="16">
        <v>0</v>
      </c>
      <c r="AA748" s="16">
        <v>0</v>
      </c>
      <c r="AB748" s="16">
        <v>0</v>
      </c>
      <c r="AC748" s="16">
        <v>0</v>
      </c>
      <c r="AD748" s="16">
        <v>0</v>
      </c>
      <c r="AE748" s="16">
        <v>0</v>
      </c>
      <c r="AF748" s="16">
        <v>0</v>
      </c>
      <c r="AG748" s="16">
        <v>0</v>
      </c>
      <c r="AH748" s="16">
        <v>2</v>
      </c>
      <c r="AI748" s="16">
        <v>0</v>
      </c>
      <c r="AJ748" s="16">
        <v>0</v>
      </c>
      <c r="AK748" s="16">
        <v>0</v>
      </c>
      <c r="AL748" s="16">
        <v>0</v>
      </c>
      <c r="AM748" s="16">
        <v>0</v>
      </c>
      <c r="AN748" s="16">
        <v>0</v>
      </c>
      <c r="AO748" s="16">
        <v>0</v>
      </c>
      <c r="AP748" s="16">
        <v>0</v>
      </c>
      <c r="AQ748" s="15">
        <f t="shared" si="71"/>
        <v>2</v>
      </c>
      <c r="AR748" s="16">
        <f t="shared" si="72"/>
        <v>0</v>
      </c>
      <c r="AS748" s="17">
        <f t="shared" si="75"/>
        <v>2</v>
      </c>
      <c r="AT748" s="18">
        <f t="shared" si="74"/>
        <v>2160000</v>
      </c>
      <c r="AU748" s="13"/>
      <c r="AV748" s="13"/>
      <c r="AW748" s="8"/>
      <c r="AX748" s="8"/>
      <c r="AY748" s="8"/>
      <c r="AZ748" s="8"/>
    </row>
    <row r="749" spans="1:52" s="3" customFormat="1" ht="89.25" x14ac:dyDescent="0.25">
      <c r="A749" s="9" t="s">
        <v>29</v>
      </c>
      <c r="B749" s="10">
        <f>IF(S749=0,"",SUBTOTAL(3,$S$7:S749))</f>
        <v>743</v>
      </c>
      <c r="C749" s="74" t="s">
        <v>3405</v>
      </c>
      <c r="D749" s="10" t="s">
        <v>2626</v>
      </c>
      <c r="E749" s="10" t="s">
        <v>1614</v>
      </c>
      <c r="F749" s="10" t="s">
        <v>1614</v>
      </c>
      <c r="G749" s="10" t="s">
        <v>1584</v>
      </c>
      <c r="H749" s="19">
        <v>3821</v>
      </c>
      <c r="I749" s="20" t="s">
        <v>1615</v>
      </c>
      <c r="J749" s="13"/>
      <c r="K749" s="10" t="s">
        <v>2388</v>
      </c>
      <c r="L749" s="13"/>
      <c r="M749" s="13"/>
      <c r="N749" s="13"/>
      <c r="O749" s="13"/>
      <c r="P749" s="13"/>
      <c r="Q749" s="13"/>
      <c r="R749" s="13"/>
      <c r="S749" s="14" t="s">
        <v>57</v>
      </c>
      <c r="T749" s="10">
        <v>6</v>
      </c>
      <c r="U749" s="21">
        <v>1500000</v>
      </c>
      <c r="V749" s="16">
        <v>0</v>
      </c>
      <c r="W749" s="16">
        <v>0</v>
      </c>
      <c r="X749" s="16">
        <v>0</v>
      </c>
      <c r="Y749" s="16">
        <v>1</v>
      </c>
      <c r="Z749" s="16">
        <v>0</v>
      </c>
      <c r="AA749" s="16">
        <v>0</v>
      </c>
      <c r="AB749" s="16">
        <v>0</v>
      </c>
      <c r="AC749" s="16">
        <v>0</v>
      </c>
      <c r="AD749" s="16">
        <v>0</v>
      </c>
      <c r="AE749" s="16">
        <v>0</v>
      </c>
      <c r="AF749" s="16">
        <v>0</v>
      </c>
      <c r="AG749" s="16">
        <v>0</v>
      </c>
      <c r="AH749" s="16">
        <v>0</v>
      </c>
      <c r="AI749" s="16">
        <v>0</v>
      </c>
      <c r="AJ749" s="16">
        <v>0</v>
      </c>
      <c r="AK749" s="16">
        <v>0</v>
      </c>
      <c r="AL749" s="16">
        <v>0</v>
      </c>
      <c r="AM749" s="16">
        <v>0</v>
      </c>
      <c r="AN749" s="16">
        <v>0</v>
      </c>
      <c r="AO749" s="16">
        <v>0</v>
      </c>
      <c r="AP749" s="16">
        <v>0</v>
      </c>
      <c r="AQ749" s="15">
        <f t="shared" si="71"/>
        <v>1</v>
      </c>
      <c r="AR749" s="16">
        <f t="shared" si="72"/>
        <v>0</v>
      </c>
      <c r="AS749" s="17">
        <f t="shared" si="75"/>
        <v>1</v>
      </c>
      <c r="AT749" s="18">
        <f t="shared" si="74"/>
        <v>1500000</v>
      </c>
      <c r="AU749" s="13"/>
      <c r="AV749" s="13"/>
      <c r="AW749" s="8"/>
      <c r="AX749" s="8"/>
      <c r="AY749" s="8"/>
      <c r="AZ749" s="8"/>
    </row>
    <row r="750" spans="1:52" s="3" customFormat="1" ht="74.25" customHeight="1" x14ac:dyDescent="0.25">
      <c r="A750" s="9" t="s">
        <v>29</v>
      </c>
      <c r="B750" s="10">
        <f>IF(S750=0,"",SUBTOTAL(3,$S$7:S750))</f>
        <v>744</v>
      </c>
      <c r="C750" s="74" t="s">
        <v>3406</v>
      </c>
      <c r="D750" s="10" t="s">
        <v>1313</v>
      </c>
      <c r="E750" s="10" t="s">
        <v>1616</v>
      </c>
      <c r="F750" s="10" t="s">
        <v>1616</v>
      </c>
      <c r="G750" s="10" t="s">
        <v>1587</v>
      </c>
      <c r="H750" s="19">
        <v>3822</v>
      </c>
      <c r="I750" s="20" t="s">
        <v>1617</v>
      </c>
      <c r="J750" s="13"/>
      <c r="K750" s="14" t="s">
        <v>2564</v>
      </c>
      <c r="L750" s="13"/>
      <c r="M750" s="13"/>
      <c r="N750" s="13"/>
      <c r="O750" s="13"/>
      <c r="P750" s="13"/>
      <c r="Q750" s="13"/>
      <c r="R750" s="13"/>
      <c r="S750" s="14" t="s">
        <v>84</v>
      </c>
      <c r="T750" s="10">
        <v>3</v>
      </c>
      <c r="U750" s="21">
        <v>53552</v>
      </c>
      <c r="V750" s="16">
        <v>0</v>
      </c>
      <c r="W750" s="16">
        <v>0</v>
      </c>
      <c r="X750" s="16">
        <v>0</v>
      </c>
      <c r="Y750" s="16">
        <v>384</v>
      </c>
      <c r="Z750" s="16">
        <v>0</v>
      </c>
      <c r="AA750" s="16">
        <v>0</v>
      </c>
      <c r="AB750" s="16">
        <v>0</v>
      </c>
      <c r="AC750" s="16">
        <v>0</v>
      </c>
      <c r="AD750" s="16">
        <v>0</v>
      </c>
      <c r="AE750" s="16">
        <v>0</v>
      </c>
      <c r="AF750" s="16">
        <v>0</v>
      </c>
      <c r="AG750" s="16">
        <v>0</v>
      </c>
      <c r="AH750" s="16">
        <v>0</v>
      </c>
      <c r="AI750" s="16">
        <v>0</v>
      </c>
      <c r="AJ750" s="16">
        <v>0</v>
      </c>
      <c r="AK750" s="16">
        <v>0</v>
      </c>
      <c r="AL750" s="16">
        <v>0</v>
      </c>
      <c r="AM750" s="16">
        <v>0</v>
      </c>
      <c r="AN750" s="16">
        <v>0</v>
      </c>
      <c r="AO750" s="16">
        <v>0</v>
      </c>
      <c r="AP750" s="16">
        <v>0</v>
      </c>
      <c r="AQ750" s="15">
        <f t="shared" si="71"/>
        <v>384</v>
      </c>
      <c r="AR750" s="16">
        <f t="shared" si="72"/>
        <v>0</v>
      </c>
      <c r="AS750" s="17">
        <f t="shared" si="75"/>
        <v>384</v>
      </c>
      <c r="AT750" s="18">
        <f t="shared" si="74"/>
        <v>20563968</v>
      </c>
      <c r="AU750" s="13"/>
      <c r="AV750" s="13"/>
      <c r="AW750" s="8"/>
      <c r="AX750" s="8"/>
      <c r="AY750" s="8"/>
      <c r="AZ750" s="8"/>
    </row>
    <row r="751" spans="1:52" s="3" customFormat="1" ht="45" customHeight="1" x14ac:dyDescent="0.25">
      <c r="A751" s="9" t="s">
        <v>29</v>
      </c>
      <c r="B751" s="10">
        <f>IF(S751=0,"",SUBTOTAL(3,$S$7:S751))</f>
        <v>745</v>
      </c>
      <c r="C751" s="74" t="s">
        <v>3407</v>
      </c>
      <c r="D751" s="10" t="s">
        <v>1316</v>
      </c>
      <c r="E751" s="10" t="s">
        <v>1618</v>
      </c>
      <c r="F751" s="10" t="s">
        <v>1618</v>
      </c>
      <c r="G751" s="10" t="s">
        <v>1593</v>
      </c>
      <c r="H751" s="19">
        <v>3821</v>
      </c>
      <c r="I751" s="20" t="s">
        <v>1619</v>
      </c>
      <c r="J751" s="13"/>
      <c r="K751" s="14" t="s">
        <v>2389</v>
      </c>
      <c r="L751" s="13"/>
      <c r="M751" s="13"/>
      <c r="N751" s="13"/>
      <c r="O751" s="13"/>
      <c r="P751" s="13"/>
      <c r="Q751" s="13"/>
      <c r="R751" s="13"/>
      <c r="S751" s="14" t="s">
        <v>1580</v>
      </c>
      <c r="T751" s="10">
        <v>5</v>
      </c>
      <c r="U751" s="21">
        <v>15450</v>
      </c>
      <c r="V751" s="16">
        <v>0</v>
      </c>
      <c r="W751" s="16">
        <v>0</v>
      </c>
      <c r="X751" s="16">
        <v>0</v>
      </c>
      <c r="Y751" s="16">
        <v>0</v>
      </c>
      <c r="Z751" s="16">
        <v>0</v>
      </c>
      <c r="AA751" s="16">
        <v>0</v>
      </c>
      <c r="AB751" s="16">
        <v>60</v>
      </c>
      <c r="AC751" s="16">
        <v>0</v>
      </c>
      <c r="AD751" s="16">
        <v>0</v>
      </c>
      <c r="AE751" s="16">
        <v>0</v>
      </c>
      <c r="AF751" s="16">
        <v>0</v>
      </c>
      <c r="AG751" s="16">
        <v>0</v>
      </c>
      <c r="AH751" s="16">
        <v>3000</v>
      </c>
      <c r="AI751" s="16">
        <v>0</v>
      </c>
      <c r="AJ751" s="16">
        <v>0</v>
      </c>
      <c r="AK751" s="16">
        <v>0</v>
      </c>
      <c r="AL751" s="16">
        <v>0</v>
      </c>
      <c r="AM751" s="16">
        <v>0</v>
      </c>
      <c r="AN751" s="16">
        <v>0</v>
      </c>
      <c r="AO751" s="16">
        <v>0</v>
      </c>
      <c r="AP751" s="16">
        <v>0</v>
      </c>
      <c r="AQ751" s="15">
        <f t="shared" si="71"/>
        <v>3060</v>
      </c>
      <c r="AR751" s="16">
        <f t="shared" si="72"/>
        <v>0</v>
      </c>
      <c r="AS751" s="17">
        <f t="shared" si="75"/>
        <v>3060</v>
      </c>
      <c r="AT751" s="18">
        <f t="shared" si="74"/>
        <v>47277000</v>
      </c>
      <c r="AU751" s="13"/>
      <c r="AV751" s="13"/>
      <c r="AW751" s="8"/>
      <c r="AX751" s="8"/>
      <c r="AY751" s="8"/>
      <c r="AZ751" s="8"/>
    </row>
    <row r="752" spans="1:52" s="3" customFormat="1" ht="79.5" customHeight="1" x14ac:dyDescent="0.25">
      <c r="A752" s="9" t="s">
        <v>29</v>
      </c>
      <c r="B752" s="10">
        <f>IF(S752=0,"",SUBTOTAL(3,$S$7:S752))</f>
        <v>746</v>
      </c>
      <c r="C752" s="74" t="s">
        <v>3408</v>
      </c>
      <c r="D752" s="10" t="s">
        <v>1319</v>
      </c>
      <c r="E752" s="10" t="s">
        <v>1620</v>
      </c>
      <c r="F752" s="10" t="s">
        <v>1620</v>
      </c>
      <c r="G752" s="10" t="s">
        <v>1621</v>
      </c>
      <c r="H752" s="19">
        <v>3822</v>
      </c>
      <c r="I752" s="20" t="s">
        <v>1622</v>
      </c>
      <c r="J752" s="13"/>
      <c r="K752" s="14" t="s">
        <v>2563</v>
      </c>
      <c r="L752" s="13"/>
      <c r="M752" s="13"/>
      <c r="N752" s="13"/>
      <c r="O752" s="13"/>
      <c r="P752" s="13"/>
      <c r="Q752" s="13"/>
      <c r="R752" s="13"/>
      <c r="S752" s="14" t="s">
        <v>84</v>
      </c>
      <c r="T752" s="10">
        <v>3</v>
      </c>
      <c r="U752" s="21">
        <v>52083</v>
      </c>
      <c r="V752" s="16">
        <v>0</v>
      </c>
      <c r="W752" s="16">
        <v>0</v>
      </c>
      <c r="X752" s="16">
        <v>0</v>
      </c>
      <c r="Y752" s="16">
        <v>480</v>
      </c>
      <c r="Z752" s="16">
        <v>96</v>
      </c>
      <c r="AA752" s="16">
        <v>0</v>
      </c>
      <c r="AB752" s="16">
        <v>0</v>
      </c>
      <c r="AC752" s="16">
        <v>0</v>
      </c>
      <c r="AD752" s="16">
        <v>0</v>
      </c>
      <c r="AE752" s="16">
        <v>0</v>
      </c>
      <c r="AF752" s="16">
        <v>0</v>
      </c>
      <c r="AG752" s="16">
        <v>0</v>
      </c>
      <c r="AH752" s="16">
        <v>0</v>
      </c>
      <c r="AI752" s="16">
        <v>0</v>
      </c>
      <c r="AJ752" s="16">
        <v>0</v>
      </c>
      <c r="AK752" s="16">
        <v>0</v>
      </c>
      <c r="AL752" s="16">
        <v>0</v>
      </c>
      <c r="AM752" s="16">
        <v>0</v>
      </c>
      <c r="AN752" s="16">
        <v>0</v>
      </c>
      <c r="AO752" s="16">
        <v>0</v>
      </c>
      <c r="AP752" s="16">
        <v>0</v>
      </c>
      <c r="AQ752" s="15">
        <f t="shared" si="71"/>
        <v>576</v>
      </c>
      <c r="AR752" s="16">
        <f t="shared" si="72"/>
        <v>0</v>
      </c>
      <c r="AS752" s="17">
        <f t="shared" si="75"/>
        <v>576</v>
      </c>
      <c r="AT752" s="18">
        <f t="shared" si="74"/>
        <v>29999808</v>
      </c>
      <c r="AU752" s="13"/>
      <c r="AV752" s="13"/>
      <c r="AW752" s="8"/>
      <c r="AX752" s="8"/>
      <c r="AY752" s="8"/>
      <c r="AZ752" s="8"/>
    </row>
    <row r="753" spans="1:52" s="3" customFormat="1" ht="51" customHeight="1" x14ac:dyDescent="0.25">
      <c r="A753" s="9" t="s">
        <v>29</v>
      </c>
      <c r="B753" s="10">
        <f>IF(S753=0,"",SUBTOTAL(3,$S$7:S753))</f>
        <v>747</v>
      </c>
      <c r="C753" s="74" t="s">
        <v>3409</v>
      </c>
      <c r="D753" s="10" t="s">
        <v>1338</v>
      </c>
      <c r="E753" s="10" t="s">
        <v>2391</v>
      </c>
      <c r="F753" s="10"/>
      <c r="G753" s="24"/>
      <c r="H753" s="19">
        <v>3822</v>
      </c>
      <c r="I753" s="26" t="s">
        <v>1623</v>
      </c>
      <c r="J753" s="13"/>
      <c r="K753" s="36" t="s">
        <v>2390</v>
      </c>
      <c r="L753" s="13"/>
      <c r="M753" s="13"/>
      <c r="N753" s="13"/>
      <c r="O753" s="13"/>
      <c r="P753" s="13"/>
      <c r="Q753" s="13"/>
      <c r="R753" s="13"/>
      <c r="S753" s="19" t="s">
        <v>145</v>
      </c>
      <c r="T753" s="10">
        <v>5</v>
      </c>
      <c r="U753" s="21">
        <v>850000</v>
      </c>
      <c r="V753" s="16"/>
      <c r="W753" s="16"/>
      <c r="X753" s="16"/>
      <c r="Y753" s="16">
        <v>12</v>
      </c>
      <c r="Z753" s="16"/>
      <c r="AA753" s="16"/>
      <c r="AB753" s="16"/>
      <c r="AC753" s="16"/>
      <c r="AD753" s="16"/>
      <c r="AE753" s="16"/>
      <c r="AF753" s="16"/>
      <c r="AG753" s="16"/>
      <c r="AH753" s="16"/>
      <c r="AI753" s="16"/>
      <c r="AJ753" s="16"/>
      <c r="AK753" s="16"/>
      <c r="AL753" s="16"/>
      <c r="AM753" s="16"/>
      <c r="AN753" s="16"/>
      <c r="AO753" s="16"/>
      <c r="AP753" s="16"/>
      <c r="AQ753" s="15">
        <f t="shared" si="71"/>
        <v>12</v>
      </c>
      <c r="AR753" s="16">
        <f t="shared" si="72"/>
        <v>0</v>
      </c>
      <c r="AS753" s="17">
        <f t="shared" si="75"/>
        <v>12</v>
      </c>
      <c r="AT753" s="18">
        <f t="shared" si="74"/>
        <v>10200000</v>
      </c>
      <c r="AU753" s="13"/>
      <c r="AV753" s="13"/>
      <c r="AW753" s="8"/>
      <c r="AX753" s="8"/>
      <c r="AY753" s="8"/>
      <c r="AZ753" s="8"/>
    </row>
    <row r="754" spans="1:52" s="3" customFormat="1" ht="46.5" customHeight="1" x14ac:dyDescent="0.25">
      <c r="A754" s="9" t="s">
        <v>29</v>
      </c>
      <c r="B754" s="10">
        <f>IF(S754=0,"",SUBTOTAL(3,$S$7:S754))</f>
        <v>748</v>
      </c>
      <c r="C754" s="74" t="s">
        <v>3410</v>
      </c>
      <c r="D754" s="10" t="s">
        <v>1340</v>
      </c>
      <c r="E754" s="10" t="s">
        <v>2393</v>
      </c>
      <c r="F754" s="10"/>
      <c r="G754" s="24"/>
      <c r="H754" s="19">
        <v>3822</v>
      </c>
      <c r="I754" s="26" t="s">
        <v>1624</v>
      </c>
      <c r="J754" s="13"/>
      <c r="K754" s="36" t="s">
        <v>2392</v>
      </c>
      <c r="L754" s="13"/>
      <c r="M754" s="13"/>
      <c r="N754" s="13"/>
      <c r="O754" s="13"/>
      <c r="P754" s="13"/>
      <c r="Q754" s="13"/>
      <c r="R754" s="13"/>
      <c r="S754" s="19" t="s">
        <v>84</v>
      </c>
      <c r="T754" s="10">
        <v>5</v>
      </c>
      <c r="U754" s="21">
        <v>70000</v>
      </c>
      <c r="V754" s="16"/>
      <c r="W754" s="16"/>
      <c r="X754" s="16"/>
      <c r="Y754" s="16">
        <v>1100</v>
      </c>
      <c r="Z754" s="16"/>
      <c r="AA754" s="16"/>
      <c r="AB754" s="16"/>
      <c r="AC754" s="16"/>
      <c r="AD754" s="16"/>
      <c r="AE754" s="16"/>
      <c r="AF754" s="16"/>
      <c r="AG754" s="16"/>
      <c r="AH754" s="16"/>
      <c r="AI754" s="16"/>
      <c r="AJ754" s="16"/>
      <c r="AK754" s="16"/>
      <c r="AL754" s="16"/>
      <c r="AM754" s="16"/>
      <c r="AN754" s="16"/>
      <c r="AO754" s="16"/>
      <c r="AP754" s="16"/>
      <c r="AQ754" s="15">
        <f t="shared" si="71"/>
        <v>1100</v>
      </c>
      <c r="AR754" s="16">
        <f t="shared" si="72"/>
        <v>0</v>
      </c>
      <c r="AS754" s="17">
        <f t="shared" si="75"/>
        <v>1100</v>
      </c>
      <c r="AT754" s="18">
        <f t="shared" si="74"/>
        <v>77000000</v>
      </c>
      <c r="AU754" s="13"/>
      <c r="AV754" s="13"/>
      <c r="AW754" s="8"/>
      <c r="AX754" s="8"/>
      <c r="AY754" s="8"/>
      <c r="AZ754" s="8"/>
    </row>
    <row r="755" spans="1:52" s="3" customFormat="1" ht="66.75" customHeight="1" x14ac:dyDescent="0.25">
      <c r="A755" s="9" t="s">
        <v>29</v>
      </c>
      <c r="B755" s="10">
        <f>IF(S755=0,"",SUBTOTAL(3,$S$7:S755))</f>
        <v>749</v>
      </c>
      <c r="C755" s="74" t="s">
        <v>3411</v>
      </c>
      <c r="D755" s="10" t="s">
        <v>1343</v>
      </c>
      <c r="E755" s="10" t="s">
        <v>2394</v>
      </c>
      <c r="F755" s="10"/>
      <c r="G755" s="24"/>
      <c r="H755" s="19">
        <v>2207</v>
      </c>
      <c r="I755" s="26" t="s">
        <v>1625</v>
      </c>
      <c r="J755" s="13"/>
      <c r="K755" s="36" t="s">
        <v>2582</v>
      </c>
      <c r="L755" s="13"/>
      <c r="M755" s="13"/>
      <c r="N755" s="13"/>
      <c r="O755" s="13"/>
      <c r="P755" s="13"/>
      <c r="Q755" s="13"/>
      <c r="R755" s="13"/>
      <c r="S755" s="19" t="s">
        <v>917</v>
      </c>
      <c r="T755" s="10" t="s">
        <v>2417</v>
      </c>
      <c r="U755" s="21">
        <v>850000</v>
      </c>
      <c r="V755" s="16"/>
      <c r="W755" s="16"/>
      <c r="X755" s="16"/>
      <c r="Y755" s="16">
        <v>2000</v>
      </c>
      <c r="Z755" s="16"/>
      <c r="AA755" s="16"/>
      <c r="AB755" s="16"/>
      <c r="AC755" s="16"/>
      <c r="AD755" s="16"/>
      <c r="AE755" s="16"/>
      <c r="AF755" s="16"/>
      <c r="AG755" s="16"/>
      <c r="AH755" s="16"/>
      <c r="AI755" s="16"/>
      <c r="AJ755" s="16"/>
      <c r="AK755" s="16"/>
      <c r="AL755" s="16"/>
      <c r="AM755" s="16"/>
      <c r="AN755" s="16"/>
      <c r="AO755" s="16"/>
      <c r="AP755" s="16"/>
      <c r="AQ755" s="15">
        <f t="shared" si="71"/>
        <v>2000</v>
      </c>
      <c r="AR755" s="16">
        <f t="shared" si="72"/>
        <v>0</v>
      </c>
      <c r="AS755" s="17">
        <f t="shared" si="75"/>
        <v>2000</v>
      </c>
      <c r="AT755" s="18">
        <f t="shared" si="74"/>
        <v>1700000000</v>
      </c>
      <c r="AU755" s="13"/>
      <c r="AV755" s="13"/>
      <c r="AW755" s="8"/>
      <c r="AX755" s="8"/>
      <c r="AY755" s="8"/>
      <c r="AZ755" s="8"/>
    </row>
    <row r="756" spans="1:52" s="3" customFormat="1" ht="57.75" customHeight="1" x14ac:dyDescent="0.25">
      <c r="A756" s="33" t="s">
        <v>913</v>
      </c>
      <c r="B756" s="10">
        <f>IF(S756=0,"",SUBTOTAL(3,$S$7:S756))</f>
        <v>750</v>
      </c>
      <c r="C756" s="74" t="s">
        <v>3412</v>
      </c>
      <c r="D756" s="10" t="s">
        <v>1346</v>
      </c>
      <c r="E756" s="10" t="s">
        <v>1627</v>
      </c>
      <c r="F756" s="10" t="s">
        <v>1627</v>
      </c>
      <c r="G756" s="24" t="s">
        <v>1628</v>
      </c>
      <c r="H756" s="19">
        <v>2918</v>
      </c>
      <c r="I756" s="26" t="s">
        <v>1629</v>
      </c>
      <c r="J756" s="13"/>
      <c r="K756" s="36" t="s">
        <v>2395</v>
      </c>
      <c r="L756" s="13"/>
      <c r="M756" s="13"/>
      <c r="N756" s="13"/>
      <c r="O756" s="13"/>
      <c r="P756" s="13"/>
      <c r="Q756" s="13"/>
      <c r="R756" s="13"/>
      <c r="S756" s="19" t="s">
        <v>57</v>
      </c>
      <c r="T756" s="10">
        <v>6</v>
      </c>
      <c r="U756" s="21">
        <v>32500</v>
      </c>
      <c r="V756" s="16"/>
      <c r="W756" s="16"/>
      <c r="X756" s="16"/>
      <c r="Y756" s="16"/>
      <c r="Z756" s="16"/>
      <c r="AA756" s="16"/>
      <c r="AB756" s="16"/>
      <c r="AC756" s="16"/>
      <c r="AD756" s="16"/>
      <c r="AE756" s="16">
        <v>96</v>
      </c>
      <c r="AF756" s="16"/>
      <c r="AG756" s="16"/>
      <c r="AH756" s="16"/>
      <c r="AI756" s="16"/>
      <c r="AJ756" s="16"/>
      <c r="AK756" s="16"/>
      <c r="AL756" s="16"/>
      <c r="AM756" s="16"/>
      <c r="AN756" s="16"/>
      <c r="AO756" s="16">
        <v>240</v>
      </c>
      <c r="AP756" s="16"/>
      <c r="AQ756" s="15">
        <f t="shared" si="71"/>
        <v>336</v>
      </c>
      <c r="AR756" s="16">
        <f t="shared" si="72"/>
        <v>0</v>
      </c>
      <c r="AS756" s="17">
        <f t="shared" si="75"/>
        <v>336</v>
      </c>
      <c r="AT756" s="18">
        <f t="shared" si="74"/>
        <v>10920000</v>
      </c>
      <c r="AU756" s="13"/>
      <c r="AV756" s="13"/>
      <c r="AW756" s="8"/>
      <c r="AX756" s="8"/>
      <c r="AY756" s="8"/>
      <c r="AZ756" s="8"/>
    </row>
    <row r="757" spans="1:52" s="3" customFormat="1" ht="40.5" customHeight="1" x14ac:dyDescent="0.25">
      <c r="A757" s="33" t="s">
        <v>913</v>
      </c>
      <c r="B757" s="10">
        <f>IF(S757=0,"",SUBTOTAL(3,$S$7:S757))</f>
        <v>751</v>
      </c>
      <c r="C757" s="74" t="s">
        <v>3413</v>
      </c>
      <c r="D757" s="10" t="s">
        <v>1322</v>
      </c>
      <c r="E757" s="10" t="s">
        <v>1630</v>
      </c>
      <c r="F757" s="10" t="s">
        <v>1630</v>
      </c>
      <c r="G757" s="24" t="s">
        <v>1412</v>
      </c>
      <c r="H757" s="19">
        <v>2828</v>
      </c>
      <c r="I757" s="26" t="s">
        <v>1631</v>
      </c>
      <c r="J757" s="13"/>
      <c r="K757" s="36" t="s">
        <v>2396</v>
      </c>
      <c r="L757" s="13"/>
      <c r="M757" s="13"/>
      <c r="N757" s="13"/>
      <c r="O757" s="13"/>
      <c r="P757" s="13"/>
      <c r="Q757" s="13"/>
      <c r="R757" s="13"/>
      <c r="S757" s="19" t="s">
        <v>37</v>
      </c>
      <c r="T757" s="10">
        <v>6</v>
      </c>
      <c r="U757" s="15">
        <v>12500</v>
      </c>
      <c r="V757" s="16"/>
      <c r="W757" s="16"/>
      <c r="X757" s="16"/>
      <c r="Y757" s="16"/>
      <c r="Z757" s="16"/>
      <c r="AA757" s="16"/>
      <c r="AB757" s="16"/>
      <c r="AC757" s="16"/>
      <c r="AD757" s="16"/>
      <c r="AE757" s="16">
        <v>48</v>
      </c>
      <c r="AF757" s="16"/>
      <c r="AG757" s="16"/>
      <c r="AH757" s="16"/>
      <c r="AI757" s="16"/>
      <c r="AJ757" s="16"/>
      <c r="AK757" s="16"/>
      <c r="AL757" s="16"/>
      <c r="AM757" s="16"/>
      <c r="AN757" s="16"/>
      <c r="AO757" s="16"/>
      <c r="AP757" s="16"/>
      <c r="AQ757" s="15">
        <f t="shared" si="71"/>
        <v>48</v>
      </c>
      <c r="AR757" s="16">
        <f t="shared" si="72"/>
        <v>0</v>
      </c>
      <c r="AS757" s="17">
        <f t="shared" si="75"/>
        <v>48</v>
      </c>
      <c r="AT757" s="18">
        <f t="shared" si="74"/>
        <v>600000</v>
      </c>
      <c r="AU757" s="13"/>
      <c r="AV757" s="13"/>
      <c r="AW757" s="8"/>
      <c r="AX757" s="8"/>
      <c r="AY757" s="8"/>
      <c r="AZ757" s="8"/>
    </row>
    <row r="758" spans="1:52" s="3" customFormat="1" ht="42.75" customHeight="1" x14ac:dyDescent="0.25">
      <c r="A758" s="33" t="s">
        <v>913</v>
      </c>
      <c r="B758" s="10">
        <f>IF(S758=0,"",SUBTOTAL(3,$S$7:S758))</f>
        <v>752</v>
      </c>
      <c r="C758" s="74" t="s">
        <v>3414</v>
      </c>
      <c r="D758" s="10" t="s">
        <v>1350</v>
      </c>
      <c r="E758" s="10" t="s">
        <v>1632</v>
      </c>
      <c r="F758" s="10" t="s">
        <v>1632</v>
      </c>
      <c r="G758" s="24" t="s">
        <v>1633</v>
      </c>
      <c r="H758" s="19">
        <v>3808</v>
      </c>
      <c r="I758" s="26" t="s">
        <v>1634</v>
      </c>
      <c r="J758" s="13"/>
      <c r="K758" s="14" t="s">
        <v>2397</v>
      </c>
      <c r="L758" s="13"/>
      <c r="M758" s="13"/>
      <c r="N758" s="13"/>
      <c r="O758" s="13"/>
      <c r="P758" s="13"/>
      <c r="Q758" s="13"/>
      <c r="R758" s="13"/>
      <c r="S758" s="19" t="s">
        <v>37</v>
      </c>
      <c r="T758" s="10">
        <v>6</v>
      </c>
      <c r="U758" s="15">
        <v>400000</v>
      </c>
      <c r="V758" s="16"/>
      <c r="W758" s="16"/>
      <c r="X758" s="16"/>
      <c r="Y758" s="16">
        <v>510</v>
      </c>
      <c r="Z758" s="16"/>
      <c r="AA758" s="16"/>
      <c r="AB758" s="16">
        <f>5*20</f>
        <v>100</v>
      </c>
      <c r="AC758" s="16"/>
      <c r="AD758" s="16"/>
      <c r="AE758" s="16">
        <f>12*5</f>
        <v>60</v>
      </c>
      <c r="AF758" s="16"/>
      <c r="AG758" s="16"/>
      <c r="AH758" s="16"/>
      <c r="AI758" s="16"/>
      <c r="AJ758" s="16"/>
      <c r="AK758" s="16"/>
      <c r="AL758" s="16"/>
      <c r="AM758" s="16"/>
      <c r="AN758" s="16"/>
      <c r="AO758" s="16">
        <f>36*5</f>
        <v>180</v>
      </c>
      <c r="AP758" s="16"/>
      <c r="AQ758" s="15">
        <f t="shared" si="71"/>
        <v>850</v>
      </c>
      <c r="AR758" s="16">
        <f t="shared" si="72"/>
        <v>0</v>
      </c>
      <c r="AS758" s="17">
        <f t="shared" si="75"/>
        <v>850</v>
      </c>
      <c r="AT758" s="18">
        <f t="shared" si="74"/>
        <v>340000000</v>
      </c>
      <c r="AU758" s="13"/>
      <c r="AV758" s="13"/>
      <c r="AW758" s="8"/>
      <c r="AX758" s="8"/>
      <c r="AY758" s="8"/>
      <c r="AZ758" s="8"/>
    </row>
    <row r="759" spans="1:52" s="3" customFormat="1" ht="97.5" customHeight="1" x14ac:dyDescent="0.25">
      <c r="A759" s="33" t="s">
        <v>913</v>
      </c>
      <c r="B759" s="10">
        <f>IF(S759=0,"",SUBTOTAL(3,$S$7:S759))</f>
        <v>753</v>
      </c>
      <c r="C759" s="74" t="s">
        <v>3415</v>
      </c>
      <c r="D759" s="10" t="s">
        <v>1324</v>
      </c>
      <c r="E759" s="10" t="s">
        <v>1635</v>
      </c>
      <c r="F759" s="10" t="s">
        <v>1635</v>
      </c>
      <c r="G759" s="24" t="s">
        <v>1636</v>
      </c>
      <c r="H759" s="19">
        <v>3822</v>
      </c>
      <c r="I759" s="26" t="s">
        <v>1637</v>
      </c>
      <c r="J759" s="13"/>
      <c r="K759" s="36" t="s">
        <v>2398</v>
      </c>
      <c r="L759" s="13"/>
      <c r="M759" s="13"/>
      <c r="N759" s="13"/>
      <c r="O759" s="13"/>
      <c r="P759" s="13"/>
      <c r="Q759" s="13"/>
      <c r="R759" s="13"/>
      <c r="S759" s="14" t="s">
        <v>84</v>
      </c>
      <c r="T759" s="10">
        <v>3</v>
      </c>
      <c r="U759" s="21">
        <v>9000</v>
      </c>
      <c r="V759" s="16"/>
      <c r="W759" s="16"/>
      <c r="X759" s="16"/>
      <c r="Y759" s="16"/>
      <c r="Z759" s="16"/>
      <c r="AA759" s="16"/>
      <c r="AB759" s="16"/>
      <c r="AC759" s="16"/>
      <c r="AD759" s="16"/>
      <c r="AE759" s="16">
        <v>240</v>
      </c>
      <c r="AF759" s="16"/>
      <c r="AG759" s="16"/>
      <c r="AH759" s="16"/>
      <c r="AI759" s="16"/>
      <c r="AJ759" s="16"/>
      <c r="AK759" s="16"/>
      <c r="AL759" s="16"/>
      <c r="AM759" s="16"/>
      <c r="AN759" s="16"/>
      <c r="AO759" s="16"/>
      <c r="AP759" s="16"/>
      <c r="AQ759" s="15">
        <f t="shared" si="71"/>
        <v>240</v>
      </c>
      <c r="AR759" s="16">
        <f t="shared" si="72"/>
        <v>0</v>
      </c>
      <c r="AS759" s="17">
        <f t="shared" si="75"/>
        <v>240</v>
      </c>
      <c r="AT759" s="18">
        <f t="shared" si="74"/>
        <v>2160000</v>
      </c>
      <c r="AU759" s="13"/>
      <c r="AV759" s="13"/>
      <c r="AW759" s="8"/>
      <c r="AX759" s="8"/>
      <c r="AY759" s="8"/>
      <c r="AZ759" s="8"/>
    </row>
    <row r="760" spans="1:52" s="3" customFormat="1" ht="72" customHeight="1" x14ac:dyDescent="0.25">
      <c r="A760" s="33" t="s">
        <v>913</v>
      </c>
      <c r="B760" s="10">
        <f>IF(S760=0,"",SUBTOTAL(3,$S$7:S760))</f>
        <v>754</v>
      </c>
      <c r="C760" s="74" t="s">
        <v>3416</v>
      </c>
      <c r="D760" s="10" t="s">
        <v>1326</v>
      </c>
      <c r="E760" s="10" t="s">
        <v>1638</v>
      </c>
      <c r="F760" s="10" t="s">
        <v>1638</v>
      </c>
      <c r="G760" s="24" t="s">
        <v>1601</v>
      </c>
      <c r="H760" s="19">
        <v>3822</v>
      </c>
      <c r="I760" s="26" t="s">
        <v>1639</v>
      </c>
      <c r="J760" s="13"/>
      <c r="K760" s="36" t="s">
        <v>2399</v>
      </c>
      <c r="L760" s="13"/>
      <c r="M760" s="13"/>
      <c r="N760" s="13"/>
      <c r="O760" s="13"/>
      <c r="P760" s="13"/>
      <c r="Q760" s="13"/>
      <c r="R760" s="13"/>
      <c r="S760" s="19" t="s">
        <v>84</v>
      </c>
      <c r="T760" s="10">
        <v>6</v>
      </c>
      <c r="U760" s="15">
        <v>8800</v>
      </c>
      <c r="V760" s="16"/>
      <c r="W760" s="16"/>
      <c r="X760" s="16"/>
      <c r="Y760" s="16"/>
      <c r="Z760" s="16"/>
      <c r="AA760" s="16"/>
      <c r="AB760" s="16"/>
      <c r="AC760" s="16"/>
      <c r="AD760" s="16"/>
      <c r="AE760" s="16">
        <v>240</v>
      </c>
      <c r="AF760" s="16"/>
      <c r="AG760" s="16"/>
      <c r="AH760" s="16"/>
      <c r="AI760" s="16"/>
      <c r="AJ760" s="16"/>
      <c r="AK760" s="16"/>
      <c r="AL760" s="16"/>
      <c r="AM760" s="16"/>
      <c r="AN760" s="16"/>
      <c r="AO760" s="16"/>
      <c r="AP760" s="16"/>
      <c r="AQ760" s="15">
        <f t="shared" si="71"/>
        <v>240</v>
      </c>
      <c r="AR760" s="16">
        <f t="shared" si="72"/>
        <v>0</v>
      </c>
      <c r="AS760" s="17">
        <f t="shared" si="75"/>
        <v>240</v>
      </c>
      <c r="AT760" s="18">
        <f t="shared" si="74"/>
        <v>2112000</v>
      </c>
      <c r="AU760" s="13"/>
      <c r="AV760" s="13"/>
      <c r="AW760" s="8"/>
      <c r="AX760" s="8"/>
      <c r="AY760" s="8"/>
      <c r="AZ760" s="8"/>
    </row>
    <row r="761" spans="1:52" s="3" customFormat="1" ht="57.75" customHeight="1" x14ac:dyDescent="0.25">
      <c r="A761" s="33" t="s">
        <v>913</v>
      </c>
      <c r="B761" s="10">
        <f>IF(S761=0,"",SUBTOTAL(3,$S$7:S761))</f>
        <v>755</v>
      </c>
      <c r="C761" s="74" t="s">
        <v>3417</v>
      </c>
      <c r="D761" s="10" t="s">
        <v>1328</v>
      </c>
      <c r="E761" s="10" t="s">
        <v>1641</v>
      </c>
      <c r="F761" s="10" t="s">
        <v>1641</v>
      </c>
      <c r="G761" s="10"/>
      <c r="H761" s="19">
        <v>3808</v>
      </c>
      <c r="I761" s="20" t="s">
        <v>1642</v>
      </c>
      <c r="J761" s="13"/>
      <c r="K761" s="14" t="s">
        <v>2400</v>
      </c>
      <c r="L761" s="13"/>
      <c r="M761" s="13"/>
      <c r="N761" s="13"/>
      <c r="O761" s="13"/>
      <c r="P761" s="13"/>
      <c r="Q761" s="13"/>
      <c r="R761" s="13"/>
      <c r="S761" s="14" t="s">
        <v>47</v>
      </c>
      <c r="T761" s="10">
        <v>5</v>
      </c>
      <c r="U761" s="15">
        <v>65100</v>
      </c>
      <c r="V761" s="16">
        <v>12</v>
      </c>
      <c r="W761" s="16">
        <v>0</v>
      </c>
      <c r="X761" s="16">
        <v>50</v>
      </c>
      <c r="Y761" s="16">
        <v>0</v>
      </c>
      <c r="Z761" s="16">
        <v>0</v>
      </c>
      <c r="AA761" s="16">
        <v>0</v>
      </c>
      <c r="AB761" s="16">
        <v>0</v>
      </c>
      <c r="AC761" s="16">
        <v>100</v>
      </c>
      <c r="AD761" s="16">
        <v>0</v>
      </c>
      <c r="AE761" s="16">
        <v>0</v>
      </c>
      <c r="AF761" s="16">
        <v>0</v>
      </c>
      <c r="AG761" s="16">
        <v>0</v>
      </c>
      <c r="AH761" s="16">
        <v>650</v>
      </c>
      <c r="AI761" s="16">
        <v>50</v>
      </c>
      <c r="AJ761" s="16">
        <v>0</v>
      </c>
      <c r="AK761" s="16">
        <v>0</v>
      </c>
      <c r="AL761" s="16">
        <v>0</v>
      </c>
      <c r="AM761" s="16">
        <v>0</v>
      </c>
      <c r="AN761" s="16">
        <v>0</v>
      </c>
      <c r="AO761" s="16">
        <v>0</v>
      </c>
      <c r="AP761" s="16">
        <v>240</v>
      </c>
      <c r="AQ761" s="15">
        <f t="shared" si="71"/>
        <v>1102</v>
      </c>
      <c r="AR761" s="16">
        <f t="shared" si="72"/>
        <v>0</v>
      </c>
      <c r="AS761" s="17">
        <f t="shared" si="75"/>
        <v>1102</v>
      </c>
      <c r="AT761" s="18">
        <f t="shared" si="74"/>
        <v>71740200</v>
      </c>
      <c r="AU761" s="13"/>
      <c r="AV761" s="13"/>
      <c r="AW761" s="8"/>
      <c r="AX761" s="8"/>
      <c r="AY761" s="8"/>
      <c r="AZ761" s="8"/>
    </row>
    <row r="762" spans="1:52" s="3" customFormat="1" ht="57.75" customHeight="1" x14ac:dyDescent="0.25">
      <c r="A762" s="33" t="s">
        <v>913</v>
      </c>
      <c r="B762" s="10">
        <f>IF(S762=0,"",SUBTOTAL(3,$S$7:S762))</f>
        <v>756</v>
      </c>
      <c r="C762" s="74" t="s">
        <v>3418</v>
      </c>
      <c r="D762" s="10" t="s">
        <v>2627</v>
      </c>
      <c r="E762" s="10" t="s">
        <v>1643</v>
      </c>
      <c r="F762" s="10" t="s">
        <v>1643</v>
      </c>
      <c r="G762" s="10"/>
      <c r="H762" s="19">
        <v>3808</v>
      </c>
      <c r="I762" s="20" t="s">
        <v>1644</v>
      </c>
      <c r="J762" s="13"/>
      <c r="K762" s="14" t="s">
        <v>2400</v>
      </c>
      <c r="L762" s="13"/>
      <c r="M762" s="13"/>
      <c r="N762" s="13"/>
      <c r="O762" s="13"/>
      <c r="P762" s="13"/>
      <c r="Q762" s="13"/>
      <c r="R762" s="13"/>
      <c r="S762" s="14" t="s">
        <v>315</v>
      </c>
      <c r="T762" s="10">
        <v>5</v>
      </c>
      <c r="U762" s="15">
        <v>650000</v>
      </c>
      <c r="V762" s="16">
        <v>1</v>
      </c>
      <c r="W762" s="16">
        <v>0</v>
      </c>
      <c r="X762" s="16">
        <v>0</v>
      </c>
      <c r="Y762" s="16">
        <v>0</v>
      </c>
      <c r="Z762" s="16">
        <v>0</v>
      </c>
      <c r="AA762" s="16">
        <v>0</v>
      </c>
      <c r="AB762" s="16">
        <v>0</v>
      </c>
      <c r="AC762" s="16">
        <v>0</v>
      </c>
      <c r="AD762" s="16">
        <v>0</v>
      </c>
      <c r="AE762" s="16">
        <v>0</v>
      </c>
      <c r="AF762" s="16">
        <v>0</v>
      </c>
      <c r="AG762" s="16">
        <v>0</v>
      </c>
      <c r="AH762" s="16">
        <v>50</v>
      </c>
      <c r="AI762" s="16">
        <v>30</v>
      </c>
      <c r="AJ762" s="16">
        <v>0</v>
      </c>
      <c r="AK762" s="16">
        <v>0</v>
      </c>
      <c r="AL762" s="16">
        <v>0</v>
      </c>
      <c r="AM762" s="16">
        <v>0</v>
      </c>
      <c r="AN762" s="16">
        <v>0</v>
      </c>
      <c r="AO762" s="16">
        <v>0</v>
      </c>
      <c r="AP762" s="16">
        <v>0</v>
      </c>
      <c r="AQ762" s="15">
        <f t="shared" si="71"/>
        <v>81</v>
      </c>
      <c r="AR762" s="16">
        <f t="shared" si="72"/>
        <v>0</v>
      </c>
      <c r="AS762" s="17">
        <f t="shared" si="75"/>
        <v>81</v>
      </c>
      <c r="AT762" s="18">
        <f t="shared" si="74"/>
        <v>52650000</v>
      </c>
      <c r="AU762" s="13"/>
      <c r="AV762" s="13"/>
      <c r="AW762" s="8"/>
      <c r="AX762" s="8"/>
      <c r="AY762" s="8"/>
      <c r="AZ762" s="8"/>
    </row>
    <row r="763" spans="1:52" s="3" customFormat="1" ht="42" customHeight="1" x14ac:dyDescent="0.25">
      <c r="A763" s="33" t="s">
        <v>913</v>
      </c>
      <c r="B763" s="10">
        <f>IF(S763=0,"",SUBTOTAL(3,$S$7:S763))</f>
        <v>757</v>
      </c>
      <c r="C763" s="74" t="s">
        <v>3419</v>
      </c>
      <c r="D763" s="10" t="s">
        <v>1330</v>
      </c>
      <c r="E763" s="10" t="s">
        <v>1645</v>
      </c>
      <c r="F763" s="10" t="s">
        <v>1645</v>
      </c>
      <c r="G763" s="10" t="s">
        <v>1646</v>
      </c>
      <c r="H763" s="19">
        <v>3808</v>
      </c>
      <c r="I763" s="23" t="s">
        <v>1647</v>
      </c>
      <c r="J763" s="13"/>
      <c r="K763" s="14" t="s">
        <v>2401</v>
      </c>
      <c r="L763" s="13"/>
      <c r="M763" s="13"/>
      <c r="N763" s="13"/>
      <c r="O763" s="13"/>
      <c r="P763" s="13"/>
      <c r="Q763" s="13"/>
      <c r="R763" s="13"/>
      <c r="S763" s="14" t="s">
        <v>315</v>
      </c>
      <c r="T763" s="10">
        <v>5</v>
      </c>
      <c r="U763" s="15">
        <v>880000</v>
      </c>
      <c r="V763" s="16">
        <v>0</v>
      </c>
      <c r="W763" s="16">
        <v>0</v>
      </c>
      <c r="X763" s="16">
        <v>0</v>
      </c>
      <c r="Y763" s="16">
        <v>90</v>
      </c>
      <c r="Z763" s="16">
        <v>0</v>
      </c>
      <c r="AA763" s="16">
        <v>0</v>
      </c>
      <c r="AB763" s="16">
        <v>0</v>
      </c>
      <c r="AC763" s="16">
        <v>100</v>
      </c>
      <c r="AD763" s="16">
        <v>0</v>
      </c>
      <c r="AE763" s="16">
        <v>0</v>
      </c>
      <c r="AF763" s="16">
        <v>0</v>
      </c>
      <c r="AG763" s="16">
        <v>0</v>
      </c>
      <c r="AH763" s="16">
        <v>50</v>
      </c>
      <c r="AI763" s="16">
        <v>30</v>
      </c>
      <c r="AJ763" s="16">
        <v>0</v>
      </c>
      <c r="AK763" s="16">
        <v>0</v>
      </c>
      <c r="AL763" s="16">
        <v>0</v>
      </c>
      <c r="AM763" s="16">
        <v>0</v>
      </c>
      <c r="AN763" s="16">
        <v>0</v>
      </c>
      <c r="AO763" s="16">
        <v>30</v>
      </c>
      <c r="AP763" s="16">
        <v>0</v>
      </c>
      <c r="AQ763" s="15">
        <f t="shared" si="71"/>
        <v>300</v>
      </c>
      <c r="AR763" s="16">
        <f t="shared" si="72"/>
        <v>0</v>
      </c>
      <c r="AS763" s="17">
        <f t="shared" si="75"/>
        <v>300</v>
      </c>
      <c r="AT763" s="18">
        <f t="shared" si="74"/>
        <v>264000000</v>
      </c>
      <c r="AU763" s="13"/>
      <c r="AV763" s="13"/>
      <c r="AW763" s="8"/>
      <c r="AX763" s="8"/>
      <c r="AY763" s="8"/>
      <c r="AZ763" s="8"/>
    </row>
    <row r="764" spans="1:52" s="3" customFormat="1" ht="42" customHeight="1" x14ac:dyDescent="0.25">
      <c r="A764" s="33" t="s">
        <v>913</v>
      </c>
      <c r="B764" s="10">
        <f>IF(S764=0,"",SUBTOTAL(3,$S$7:S764))</f>
        <v>758</v>
      </c>
      <c r="C764" s="74" t="s">
        <v>3420</v>
      </c>
      <c r="D764" s="10" t="s">
        <v>1332</v>
      </c>
      <c r="E764" s="10" t="s">
        <v>2403</v>
      </c>
      <c r="F764" s="10"/>
      <c r="G764" s="10" t="s">
        <v>31</v>
      </c>
      <c r="H764" s="19">
        <v>3808</v>
      </c>
      <c r="I764" s="23" t="s">
        <v>1647</v>
      </c>
      <c r="J764" s="13"/>
      <c r="K764" s="14" t="s">
        <v>2402</v>
      </c>
      <c r="L764" s="13"/>
      <c r="M764" s="13"/>
      <c r="N764" s="13"/>
      <c r="O764" s="13"/>
      <c r="P764" s="13"/>
      <c r="Q764" s="13"/>
      <c r="R764" s="13"/>
      <c r="S764" s="14" t="s">
        <v>47</v>
      </c>
      <c r="T764" s="10">
        <v>5</v>
      </c>
      <c r="U764" s="15">
        <v>80000</v>
      </c>
      <c r="V764" s="16">
        <v>0</v>
      </c>
      <c r="W764" s="16">
        <v>0</v>
      </c>
      <c r="X764" s="16">
        <v>0</v>
      </c>
      <c r="Y764" s="16">
        <v>60</v>
      </c>
      <c r="Z764" s="16">
        <v>0</v>
      </c>
      <c r="AA764" s="16">
        <v>0</v>
      </c>
      <c r="AB764" s="16">
        <v>0</v>
      </c>
      <c r="AC764" s="16">
        <v>0</v>
      </c>
      <c r="AD764" s="16">
        <v>0</v>
      </c>
      <c r="AE764" s="16">
        <v>0</v>
      </c>
      <c r="AF764" s="16">
        <v>0</v>
      </c>
      <c r="AG764" s="16">
        <v>0</v>
      </c>
      <c r="AH764" s="16">
        <v>0</v>
      </c>
      <c r="AI764" s="16">
        <v>0</v>
      </c>
      <c r="AJ764" s="16">
        <v>0</v>
      </c>
      <c r="AK764" s="16">
        <v>0</v>
      </c>
      <c r="AL764" s="16">
        <v>0</v>
      </c>
      <c r="AM764" s="16">
        <v>0</v>
      </c>
      <c r="AN764" s="16">
        <v>0</v>
      </c>
      <c r="AO764" s="16">
        <v>0</v>
      </c>
      <c r="AP764" s="16">
        <v>0</v>
      </c>
      <c r="AQ764" s="15">
        <f t="shared" si="71"/>
        <v>60</v>
      </c>
      <c r="AR764" s="16">
        <f t="shared" si="72"/>
        <v>0</v>
      </c>
      <c r="AS764" s="17">
        <f t="shared" si="75"/>
        <v>60</v>
      </c>
      <c r="AT764" s="18">
        <f t="shared" si="74"/>
        <v>4800000</v>
      </c>
      <c r="AU764" s="13"/>
      <c r="AV764" s="13"/>
      <c r="AW764" s="8"/>
      <c r="AX764" s="8"/>
      <c r="AY764" s="8"/>
      <c r="AZ764" s="8"/>
    </row>
    <row r="765" spans="1:52" s="3" customFormat="1" ht="42" customHeight="1" x14ac:dyDescent="0.25">
      <c r="A765" s="33" t="s">
        <v>913</v>
      </c>
      <c r="B765" s="10">
        <f>IF(S765=0,"",SUBTOTAL(3,$S$7:S765))</f>
        <v>759</v>
      </c>
      <c r="C765" s="74" t="s">
        <v>3421</v>
      </c>
      <c r="D765" s="10" t="s">
        <v>2628</v>
      </c>
      <c r="E765" s="10" t="s">
        <v>1648</v>
      </c>
      <c r="F765" s="10" t="s">
        <v>1648</v>
      </c>
      <c r="G765" s="10" t="s">
        <v>1649</v>
      </c>
      <c r="H765" s="19">
        <v>3808</v>
      </c>
      <c r="I765" s="23" t="s">
        <v>1647</v>
      </c>
      <c r="J765" s="13"/>
      <c r="K765" s="14" t="s">
        <v>2404</v>
      </c>
      <c r="L765" s="13"/>
      <c r="M765" s="13"/>
      <c r="N765" s="13"/>
      <c r="O765" s="13"/>
      <c r="P765" s="13"/>
      <c r="Q765" s="13"/>
      <c r="R765" s="13"/>
      <c r="S765" s="14" t="s">
        <v>47</v>
      </c>
      <c r="T765" s="10" t="s">
        <v>2417</v>
      </c>
      <c r="U765" s="21">
        <v>71000</v>
      </c>
      <c r="V765" s="16">
        <v>0</v>
      </c>
      <c r="W765" s="16">
        <v>0</v>
      </c>
      <c r="X765" s="16">
        <v>0</v>
      </c>
      <c r="Y765" s="16">
        <v>0</v>
      </c>
      <c r="Z765" s="16">
        <v>0</v>
      </c>
      <c r="AA765" s="16">
        <v>0</v>
      </c>
      <c r="AB765" s="16">
        <v>0</v>
      </c>
      <c r="AC765" s="16">
        <v>0</v>
      </c>
      <c r="AD765" s="16">
        <v>0</v>
      </c>
      <c r="AE765" s="16">
        <v>0</v>
      </c>
      <c r="AF765" s="16">
        <v>0</v>
      </c>
      <c r="AG765" s="16">
        <v>0</v>
      </c>
      <c r="AH765" s="16">
        <v>1000</v>
      </c>
      <c r="AI765" s="16">
        <v>50</v>
      </c>
      <c r="AJ765" s="16">
        <v>0</v>
      </c>
      <c r="AK765" s="16">
        <v>20</v>
      </c>
      <c r="AL765" s="16">
        <v>0</v>
      </c>
      <c r="AM765" s="16">
        <v>0</v>
      </c>
      <c r="AN765" s="16">
        <v>0</v>
      </c>
      <c r="AO765" s="16">
        <v>30</v>
      </c>
      <c r="AP765" s="16">
        <v>0</v>
      </c>
      <c r="AQ765" s="15">
        <f t="shared" si="71"/>
        <v>1100</v>
      </c>
      <c r="AR765" s="16">
        <f t="shared" si="72"/>
        <v>0</v>
      </c>
      <c r="AS765" s="17">
        <f t="shared" si="75"/>
        <v>1100</v>
      </c>
      <c r="AT765" s="18">
        <f t="shared" si="74"/>
        <v>78100000</v>
      </c>
      <c r="AU765" s="13"/>
      <c r="AV765" s="13"/>
      <c r="AW765" s="8"/>
      <c r="AX765" s="8"/>
      <c r="AY765" s="8"/>
      <c r="AZ765" s="8"/>
    </row>
    <row r="766" spans="1:52" s="3" customFormat="1" ht="52.5" x14ac:dyDescent="0.25">
      <c r="A766" s="33" t="s">
        <v>913</v>
      </c>
      <c r="B766" s="10">
        <f>IF(S766=0,"",SUBTOTAL(3,$S$7:S766))</f>
        <v>760</v>
      </c>
      <c r="C766" s="74" t="s">
        <v>3422</v>
      </c>
      <c r="D766" s="10" t="s">
        <v>2629</v>
      </c>
      <c r="E766" s="10" t="s">
        <v>1650</v>
      </c>
      <c r="F766" s="10" t="s">
        <v>1650</v>
      </c>
      <c r="G766" s="10" t="s">
        <v>54</v>
      </c>
      <c r="H766" s="19">
        <v>3808</v>
      </c>
      <c r="I766" s="20" t="s">
        <v>1651</v>
      </c>
      <c r="J766" s="13"/>
      <c r="K766" s="22" t="s">
        <v>2583</v>
      </c>
      <c r="L766" s="13"/>
      <c r="M766" s="13"/>
      <c r="N766" s="13"/>
      <c r="O766" s="13"/>
      <c r="P766" s="13"/>
      <c r="Q766" s="13"/>
      <c r="R766" s="13"/>
      <c r="S766" s="14" t="s">
        <v>37</v>
      </c>
      <c r="T766" s="10">
        <v>3</v>
      </c>
      <c r="U766" s="15">
        <v>160000</v>
      </c>
      <c r="V766" s="16">
        <v>0</v>
      </c>
      <c r="W766" s="16">
        <v>0</v>
      </c>
      <c r="X766" s="16">
        <v>0</v>
      </c>
      <c r="Y766" s="16">
        <v>920</v>
      </c>
      <c r="Z766" s="16">
        <v>45</v>
      </c>
      <c r="AA766" s="16">
        <v>0</v>
      </c>
      <c r="AB766" s="16">
        <v>120</v>
      </c>
      <c r="AC766" s="16">
        <v>0</v>
      </c>
      <c r="AD766" s="16">
        <v>0</v>
      </c>
      <c r="AE766" s="16">
        <v>0</v>
      </c>
      <c r="AF766" s="16">
        <v>0</v>
      </c>
      <c r="AG766" s="16">
        <v>0</v>
      </c>
      <c r="AH766" s="16">
        <v>300</v>
      </c>
      <c r="AI766" s="16">
        <v>0</v>
      </c>
      <c r="AJ766" s="16">
        <v>0</v>
      </c>
      <c r="AK766" s="16">
        <v>0</v>
      </c>
      <c r="AL766" s="16">
        <v>0</v>
      </c>
      <c r="AM766" s="16">
        <v>0</v>
      </c>
      <c r="AN766" s="16">
        <v>0</v>
      </c>
      <c r="AO766" s="16">
        <v>0</v>
      </c>
      <c r="AP766" s="16">
        <v>0</v>
      </c>
      <c r="AQ766" s="15">
        <f t="shared" si="71"/>
        <v>1385</v>
      </c>
      <c r="AR766" s="16">
        <f t="shared" si="72"/>
        <v>0</v>
      </c>
      <c r="AS766" s="17">
        <f t="shared" si="75"/>
        <v>1385</v>
      </c>
      <c r="AT766" s="18">
        <f t="shared" si="74"/>
        <v>221600000</v>
      </c>
      <c r="AU766" s="13"/>
      <c r="AV766" s="13"/>
      <c r="AW766" s="8"/>
      <c r="AX766" s="8"/>
      <c r="AY766" s="8"/>
      <c r="AZ766" s="8"/>
    </row>
    <row r="767" spans="1:52" s="3" customFormat="1" ht="50.25" customHeight="1" x14ac:dyDescent="0.25">
      <c r="A767" s="33" t="s">
        <v>913</v>
      </c>
      <c r="B767" s="10">
        <f>IF(S767=0,"",SUBTOTAL(3,$S$7:S767))</f>
        <v>761</v>
      </c>
      <c r="C767" s="74" t="s">
        <v>3423</v>
      </c>
      <c r="D767" s="10" t="s">
        <v>1334</v>
      </c>
      <c r="E767" s="10" t="s">
        <v>1652</v>
      </c>
      <c r="F767" s="10" t="s">
        <v>1652</v>
      </c>
      <c r="G767" s="10" t="s">
        <v>58</v>
      </c>
      <c r="H767" s="19">
        <v>3808</v>
      </c>
      <c r="I767" s="20" t="s">
        <v>1651</v>
      </c>
      <c r="J767" s="13"/>
      <c r="K767" s="22" t="s">
        <v>2583</v>
      </c>
      <c r="L767" s="13"/>
      <c r="M767" s="13"/>
      <c r="N767" s="13"/>
      <c r="O767" s="13"/>
      <c r="P767" s="13"/>
      <c r="Q767" s="13"/>
      <c r="R767" s="13"/>
      <c r="S767" s="14" t="s">
        <v>37</v>
      </c>
      <c r="T767" s="10">
        <v>5</v>
      </c>
      <c r="U767" s="15">
        <v>159600</v>
      </c>
      <c r="V767" s="16">
        <v>0</v>
      </c>
      <c r="W767" s="16">
        <v>0</v>
      </c>
      <c r="X767" s="16">
        <v>0</v>
      </c>
      <c r="Y767" s="16">
        <v>0</v>
      </c>
      <c r="Z767" s="16">
        <v>45</v>
      </c>
      <c r="AA767" s="16">
        <v>0</v>
      </c>
      <c r="AB767" s="16">
        <v>120</v>
      </c>
      <c r="AC767" s="16">
        <v>0</v>
      </c>
      <c r="AD767" s="16">
        <v>0</v>
      </c>
      <c r="AE767" s="16">
        <v>0</v>
      </c>
      <c r="AF767" s="16">
        <v>0</v>
      </c>
      <c r="AG767" s="16">
        <v>0</v>
      </c>
      <c r="AH767" s="16">
        <v>0</v>
      </c>
      <c r="AI767" s="16">
        <v>0</v>
      </c>
      <c r="AJ767" s="16">
        <v>0</v>
      </c>
      <c r="AK767" s="16">
        <v>40</v>
      </c>
      <c r="AL767" s="16">
        <v>0</v>
      </c>
      <c r="AM767" s="16">
        <v>0</v>
      </c>
      <c r="AN767" s="16">
        <v>0</v>
      </c>
      <c r="AO767" s="16">
        <v>0</v>
      </c>
      <c r="AP767" s="16">
        <v>0</v>
      </c>
      <c r="AQ767" s="15">
        <f t="shared" si="71"/>
        <v>205</v>
      </c>
      <c r="AR767" s="16">
        <f t="shared" si="72"/>
        <v>0</v>
      </c>
      <c r="AS767" s="17">
        <f t="shared" si="75"/>
        <v>205</v>
      </c>
      <c r="AT767" s="18">
        <f t="shared" si="74"/>
        <v>32718000</v>
      </c>
      <c r="AU767" s="13"/>
      <c r="AV767" s="13"/>
      <c r="AW767" s="8"/>
      <c r="AX767" s="8"/>
      <c r="AY767" s="8"/>
      <c r="AZ767" s="8"/>
    </row>
    <row r="768" spans="1:52" s="3" customFormat="1" ht="42" customHeight="1" x14ac:dyDescent="0.25">
      <c r="A768" s="33" t="s">
        <v>913</v>
      </c>
      <c r="B768" s="10">
        <f>IF(S768=0,"",SUBTOTAL(3,$S$7:S768))</f>
        <v>762</v>
      </c>
      <c r="C768" s="74" t="s">
        <v>3424</v>
      </c>
      <c r="D768" s="10" t="s">
        <v>1360</v>
      </c>
      <c r="E768" s="10" t="s">
        <v>1653</v>
      </c>
      <c r="F768" s="10" t="s">
        <v>1653</v>
      </c>
      <c r="G768" s="10" t="s">
        <v>64</v>
      </c>
      <c r="H768" s="19">
        <v>3808</v>
      </c>
      <c r="I768" s="20" t="s">
        <v>1654</v>
      </c>
      <c r="J768" s="13"/>
      <c r="K768" s="14" t="s">
        <v>2405</v>
      </c>
      <c r="L768" s="13"/>
      <c r="M768" s="13"/>
      <c r="N768" s="13"/>
      <c r="O768" s="13"/>
      <c r="P768" s="13"/>
      <c r="Q768" s="13"/>
      <c r="R768" s="13"/>
      <c r="S768" s="14" t="s">
        <v>315</v>
      </c>
      <c r="T768" s="10">
        <v>3</v>
      </c>
      <c r="U768" s="21">
        <v>1150000</v>
      </c>
      <c r="V768" s="16">
        <v>0</v>
      </c>
      <c r="W768" s="16">
        <v>0</v>
      </c>
      <c r="X768" s="16">
        <v>0</v>
      </c>
      <c r="Y768" s="16">
        <v>12</v>
      </c>
      <c r="Z768" s="16">
        <v>0</v>
      </c>
      <c r="AA768" s="16">
        <v>0</v>
      </c>
      <c r="AB768" s="16">
        <v>0</v>
      </c>
      <c r="AC768" s="16">
        <v>0</v>
      </c>
      <c r="AD768" s="16">
        <v>0</v>
      </c>
      <c r="AE768" s="16">
        <v>0</v>
      </c>
      <c r="AF768" s="16">
        <v>0</v>
      </c>
      <c r="AG768" s="16">
        <v>0</v>
      </c>
      <c r="AH768" s="16">
        <v>10</v>
      </c>
      <c r="AI768" s="16">
        <v>0</v>
      </c>
      <c r="AJ768" s="16">
        <v>0</v>
      </c>
      <c r="AK768" s="16">
        <v>0</v>
      </c>
      <c r="AL768" s="16">
        <v>0</v>
      </c>
      <c r="AM768" s="16">
        <v>0</v>
      </c>
      <c r="AN768" s="16">
        <v>0</v>
      </c>
      <c r="AO768" s="16">
        <v>0</v>
      </c>
      <c r="AP768" s="16">
        <v>0</v>
      </c>
      <c r="AQ768" s="15">
        <f t="shared" si="71"/>
        <v>22</v>
      </c>
      <c r="AR768" s="16">
        <f t="shared" si="72"/>
        <v>0</v>
      </c>
      <c r="AS768" s="17">
        <f t="shared" si="75"/>
        <v>22</v>
      </c>
      <c r="AT768" s="18">
        <f t="shared" si="74"/>
        <v>25300000</v>
      </c>
      <c r="AU768" s="13"/>
      <c r="AV768" s="13"/>
      <c r="AW768" s="8"/>
      <c r="AX768" s="8"/>
      <c r="AY768" s="8"/>
      <c r="AZ768" s="8"/>
    </row>
    <row r="769" spans="1:52" s="3" customFormat="1" ht="33.75" customHeight="1" x14ac:dyDescent="0.25">
      <c r="A769" s="33" t="s">
        <v>913</v>
      </c>
      <c r="B769" s="10">
        <f>IF(S769=0,"",SUBTOTAL(3,$S$7:S769))</f>
        <v>763</v>
      </c>
      <c r="C769" s="74" t="s">
        <v>3425</v>
      </c>
      <c r="D769" s="10" t="s">
        <v>1336</v>
      </c>
      <c r="E769" s="10" t="s">
        <v>1655</v>
      </c>
      <c r="F769" s="10" t="s">
        <v>1655</v>
      </c>
      <c r="G769" s="10" t="s">
        <v>69</v>
      </c>
      <c r="H769" s="19">
        <v>3808</v>
      </c>
      <c r="I769" s="20" t="s">
        <v>1656</v>
      </c>
      <c r="J769" s="13"/>
      <c r="K769" s="14" t="s">
        <v>2406</v>
      </c>
      <c r="L769" s="13"/>
      <c r="M769" s="13"/>
      <c r="N769" s="13"/>
      <c r="O769" s="13"/>
      <c r="P769" s="13"/>
      <c r="Q769" s="13"/>
      <c r="R769" s="13"/>
      <c r="S769" s="14" t="s">
        <v>47</v>
      </c>
      <c r="T769" s="10">
        <v>3</v>
      </c>
      <c r="U769" s="21">
        <v>418000</v>
      </c>
      <c r="V769" s="16">
        <v>0</v>
      </c>
      <c r="W769" s="16">
        <v>0</v>
      </c>
      <c r="X769" s="16">
        <v>0</v>
      </c>
      <c r="Y769" s="16">
        <v>90</v>
      </c>
      <c r="Z769" s="16">
        <v>0</v>
      </c>
      <c r="AA769" s="16">
        <v>0</v>
      </c>
      <c r="AB769" s="16">
        <v>2</v>
      </c>
      <c r="AC769" s="16">
        <v>0</v>
      </c>
      <c r="AD769" s="16">
        <v>0</v>
      </c>
      <c r="AE769" s="16">
        <v>0</v>
      </c>
      <c r="AF769" s="16">
        <v>6</v>
      </c>
      <c r="AG769" s="16">
        <v>0</v>
      </c>
      <c r="AH769" s="16">
        <v>400</v>
      </c>
      <c r="AI769" s="16">
        <v>0</v>
      </c>
      <c r="AJ769" s="16">
        <v>0</v>
      </c>
      <c r="AK769" s="16">
        <v>0</v>
      </c>
      <c r="AL769" s="16">
        <v>0</v>
      </c>
      <c r="AM769" s="16">
        <v>0</v>
      </c>
      <c r="AN769" s="16">
        <v>0</v>
      </c>
      <c r="AO769" s="16">
        <v>4</v>
      </c>
      <c r="AP769" s="16">
        <v>0</v>
      </c>
      <c r="AQ769" s="15">
        <f t="shared" si="71"/>
        <v>502</v>
      </c>
      <c r="AR769" s="16">
        <f t="shared" si="72"/>
        <v>0</v>
      </c>
      <c r="AS769" s="17">
        <f t="shared" si="75"/>
        <v>502</v>
      </c>
      <c r="AT769" s="18">
        <f t="shared" si="74"/>
        <v>209836000</v>
      </c>
      <c r="AU769" s="13"/>
      <c r="AV769" s="13"/>
      <c r="AW769" s="8"/>
      <c r="AX769" s="8"/>
      <c r="AY769" s="8"/>
      <c r="AZ769" s="8"/>
    </row>
    <row r="770" spans="1:52" s="3" customFormat="1" ht="51" x14ac:dyDescent="0.25">
      <c r="A770" s="33" t="s">
        <v>913</v>
      </c>
      <c r="B770" s="10">
        <f>IF(S770=0,"",SUBTOTAL(3,$S$7:S770))</f>
        <v>764</v>
      </c>
      <c r="C770" s="74" t="s">
        <v>3426</v>
      </c>
      <c r="D770" s="10" t="s">
        <v>2630</v>
      </c>
      <c r="E770" s="10" t="s">
        <v>1657</v>
      </c>
      <c r="F770" s="10" t="s">
        <v>1657</v>
      </c>
      <c r="G770" s="10" t="s">
        <v>72</v>
      </c>
      <c r="H770" s="19">
        <v>3808</v>
      </c>
      <c r="I770" s="20" t="s">
        <v>1658</v>
      </c>
      <c r="J770" s="13"/>
      <c r="K770" s="14" t="s">
        <v>2407</v>
      </c>
      <c r="L770" s="13"/>
      <c r="M770" s="13"/>
      <c r="N770" s="13"/>
      <c r="O770" s="13"/>
      <c r="P770" s="13"/>
      <c r="Q770" s="13"/>
      <c r="R770" s="13"/>
      <c r="S770" s="14" t="s">
        <v>1659</v>
      </c>
      <c r="T770" s="10">
        <v>6</v>
      </c>
      <c r="U770" s="15">
        <v>4200</v>
      </c>
      <c r="V770" s="16">
        <v>500</v>
      </c>
      <c r="W770" s="16">
        <v>2400</v>
      </c>
      <c r="X770" s="16">
        <v>1700</v>
      </c>
      <c r="Y770" s="16">
        <v>36000</v>
      </c>
      <c r="Z770" s="16">
        <v>0</v>
      </c>
      <c r="AA770" s="16">
        <v>0</v>
      </c>
      <c r="AB770" s="16">
        <v>0</v>
      </c>
      <c r="AC770" s="16">
        <v>0</v>
      </c>
      <c r="AD770" s="16">
        <v>0</v>
      </c>
      <c r="AE770" s="16">
        <v>3780</v>
      </c>
      <c r="AF770" s="16">
        <v>1000</v>
      </c>
      <c r="AG770" s="16">
        <v>0</v>
      </c>
      <c r="AH770" s="16">
        <v>6000</v>
      </c>
      <c r="AI770" s="16">
        <v>5000</v>
      </c>
      <c r="AJ770" s="16">
        <v>0</v>
      </c>
      <c r="AK770" s="16">
        <v>1000</v>
      </c>
      <c r="AL770" s="16">
        <v>0</v>
      </c>
      <c r="AM770" s="16">
        <v>0</v>
      </c>
      <c r="AN770" s="16">
        <v>0</v>
      </c>
      <c r="AO770" s="16">
        <v>1200</v>
      </c>
      <c r="AP770" s="16">
        <v>1000</v>
      </c>
      <c r="AQ770" s="15">
        <f t="shared" si="71"/>
        <v>59580</v>
      </c>
      <c r="AR770" s="16">
        <f t="shared" si="72"/>
        <v>0</v>
      </c>
      <c r="AS770" s="17">
        <f t="shared" si="75"/>
        <v>59580</v>
      </c>
      <c r="AT770" s="18">
        <f t="shared" si="74"/>
        <v>250236000</v>
      </c>
      <c r="AU770" s="13"/>
      <c r="AV770" s="13"/>
      <c r="AW770" s="8"/>
      <c r="AX770" s="8"/>
      <c r="AY770" s="8"/>
      <c r="AZ770" s="8"/>
    </row>
    <row r="771" spans="1:52" s="3" customFormat="1" ht="45" customHeight="1" x14ac:dyDescent="0.25">
      <c r="A771" s="33" t="s">
        <v>913</v>
      </c>
      <c r="B771" s="10">
        <f>IF(S771=0,"",SUBTOTAL(3,$S$7:S771))</f>
        <v>765</v>
      </c>
      <c r="C771" s="74" t="s">
        <v>3427</v>
      </c>
      <c r="D771" s="10" t="s">
        <v>1339</v>
      </c>
      <c r="E771" s="10" t="s">
        <v>1660</v>
      </c>
      <c r="F771" s="10" t="s">
        <v>1660</v>
      </c>
      <c r="G771" s="10" t="s">
        <v>1661</v>
      </c>
      <c r="H771" s="19">
        <v>3808</v>
      </c>
      <c r="I771" s="20" t="s">
        <v>1662</v>
      </c>
      <c r="J771" s="13"/>
      <c r="K771" s="22" t="s">
        <v>2408</v>
      </c>
      <c r="L771" s="13"/>
      <c r="M771" s="13"/>
      <c r="N771" s="13"/>
      <c r="O771" s="13"/>
      <c r="P771" s="13"/>
      <c r="Q771" s="13"/>
      <c r="R771" s="13"/>
      <c r="S771" s="14" t="s">
        <v>315</v>
      </c>
      <c r="T771" s="10">
        <v>3</v>
      </c>
      <c r="U771" s="21">
        <v>378000</v>
      </c>
      <c r="V771" s="16">
        <v>0</v>
      </c>
      <c r="W771" s="16">
        <v>18</v>
      </c>
      <c r="X771" s="16">
        <v>0</v>
      </c>
      <c r="Y771" s="16">
        <v>0</v>
      </c>
      <c r="Z771" s="16">
        <v>0</v>
      </c>
      <c r="AA771" s="15">
        <v>3</v>
      </c>
      <c r="AB771" s="16">
        <v>6</v>
      </c>
      <c r="AC771" s="16">
        <v>0</v>
      </c>
      <c r="AD771" s="16">
        <v>0</v>
      </c>
      <c r="AE771" s="16">
        <v>7</v>
      </c>
      <c r="AF771" s="16">
        <v>15</v>
      </c>
      <c r="AG771" s="16">
        <v>0</v>
      </c>
      <c r="AH771" s="16">
        <v>60</v>
      </c>
      <c r="AI771" s="16">
        <v>1</v>
      </c>
      <c r="AJ771" s="16">
        <v>0</v>
      </c>
      <c r="AK771" s="16">
        <v>0</v>
      </c>
      <c r="AL771" s="16">
        <v>0</v>
      </c>
      <c r="AM771" s="16">
        <v>0</v>
      </c>
      <c r="AN771" s="16">
        <v>0</v>
      </c>
      <c r="AO771" s="16">
        <v>14</v>
      </c>
      <c r="AP771" s="16">
        <v>0</v>
      </c>
      <c r="AQ771" s="15">
        <f t="shared" si="71"/>
        <v>124</v>
      </c>
      <c r="AR771" s="16">
        <f t="shared" si="72"/>
        <v>0</v>
      </c>
      <c r="AS771" s="17">
        <f t="shared" si="75"/>
        <v>124</v>
      </c>
      <c r="AT771" s="18">
        <f t="shared" si="74"/>
        <v>46872000</v>
      </c>
      <c r="AU771" s="13"/>
      <c r="AV771" s="13"/>
      <c r="AW771" s="8"/>
      <c r="AX771" s="8"/>
      <c r="AY771" s="8"/>
      <c r="AZ771" s="8"/>
    </row>
    <row r="772" spans="1:52" s="3" customFormat="1" ht="58.5" customHeight="1" x14ac:dyDescent="0.25">
      <c r="A772" s="33" t="s">
        <v>913</v>
      </c>
      <c r="B772" s="10">
        <f>IF(S772=0,"",SUBTOTAL(3,$S$7:S772))</f>
        <v>766</v>
      </c>
      <c r="C772" s="74" t="s">
        <v>3428</v>
      </c>
      <c r="D772" s="10" t="s">
        <v>1342</v>
      </c>
      <c r="E772" s="10" t="s">
        <v>1663</v>
      </c>
      <c r="F772" s="10" t="s">
        <v>1663</v>
      </c>
      <c r="G772" s="10" t="s">
        <v>1664</v>
      </c>
      <c r="H772" s="19">
        <v>3808</v>
      </c>
      <c r="I772" s="20" t="s">
        <v>1665</v>
      </c>
      <c r="J772" s="13"/>
      <c r="K772" s="14" t="s">
        <v>2409</v>
      </c>
      <c r="L772" s="13"/>
      <c r="M772" s="13"/>
      <c r="N772" s="13"/>
      <c r="O772" s="13"/>
      <c r="P772" s="13"/>
      <c r="Q772" s="13"/>
      <c r="R772" s="13"/>
      <c r="S772" s="14" t="s">
        <v>37</v>
      </c>
      <c r="T772" s="10">
        <v>5</v>
      </c>
      <c r="U772" s="21">
        <v>350000</v>
      </c>
      <c r="V772" s="16">
        <v>0</v>
      </c>
      <c r="W772" s="16">
        <v>1</v>
      </c>
      <c r="X772" s="16">
        <v>10</v>
      </c>
      <c r="Y772" s="16">
        <v>0</v>
      </c>
      <c r="Z772" s="16">
        <v>5</v>
      </c>
      <c r="AA772" s="16">
        <v>0</v>
      </c>
      <c r="AB772" s="16">
        <v>0</v>
      </c>
      <c r="AC772" s="16">
        <v>0</v>
      </c>
      <c r="AD772" s="16">
        <v>0</v>
      </c>
      <c r="AE772" s="16">
        <v>0</v>
      </c>
      <c r="AF772" s="16">
        <v>12</v>
      </c>
      <c r="AG772" s="16">
        <v>0</v>
      </c>
      <c r="AH772" s="16">
        <v>0</v>
      </c>
      <c r="AI772" s="16">
        <v>0</v>
      </c>
      <c r="AJ772" s="16">
        <v>0</v>
      </c>
      <c r="AK772" s="16">
        <v>20</v>
      </c>
      <c r="AL772" s="16">
        <v>0</v>
      </c>
      <c r="AM772" s="16">
        <v>0</v>
      </c>
      <c r="AN772" s="16">
        <v>0</v>
      </c>
      <c r="AO772" s="16">
        <v>0</v>
      </c>
      <c r="AP772" s="16">
        <v>0</v>
      </c>
      <c r="AQ772" s="15">
        <f t="shared" si="71"/>
        <v>48</v>
      </c>
      <c r="AR772" s="16">
        <f t="shared" si="72"/>
        <v>0</v>
      </c>
      <c r="AS772" s="17">
        <f t="shared" si="75"/>
        <v>48</v>
      </c>
      <c r="AT772" s="18">
        <f t="shared" si="74"/>
        <v>16800000</v>
      </c>
      <c r="AU772" s="13"/>
      <c r="AV772" s="13"/>
      <c r="AW772" s="8"/>
      <c r="AX772" s="8"/>
      <c r="AY772" s="8"/>
      <c r="AZ772" s="8"/>
    </row>
    <row r="773" spans="1:52" s="3" customFormat="1" ht="56.25" customHeight="1" x14ac:dyDescent="0.25">
      <c r="A773" s="33" t="s">
        <v>913</v>
      </c>
      <c r="B773" s="10">
        <f>IF(S773=0,"",SUBTOTAL(3,$S$7:S773))</f>
        <v>767</v>
      </c>
      <c r="C773" s="74" t="s">
        <v>3429</v>
      </c>
      <c r="D773" s="10" t="s">
        <v>1345</v>
      </c>
      <c r="E773" s="10" t="s">
        <v>1666</v>
      </c>
      <c r="F773" s="10" t="s">
        <v>1666</v>
      </c>
      <c r="G773" s="10" t="s">
        <v>304</v>
      </c>
      <c r="H773" s="19">
        <v>3822</v>
      </c>
      <c r="I773" s="20" t="s">
        <v>1667</v>
      </c>
      <c r="J773" s="13"/>
      <c r="K773" s="45" t="s">
        <v>1668</v>
      </c>
      <c r="L773" s="13"/>
      <c r="M773" s="13"/>
      <c r="N773" s="13"/>
      <c r="O773" s="13"/>
      <c r="P773" s="13"/>
      <c r="Q773" s="13"/>
      <c r="R773" s="13"/>
      <c r="S773" s="14" t="s">
        <v>1669</v>
      </c>
      <c r="T773" s="10">
        <v>3</v>
      </c>
      <c r="U773" s="15">
        <v>2630</v>
      </c>
      <c r="V773" s="16">
        <v>0</v>
      </c>
      <c r="W773" s="16">
        <v>0</v>
      </c>
      <c r="X773" s="16">
        <v>0</v>
      </c>
      <c r="Y773" s="16">
        <v>7200</v>
      </c>
      <c r="Z773" s="16">
        <v>0</v>
      </c>
      <c r="AA773" s="16">
        <v>0</v>
      </c>
      <c r="AB773" s="16">
        <v>0</v>
      </c>
      <c r="AC773" s="16">
        <v>0</v>
      </c>
      <c r="AD773" s="16">
        <v>0</v>
      </c>
      <c r="AE773" s="16">
        <v>0</v>
      </c>
      <c r="AF773" s="16">
        <v>0</v>
      </c>
      <c r="AG773" s="16">
        <v>0</v>
      </c>
      <c r="AH773" s="16">
        <v>18000</v>
      </c>
      <c r="AI773" s="16">
        <v>0</v>
      </c>
      <c r="AJ773" s="16">
        <v>0</v>
      </c>
      <c r="AK773" s="16">
        <v>0</v>
      </c>
      <c r="AL773" s="16">
        <v>0</v>
      </c>
      <c r="AM773" s="16">
        <v>0</v>
      </c>
      <c r="AN773" s="16">
        <v>0</v>
      </c>
      <c r="AO773" s="16">
        <v>0</v>
      </c>
      <c r="AP773" s="16">
        <v>0</v>
      </c>
      <c r="AQ773" s="15">
        <f t="shared" si="71"/>
        <v>25200</v>
      </c>
      <c r="AR773" s="16">
        <f t="shared" si="72"/>
        <v>0</v>
      </c>
      <c r="AS773" s="17">
        <f t="shared" si="75"/>
        <v>25200</v>
      </c>
      <c r="AT773" s="18">
        <f t="shared" si="74"/>
        <v>66276000</v>
      </c>
      <c r="AU773" s="13"/>
      <c r="AV773" s="13"/>
      <c r="AW773" s="8"/>
      <c r="AX773" s="8"/>
      <c r="AY773" s="8"/>
      <c r="AZ773" s="8"/>
    </row>
    <row r="774" spans="1:52" s="3" customFormat="1" ht="81.75" customHeight="1" x14ac:dyDescent="0.25">
      <c r="A774" s="33" t="s">
        <v>913</v>
      </c>
      <c r="B774" s="10">
        <f>IF(S774=0,"",SUBTOTAL(3,$S$7:S774))</f>
        <v>768</v>
      </c>
      <c r="C774" s="74" t="s">
        <v>3430</v>
      </c>
      <c r="D774" s="10" t="s">
        <v>1348</v>
      </c>
      <c r="E774" s="10" t="s">
        <v>1670</v>
      </c>
      <c r="F774" s="10" t="s">
        <v>1670</v>
      </c>
      <c r="G774" s="10" t="s">
        <v>309</v>
      </c>
      <c r="H774" s="19">
        <v>3822</v>
      </c>
      <c r="I774" s="20" t="s">
        <v>1671</v>
      </c>
      <c r="J774" s="13"/>
      <c r="K774" s="14" t="s">
        <v>2410</v>
      </c>
      <c r="L774" s="13"/>
      <c r="M774" s="13"/>
      <c r="N774" s="13"/>
      <c r="O774" s="13"/>
      <c r="P774" s="13"/>
      <c r="Q774" s="13"/>
      <c r="R774" s="13"/>
      <c r="S774" s="14" t="s">
        <v>1669</v>
      </c>
      <c r="T774" s="10">
        <v>3</v>
      </c>
      <c r="U774" s="15">
        <v>3000</v>
      </c>
      <c r="V774" s="16">
        <v>0</v>
      </c>
      <c r="W774" s="16">
        <v>0</v>
      </c>
      <c r="X774" s="16">
        <v>0</v>
      </c>
      <c r="Y774" s="16">
        <v>2500</v>
      </c>
      <c r="Z774" s="16">
        <v>0</v>
      </c>
      <c r="AA774" s="16">
        <v>0</v>
      </c>
      <c r="AB774" s="16">
        <v>0</v>
      </c>
      <c r="AC774" s="16">
        <v>0</v>
      </c>
      <c r="AD774" s="16">
        <v>0</v>
      </c>
      <c r="AE774" s="16">
        <v>0</v>
      </c>
      <c r="AF774" s="16">
        <v>0</v>
      </c>
      <c r="AG774" s="16">
        <v>0</v>
      </c>
      <c r="AH774" s="16">
        <v>600</v>
      </c>
      <c r="AI774" s="16">
        <v>0</v>
      </c>
      <c r="AJ774" s="16">
        <v>0</v>
      </c>
      <c r="AK774" s="16">
        <v>0</v>
      </c>
      <c r="AL774" s="16">
        <v>0</v>
      </c>
      <c r="AM774" s="16">
        <v>0</v>
      </c>
      <c r="AN774" s="16">
        <v>0</v>
      </c>
      <c r="AO774" s="16">
        <v>0</v>
      </c>
      <c r="AP774" s="16">
        <v>0</v>
      </c>
      <c r="AQ774" s="15">
        <f t="shared" si="71"/>
        <v>3100</v>
      </c>
      <c r="AR774" s="16">
        <f t="shared" si="72"/>
        <v>0</v>
      </c>
      <c r="AS774" s="17">
        <f t="shared" si="75"/>
        <v>3100</v>
      </c>
      <c r="AT774" s="18">
        <f t="shared" si="74"/>
        <v>9300000</v>
      </c>
      <c r="AU774" s="13"/>
      <c r="AV774" s="13"/>
      <c r="AW774" s="8"/>
      <c r="AX774" s="8"/>
      <c r="AY774" s="8"/>
      <c r="AZ774" s="8"/>
    </row>
    <row r="775" spans="1:52" s="3" customFormat="1" ht="89.25" x14ac:dyDescent="0.25">
      <c r="A775" s="33" t="s">
        <v>913</v>
      </c>
      <c r="B775" s="10">
        <f>IF(S775=0,"",SUBTOTAL(3,$S$7:S775))</f>
        <v>769</v>
      </c>
      <c r="C775" s="74" t="s">
        <v>3431</v>
      </c>
      <c r="D775" s="10" t="s">
        <v>1349</v>
      </c>
      <c r="E775" s="10" t="s">
        <v>1672</v>
      </c>
      <c r="F775" s="10" t="s">
        <v>1672</v>
      </c>
      <c r="G775" s="24">
        <f ca="1">IF(E775=0,"",SUBTOTAL(3,$G$279:G775))</f>
        <v>416</v>
      </c>
      <c r="H775" s="19">
        <v>3822</v>
      </c>
      <c r="I775" s="26" t="s">
        <v>1673</v>
      </c>
      <c r="J775" s="13"/>
      <c r="K775" s="36" t="s">
        <v>2411</v>
      </c>
      <c r="L775" s="13"/>
      <c r="M775" s="13"/>
      <c r="N775" s="13"/>
      <c r="O775" s="13"/>
      <c r="P775" s="13"/>
      <c r="Q775" s="13"/>
      <c r="R775" s="13"/>
      <c r="S775" s="19" t="s">
        <v>1674</v>
      </c>
      <c r="T775" s="10">
        <v>3</v>
      </c>
      <c r="U775" s="21">
        <v>72000</v>
      </c>
      <c r="V775" s="16">
        <v>0</v>
      </c>
      <c r="W775" s="16">
        <v>0</v>
      </c>
      <c r="X775" s="16">
        <v>0</v>
      </c>
      <c r="Y775" s="16">
        <v>0</v>
      </c>
      <c r="Z775" s="16">
        <v>0</v>
      </c>
      <c r="AA775" s="16">
        <v>0</v>
      </c>
      <c r="AB775" s="16">
        <v>0</v>
      </c>
      <c r="AC775" s="16">
        <v>0</v>
      </c>
      <c r="AD775" s="16">
        <v>0</v>
      </c>
      <c r="AE775" s="16">
        <v>0</v>
      </c>
      <c r="AF775" s="16">
        <v>0</v>
      </c>
      <c r="AG775" s="16">
        <v>0</v>
      </c>
      <c r="AH775" s="16">
        <v>1000</v>
      </c>
      <c r="AI775" s="16">
        <v>0</v>
      </c>
      <c r="AJ775" s="16">
        <v>0</v>
      </c>
      <c r="AK775" s="16">
        <v>0</v>
      </c>
      <c r="AL775" s="16">
        <v>0</v>
      </c>
      <c r="AM775" s="16">
        <v>0</v>
      </c>
      <c r="AN775" s="16">
        <v>0</v>
      </c>
      <c r="AO775" s="16">
        <v>0</v>
      </c>
      <c r="AP775" s="16">
        <v>0</v>
      </c>
      <c r="AQ775" s="15">
        <f t="shared" si="71"/>
        <v>1000</v>
      </c>
      <c r="AR775" s="16">
        <f t="shared" si="72"/>
        <v>0</v>
      </c>
      <c r="AS775" s="17">
        <f t="shared" si="75"/>
        <v>1000</v>
      </c>
      <c r="AT775" s="18">
        <f t="shared" si="74"/>
        <v>72000000</v>
      </c>
      <c r="AU775" s="13"/>
      <c r="AV775" s="13"/>
      <c r="AW775" s="8"/>
      <c r="AX775" s="8"/>
      <c r="AY775" s="8"/>
      <c r="AZ775" s="8"/>
    </row>
    <row r="776" spans="1:52" s="1" customFormat="1" ht="38.25" customHeight="1" x14ac:dyDescent="0.2">
      <c r="A776" s="9" t="s">
        <v>2561</v>
      </c>
      <c r="B776" s="10">
        <f>IF(S776=0,"",SUBTOTAL(3,$S$7:S776))</f>
        <v>770</v>
      </c>
      <c r="C776" s="74" t="s">
        <v>3432</v>
      </c>
      <c r="D776" s="10" t="s">
        <v>1352</v>
      </c>
      <c r="E776" s="10" t="s">
        <v>2435</v>
      </c>
      <c r="F776" s="10" t="s">
        <v>2435</v>
      </c>
      <c r="G776" s="10" t="s">
        <v>2435</v>
      </c>
      <c r="H776" s="10"/>
      <c r="I776" s="20" t="s">
        <v>2436</v>
      </c>
      <c r="J776" s="32"/>
      <c r="K776" s="14" t="s">
        <v>2585</v>
      </c>
      <c r="L776" s="32"/>
      <c r="M776" s="32"/>
      <c r="N776" s="32"/>
      <c r="O776" s="32"/>
      <c r="P776" s="32"/>
      <c r="Q776" s="32"/>
      <c r="R776" s="32"/>
      <c r="S776" s="14" t="s">
        <v>47</v>
      </c>
      <c r="T776" s="10" t="s">
        <v>2417</v>
      </c>
      <c r="U776" s="15">
        <v>190000</v>
      </c>
      <c r="V776" s="16">
        <v>0</v>
      </c>
      <c r="W776" s="16">
        <v>0</v>
      </c>
      <c r="X776" s="16">
        <v>0</v>
      </c>
      <c r="Y776" s="16">
        <v>6</v>
      </c>
      <c r="Z776" s="16">
        <v>0</v>
      </c>
      <c r="AA776" s="16">
        <v>0</v>
      </c>
      <c r="AB776" s="16">
        <v>0</v>
      </c>
      <c r="AC776" s="16">
        <v>0</v>
      </c>
      <c r="AD776" s="16">
        <v>0</v>
      </c>
      <c r="AE776" s="16">
        <v>0</v>
      </c>
      <c r="AF776" s="16">
        <v>0</v>
      </c>
      <c r="AG776" s="16">
        <v>0</v>
      </c>
      <c r="AH776" s="16">
        <v>0</v>
      </c>
      <c r="AI776" s="16">
        <v>0</v>
      </c>
      <c r="AJ776" s="16">
        <v>0</v>
      </c>
      <c r="AK776" s="16">
        <v>0</v>
      </c>
      <c r="AL776" s="16">
        <v>0</v>
      </c>
      <c r="AM776" s="16">
        <v>0</v>
      </c>
      <c r="AN776" s="16">
        <v>0</v>
      </c>
      <c r="AO776" s="16">
        <v>0</v>
      </c>
      <c r="AP776" s="16">
        <v>0</v>
      </c>
      <c r="AQ776" s="15">
        <f t="shared" si="71"/>
        <v>6</v>
      </c>
      <c r="AR776" s="16">
        <f t="shared" si="72"/>
        <v>0</v>
      </c>
      <c r="AS776" s="17">
        <f t="shared" ref="AS776:AS819" si="76">SUM(V776:AP776)</f>
        <v>6</v>
      </c>
      <c r="AT776" s="18">
        <f t="shared" ref="AT776:AT833" si="77">AS776*U776</f>
        <v>1140000</v>
      </c>
      <c r="AU776" s="32"/>
      <c r="AV776" s="32"/>
      <c r="AW776" s="19"/>
      <c r="AX776" s="19"/>
      <c r="AY776" s="19"/>
      <c r="AZ776" s="19"/>
    </row>
    <row r="777" spans="1:52" s="1" customFormat="1" ht="38.25" customHeight="1" x14ac:dyDescent="0.2">
      <c r="A777" s="9" t="s">
        <v>2561</v>
      </c>
      <c r="B777" s="10">
        <f>IF(S777=0,"",SUBTOTAL(3,$S$7:S777))</f>
        <v>771</v>
      </c>
      <c r="C777" s="74" t="s">
        <v>3433</v>
      </c>
      <c r="D777" s="10" t="s">
        <v>2631</v>
      </c>
      <c r="E777" s="10" t="s">
        <v>2437</v>
      </c>
      <c r="F777" s="10" t="s">
        <v>2437</v>
      </c>
      <c r="G777" s="10" t="s">
        <v>2437</v>
      </c>
      <c r="H777" s="10"/>
      <c r="I777" s="20" t="s">
        <v>2584</v>
      </c>
      <c r="J777" s="32"/>
      <c r="K777" s="14" t="s">
        <v>2586</v>
      </c>
      <c r="L777" s="32"/>
      <c r="M777" s="32"/>
      <c r="N777" s="32"/>
      <c r="O777" s="32"/>
      <c r="P777" s="32"/>
      <c r="Q777" s="32"/>
      <c r="R777" s="32"/>
      <c r="S777" s="14" t="s">
        <v>2438</v>
      </c>
      <c r="T777" s="10" t="s">
        <v>2417</v>
      </c>
      <c r="U777" s="15">
        <v>10000</v>
      </c>
      <c r="V777" s="16">
        <v>0</v>
      </c>
      <c r="W777" s="16">
        <v>0</v>
      </c>
      <c r="X777" s="16">
        <v>0</v>
      </c>
      <c r="Y777" s="16">
        <v>660</v>
      </c>
      <c r="Z777" s="16">
        <v>0</v>
      </c>
      <c r="AA777" s="16">
        <v>0</v>
      </c>
      <c r="AB777" s="16">
        <v>65</v>
      </c>
      <c r="AC777" s="16">
        <v>0</v>
      </c>
      <c r="AD777" s="16">
        <v>0</v>
      </c>
      <c r="AE777" s="16">
        <v>0</v>
      </c>
      <c r="AF777" s="16">
        <v>0</v>
      </c>
      <c r="AG777" s="16">
        <v>0</v>
      </c>
      <c r="AH777" s="16">
        <v>1560</v>
      </c>
      <c r="AI777" s="16">
        <v>0</v>
      </c>
      <c r="AJ777" s="16">
        <v>0</v>
      </c>
      <c r="AK777" s="16">
        <v>0</v>
      </c>
      <c r="AL777" s="16">
        <v>0</v>
      </c>
      <c r="AM777" s="16">
        <v>0</v>
      </c>
      <c r="AN777" s="16">
        <v>0</v>
      </c>
      <c r="AO777" s="16">
        <v>0</v>
      </c>
      <c r="AP777" s="16">
        <v>0</v>
      </c>
      <c r="AQ777" s="15">
        <f t="shared" ref="AQ777:AQ833" si="78">SUM(V777:AP777)</f>
        <v>2285</v>
      </c>
      <c r="AR777" s="16">
        <f t="shared" ref="AR777:AR833" si="79">AQ777-AS777</f>
        <v>0</v>
      </c>
      <c r="AS777" s="17">
        <f t="shared" si="76"/>
        <v>2285</v>
      </c>
      <c r="AT777" s="18">
        <f t="shared" si="77"/>
        <v>22850000</v>
      </c>
      <c r="AU777" s="32"/>
      <c r="AV777" s="32"/>
      <c r="AW777" s="19"/>
      <c r="AX777" s="19"/>
      <c r="AY777" s="19"/>
      <c r="AZ777" s="19"/>
    </row>
    <row r="778" spans="1:52" s="1" customFormat="1" ht="38.25" customHeight="1" x14ac:dyDescent="0.2">
      <c r="A778" s="9" t="s">
        <v>2561</v>
      </c>
      <c r="B778" s="10">
        <f>IF(S778=0,"",SUBTOTAL(3,$S$7:S778))</f>
        <v>772</v>
      </c>
      <c r="C778" s="74" t="s">
        <v>3434</v>
      </c>
      <c r="D778" s="10" t="s">
        <v>1353</v>
      </c>
      <c r="E778" s="10" t="s">
        <v>2439</v>
      </c>
      <c r="F778" s="10" t="s">
        <v>2439</v>
      </c>
      <c r="G778" s="10" t="s">
        <v>2439</v>
      </c>
      <c r="H778" s="10"/>
      <c r="I778" s="20" t="s">
        <v>2440</v>
      </c>
      <c r="J778" s="32"/>
      <c r="K778" s="14" t="s">
        <v>2441</v>
      </c>
      <c r="L778" s="32"/>
      <c r="M778" s="32"/>
      <c r="N778" s="32"/>
      <c r="O778" s="32"/>
      <c r="P778" s="32"/>
      <c r="Q778" s="32"/>
      <c r="R778" s="32"/>
      <c r="S778" s="14" t="s">
        <v>2442</v>
      </c>
      <c r="T778" s="10" t="s">
        <v>2417</v>
      </c>
      <c r="U778" s="15">
        <v>11500</v>
      </c>
      <c r="V778" s="16">
        <v>238</v>
      </c>
      <c r="W778" s="16">
        <v>1000</v>
      </c>
      <c r="X778" s="16">
        <v>2000</v>
      </c>
      <c r="Y778" s="16">
        <v>6752</v>
      </c>
      <c r="Z778" s="16">
        <v>30</v>
      </c>
      <c r="AA778" s="16">
        <v>0</v>
      </c>
      <c r="AB778" s="16">
        <v>23931</v>
      </c>
      <c r="AC778" s="16">
        <v>500</v>
      </c>
      <c r="AD778" s="16">
        <v>0</v>
      </c>
      <c r="AE778" s="16">
        <v>1068</v>
      </c>
      <c r="AF778" s="16">
        <v>198</v>
      </c>
      <c r="AG778" s="16">
        <v>48</v>
      </c>
      <c r="AH778" s="16">
        <v>3000</v>
      </c>
      <c r="AI778" s="16">
        <v>2700</v>
      </c>
      <c r="AJ778" s="16">
        <v>266</v>
      </c>
      <c r="AK778" s="16">
        <v>1080</v>
      </c>
      <c r="AL778" s="16">
        <v>30</v>
      </c>
      <c r="AM778" s="16">
        <v>900</v>
      </c>
      <c r="AN778" s="16">
        <v>0</v>
      </c>
      <c r="AO778" s="16">
        <v>5958</v>
      </c>
      <c r="AP778" s="16">
        <v>180</v>
      </c>
      <c r="AQ778" s="15">
        <f t="shared" si="78"/>
        <v>49879</v>
      </c>
      <c r="AR778" s="16">
        <f t="shared" si="79"/>
        <v>0</v>
      </c>
      <c r="AS778" s="17">
        <f t="shared" si="76"/>
        <v>49879</v>
      </c>
      <c r="AT778" s="18">
        <f t="shared" si="77"/>
        <v>573608500</v>
      </c>
      <c r="AU778" s="32"/>
      <c r="AV778" s="32"/>
      <c r="AW778" s="19"/>
      <c r="AX778" s="19"/>
      <c r="AY778" s="19"/>
      <c r="AZ778" s="19"/>
    </row>
    <row r="779" spans="1:52" s="1" customFormat="1" ht="38.25" customHeight="1" x14ac:dyDescent="0.2">
      <c r="A779" s="9" t="s">
        <v>2561</v>
      </c>
      <c r="B779" s="10">
        <f>IF(S779=0,"",SUBTOTAL(3,$S$7:S779))</f>
        <v>773</v>
      </c>
      <c r="C779" s="74" t="s">
        <v>3435</v>
      </c>
      <c r="D779" s="10" t="s">
        <v>1369</v>
      </c>
      <c r="E779" s="10" t="s">
        <v>2443</v>
      </c>
      <c r="F779" s="10" t="s">
        <v>2443</v>
      </c>
      <c r="G779" s="10" t="s">
        <v>2443</v>
      </c>
      <c r="H779" s="10"/>
      <c r="I779" s="20" t="s">
        <v>2440</v>
      </c>
      <c r="J779" s="32"/>
      <c r="K779" s="14" t="s">
        <v>2444</v>
      </c>
      <c r="L779" s="32"/>
      <c r="M779" s="32"/>
      <c r="N779" s="32"/>
      <c r="O779" s="32"/>
      <c r="P779" s="32"/>
      <c r="Q779" s="32"/>
      <c r="R779" s="32"/>
      <c r="S779" s="14" t="s">
        <v>2438</v>
      </c>
      <c r="T779" s="10" t="s">
        <v>2417</v>
      </c>
      <c r="U779" s="15">
        <v>3234</v>
      </c>
      <c r="V779" s="16">
        <v>0</v>
      </c>
      <c r="W779" s="16">
        <v>0</v>
      </c>
      <c r="X779" s="16">
        <v>60000</v>
      </c>
      <c r="Y779" s="16">
        <v>267408</v>
      </c>
      <c r="Z779" s="16">
        <v>0</v>
      </c>
      <c r="AA779" s="16">
        <v>0</v>
      </c>
      <c r="AB779" s="16">
        <v>0</v>
      </c>
      <c r="AC779" s="16">
        <v>0</v>
      </c>
      <c r="AD779" s="16">
        <v>0</v>
      </c>
      <c r="AE779" s="16">
        <v>0</v>
      </c>
      <c r="AF779" s="16">
        <v>0</v>
      </c>
      <c r="AG779" s="16">
        <v>0</v>
      </c>
      <c r="AH779" s="16">
        <v>45000</v>
      </c>
      <c r="AI779" s="16">
        <v>0</v>
      </c>
      <c r="AJ779" s="16">
        <v>0</v>
      </c>
      <c r="AK779" s="16">
        <v>0</v>
      </c>
      <c r="AL779" s="16">
        <v>0</v>
      </c>
      <c r="AM779" s="16">
        <v>0</v>
      </c>
      <c r="AN779" s="16">
        <v>0</v>
      </c>
      <c r="AO779" s="16">
        <v>0</v>
      </c>
      <c r="AP779" s="16">
        <v>0</v>
      </c>
      <c r="AQ779" s="15">
        <f t="shared" si="78"/>
        <v>372408</v>
      </c>
      <c r="AR779" s="16">
        <f t="shared" si="79"/>
        <v>0</v>
      </c>
      <c r="AS779" s="17">
        <f t="shared" si="76"/>
        <v>372408</v>
      </c>
      <c r="AT779" s="18">
        <f t="shared" si="77"/>
        <v>1204367472</v>
      </c>
      <c r="AU779" s="32"/>
      <c r="AV779" s="32"/>
      <c r="AW779" s="19"/>
      <c r="AX779" s="19"/>
      <c r="AY779" s="19"/>
      <c r="AZ779" s="19"/>
    </row>
    <row r="780" spans="1:52" s="1" customFormat="1" ht="38.25" customHeight="1" x14ac:dyDescent="0.2">
      <c r="A780" s="9" t="s">
        <v>2561</v>
      </c>
      <c r="B780" s="10">
        <f>IF(S780=0,"",SUBTOTAL(3,$S$7:S780))</f>
        <v>774</v>
      </c>
      <c r="C780" s="74" t="s">
        <v>3436</v>
      </c>
      <c r="D780" s="10" t="s">
        <v>1355</v>
      </c>
      <c r="E780" s="10" t="s">
        <v>2445</v>
      </c>
      <c r="F780" s="10" t="s">
        <v>2445</v>
      </c>
      <c r="G780" s="10" t="s">
        <v>2445</v>
      </c>
      <c r="H780" s="10"/>
      <c r="I780" s="20" t="s">
        <v>2440</v>
      </c>
      <c r="J780" s="32"/>
      <c r="K780" s="14" t="s">
        <v>2446</v>
      </c>
      <c r="L780" s="32"/>
      <c r="M780" s="32"/>
      <c r="N780" s="32"/>
      <c r="O780" s="32"/>
      <c r="P780" s="32"/>
      <c r="Q780" s="32"/>
      <c r="R780" s="32"/>
      <c r="S780" s="14" t="s">
        <v>2442</v>
      </c>
      <c r="T780" s="10" t="s">
        <v>2417</v>
      </c>
      <c r="U780" s="15">
        <v>11500</v>
      </c>
      <c r="V780" s="16">
        <v>72</v>
      </c>
      <c r="W780" s="16">
        <v>1000</v>
      </c>
      <c r="X780" s="16">
        <v>0</v>
      </c>
      <c r="Y780" s="16">
        <v>130</v>
      </c>
      <c r="Z780" s="16">
        <v>0</v>
      </c>
      <c r="AA780" s="16">
        <v>0</v>
      </c>
      <c r="AB780" s="16">
        <v>0</v>
      </c>
      <c r="AC780" s="16">
        <v>500</v>
      </c>
      <c r="AD780" s="16">
        <v>0</v>
      </c>
      <c r="AE780" s="16">
        <v>0</v>
      </c>
      <c r="AF780" s="16">
        <v>60</v>
      </c>
      <c r="AG780" s="16">
        <v>24</v>
      </c>
      <c r="AH780" s="16">
        <v>0</v>
      </c>
      <c r="AI780" s="16">
        <v>800</v>
      </c>
      <c r="AJ780" s="16">
        <v>200</v>
      </c>
      <c r="AK780" s="16">
        <v>180</v>
      </c>
      <c r="AL780" s="16">
        <v>0</v>
      </c>
      <c r="AM780" s="16">
        <v>450</v>
      </c>
      <c r="AN780" s="16">
        <v>0</v>
      </c>
      <c r="AO780" s="16">
        <v>45</v>
      </c>
      <c r="AP780" s="16">
        <v>0</v>
      </c>
      <c r="AQ780" s="15">
        <f t="shared" si="78"/>
        <v>3461</v>
      </c>
      <c r="AR780" s="16">
        <f t="shared" si="79"/>
        <v>0</v>
      </c>
      <c r="AS780" s="17">
        <f t="shared" si="76"/>
        <v>3461</v>
      </c>
      <c r="AT780" s="18">
        <f t="shared" si="77"/>
        <v>39801500</v>
      </c>
      <c r="AU780" s="32"/>
      <c r="AV780" s="32"/>
      <c r="AW780" s="19"/>
      <c r="AX780" s="19"/>
      <c r="AY780" s="19"/>
      <c r="AZ780" s="19"/>
    </row>
    <row r="781" spans="1:52" s="1" customFormat="1" ht="38.25" customHeight="1" x14ac:dyDescent="0.2">
      <c r="A781" s="9" t="s">
        <v>2561</v>
      </c>
      <c r="B781" s="10">
        <f>IF(S781=0,"",SUBTOTAL(3,$S$7:S781))</f>
        <v>775</v>
      </c>
      <c r="C781" s="74" t="s">
        <v>3437</v>
      </c>
      <c r="D781" s="10" t="s">
        <v>2632</v>
      </c>
      <c r="E781" s="10" t="s">
        <v>2447</v>
      </c>
      <c r="F781" s="10" t="s">
        <v>2447</v>
      </c>
      <c r="G781" s="10" t="s">
        <v>2447</v>
      </c>
      <c r="H781" s="10"/>
      <c r="I781" s="20" t="s">
        <v>2448</v>
      </c>
      <c r="J781" s="32"/>
      <c r="K781" s="14" t="s">
        <v>2587</v>
      </c>
      <c r="L781" s="32"/>
      <c r="M781" s="32"/>
      <c r="N781" s="32"/>
      <c r="O781" s="32"/>
      <c r="P781" s="32"/>
      <c r="Q781" s="32"/>
      <c r="R781" s="32"/>
      <c r="S781" s="14" t="s">
        <v>2438</v>
      </c>
      <c r="T781" s="10" t="s">
        <v>2417</v>
      </c>
      <c r="U781" s="15">
        <f>8250000/25</f>
        <v>330000</v>
      </c>
      <c r="V781" s="16">
        <v>0</v>
      </c>
      <c r="W781" s="16">
        <v>0</v>
      </c>
      <c r="X781" s="16">
        <v>0</v>
      </c>
      <c r="Y781" s="16">
        <v>600</v>
      </c>
      <c r="Z781" s="16">
        <v>0</v>
      </c>
      <c r="AA781" s="16">
        <v>0</v>
      </c>
      <c r="AB781" s="16">
        <v>0</v>
      </c>
      <c r="AC781" s="16">
        <v>0</v>
      </c>
      <c r="AD781" s="16">
        <v>0</v>
      </c>
      <c r="AE781" s="16">
        <v>0</v>
      </c>
      <c r="AF781" s="16">
        <v>0</v>
      </c>
      <c r="AG781" s="16">
        <v>0</v>
      </c>
      <c r="AH781" s="16">
        <v>0</v>
      </c>
      <c r="AI781" s="16">
        <v>0</v>
      </c>
      <c r="AJ781" s="16">
        <v>0</v>
      </c>
      <c r="AK781" s="16">
        <v>0</v>
      </c>
      <c r="AL781" s="16">
        <v>0</v>
      </c>
      <c r="AM781" s="16">
        <v>0</v>
      </c>
      <c r="AN781" s="16">
        <v>0</v>
      </c>
      <c r="AO781" s="16">
        <v>0</v>
      </c>
      <c r="AP781" s="16">
        <v>0</v>
      </c>
      <c r="AQ781" s="15">
        <f t="shared" si="78"/>
        <v>600</v>
      </c>
      <c r="AR781" s="16">
        <f t="shared" si="79"/>
        <v>0</v>
      </c>
      <c r="AS781" s="17">
        <f t="shared" si="76"/>
        <v>600</v>
      </c>
      <c r="AT781" s="18">
        <f t="shared" si="77"/>
        <v>198000000</v>
      </c>
      <c r="AU781" s="32"/>
      <c r="AV781" s="32"/>
      <c r="AW781" s="19"/>
      <c r="AX781" s="19"/>
      <c r="AY781" s="19"/>
      <c r="AZ781" s="19"/>
    </row>
    <row r="782" spans="1:52" s="1" customFormat="1" ht="121.5" customHeight="1" x14ac:dyDescent="0.2">
      <c r="A782" s="9" t="s">
        <v>2561</v>
      </c>
      <c r="B782" s="10">
        <f>IF(S782=0,"",SUBTOTAL(3,$S$7:S782))</f>
        <v>776</v>
      </c>
      <c r="C782" s="74" t="s">
        <v>3438</v>
      </c>
      <c r="D782" s="10" t="s">
        <v>2633</v>
      </c>
      <c r="E782" s="10" t="s">
        <v>2449</v>
      </c>
      <c r="F782" s="10" t="s">
        <v>2449</v>
      </c>
      <c r="G782" s="10" t="s">
        <v>2449</v>
      </c>
      <c r="H782" s="10"/>
      <c r="I782" s="20" t="s">
        <v>2450</v>
      </c>
      <c r="J782" s="32"/>
      <c r="K782" s="14" t="s">
        <v>2588</v>
      </c>
      <c r="L782" s="32"/>
      <c r="M782" s="32"/>
      <c r="N782" s="32"/>
      <c r="O782" s="32"/>
      <c r="P782" s="32"/>
      <c r="Q782" s="32"/>
      <c r="R782" s="32"/>
      <c r="S782" s="14" t="s">
        <v>379</v>
      </c>
      <c r="T782" s="10" t="s">
        <v>2417</v>
      </c>
      <c r="U782" s="18">
        <v>3000000</v>
      </c>
      <c r="V782" s="16">
        <v>0</v>
      </c>
      <c r="W782" s="16">
        <v>0</v>
      </c>
      <c r="X782" s="16">
        <v>0</v>
      </c>
      <c r="Y782" s="16">
        <v>0</v>
      </c>
      <c r="Z782" s="16">
        <v>0</v>
      </c>
      <c r="AA782" s="16">
        <v>0</v>
      </c>
      <c r="AB782" s="16">
        <v>0</v>
      </c>
      <c r="AC782" s="16">
        <v>0</v>
      </c>
      <c r="AD782" s="16">
        <v>0</v>
      </c>
      <c r="AE782" s="16">
        <v>0</v>
      </c>
      <c r="AF782" s="16">
        <v>0</v>
      </c>
      <c r="AG782" s="16">
        <v>0</v>
      </c>
      <c r="AH782" s="16">
        <v>800</v>
      </c>
      <c r="AI782" s="16">
        <v>0</v>
      </c>
      <c r="AJ782" s="16">
        <v>0</v>
      </c>
      <c r="AK782" s="16">
        <v>0</v>
      </c>
      <c r="AL782" s="16">
        <v>0</v>
      </c>
      <c r="AM782" s="16">
        <v>0</v>
      </c>
      <c r="AN782" s="16">
        <v>0</v>
      </c>
      <c r="AO782" s="16">
        <v>0</v>
      </c>
      <c r="AP782" s="16">
        <v>0</v>
      </c>
      <c r="AQ782" s="15">
        <f t="shared" si="78"/>
        <v>800</v>
      </c>
      <c r="AR782" s="16">
        <f t="shared" si="79"/>
        <v>0</v>
      </c>
      <c r="AS782" s="17">
        <f t="shared" si="76"/>
        <v>800</v>
      </c>
      <c r="AT782" s="18">
        <f t="shared" si="77"/>
        <v>2400000000</v>
      </c>
      <c r="AU782" s="32"/>
      <c r="AV782" s="32"/>
      <c r="AW782" s="19"/>
      <c r="AX782" s="19"/>
      <c r="AY782" s="19"/>
      <c r="AZ782" s="19"/>
    </row>
    <row r="783" spans="1:52" s="1" customFormat="1" ht="25.5" x14ac:dyDescent="0.2">
      <c r="A783" s="9" t="s">
        <v>2561</v>
      </c>
      <c r="B783" s="10">
        <f>IF(S783=0,"",SUBTOTAL(3,$S$7:S783))</f>
        <v>777</v>
      </c>
      <c r="C783" s="74" t="s">
        <v>3439</v>
      </c>
      <c r="D783" s="10" t="s">
        <v>2634</v>
      </c>
      <c r="E783" s="10" t="s">
        <v>1646</v>
      </c>
      <c r="F783" s="10" t="s">
        <v>1646</v>
      </c>
      <c r="G783" s="10" t="s">
        <v>2451</v>
      </c>
      <c r="H783" s="10"/>
      <c r="I783" s="20" t="s">
        <v>2452</v>
      </c>
      <c r="J783" s="32"/>
      <c r="K783" s="14" t="s">
        <v>2453</v>
      </c>
      <c r="L783" s="32"/>
      <c r="M783" s="32"/>
      <c r="N783" s="32"/>
      <c r="O783" s="32"/>
      <c r="P783" s="32"/>
      <c r="Q783" s="32"/>
      <c r="R783" s="32"/>
      <c r="S783" s="14" t="s">
        <v>2438</v>
      </c>
      <c r="T783" s="10" t="s">
        <v>2417</v>
      </c>
      <c r="U783" s="15">
        <v>160000</v>
      </c>
      <c r="V783" s="16">
        <v>20</v>
      </c>
      <c r="W783" s="16">
        <v>217</v>
      </c>
      <c r="X783" s="16">
        <v>100</v>
      </c>
      <c r="Y783" s="16">
        <v>160</v>
      </c>
      <c r="Z783" s="16">
        <v>0</v>
      </c>
      <c r="AA783" s="15">
        <v>2000</v>
      </c>
      <c r="AB783" s="16">
        <v>200</v>
      </c>
      <c r="AC783" s="16">
        <v>40</v>
      </c>
      <c r="AD783" s="16">
        <v>100</v>
      </c>
      <c r="AE783" s="16">
        <v>100</v>
      </c>
      <c r="AF783" s="16">
        <v>50</v>
      </c>
      <c r="AG783" s="16">
        <v>0</v>
      </c>
      <c r="AH783" s="16">
        <v>125</v>
      </c>
      <c r="AI783" s="16">
        <v>200</v>
      </c>
      <c r="AJ783" s="16">
        <v>20</v>
      </c>
      <c r="AK783" s="16">
        <v>300</v>
      </c>
      <c r="AL783" s="16">
        <v>120</v>
      </c>
      <c r="AM783" s="16">
        <v>0</v>
      </c>
      <c r="AN783" s="16">
        <v>1</v>
      </c>
      <c r="AO783" s="16">
        <v>50</v>
      </c>
      <c r="AP783" s="16">
        <v>0</v>
      </c>
      <c r="AQ783" s="15">
        <f t="shared" si="78"/>
        <v>3803</v>
      </c>
      <c r="AR783" s="16">
        <f t="shared" si="79"/>
        <v>0</v>
      </c>
      <c r="AS783" s="17">
        <f t="shared" si="76"/>
        <v>3803</v>
      </c>
      <c r="AT783" s="18">
        <f t="shared" si="77"/>
        <v>608480000</v>
      </c>
      <c r="AU783" s="32"/>
      <c r="AV783" s="32"/>
      <c r="AW783" s="19"/>
      <c r="AX783" s="19"/>
      <c r="AY783" s="19"/>
      <c r="AZ783" s="19"/>
    </row>
    <row r="784" spans="1:52" s="1" customFormat="1" ht="37.5" customHeight="1" x14ac:dyDescent="0.2">
      <c r="A784" s="9" t="s">
        <v>2561</v>
      </c>
      <c r="B784" s="10">
        <f>IF(S784=0,"",SUBTOTAL(3,$S$7:S784))</f>
        <v>778</v>
      </c>
      <c r="C784" s="74" t="s">
        <v>3440</v>
      </c>
      <c r="D784" s="10" t="s">
        <v>1357</v>
      </c>
      <c r="E784" s="10" t="s">
        <v>2454</v>
      </c>
      <c r="F784" s="10" t="s">
        <v>2454</v>
      </c>
      <c r="G784" s="10" t="s">
        <v>96</v>
      </c>
      <c r="H784" s="10"/>
      <c r="I784" s="20" t="s">
        <v>2455</v>
      </c>
      <c r="J784" s="32"/>
      <c r="K784" s="14" t="s">
        <v>2456</v>
      </c>
      <c r="L784" s="32"/>
      <c r="M784" s="32"/>
      <c r="N784" s="32"/>
      <c r="O784" s="32"/>
      <c r="P784" s="32"/>
      <c r="Q784" s="32"/>
      <c r="R784" s="32"/>
      <c r="S784" s="14" t="s">
        <v>57</v>
      </c>
      <c r="T784" s="10" t="s">
        <v>2457</v>
      </c>
      <c r="U784" s="15">
        <v>200000</v>
      </c>
      <c r="V784" s="16">
        <v>0</v>
      </c>
      <c r="W784" s="16">
        <v>0</v>
      </c>
      <c r="X784" s="16">
        <v>0</v>
      </c>
      <c r="Y784" s="16">
        <v>50</v>
      </c>
      <c r="Z784" s="16">
        <v>0</v>
      </c>
      <c r="AA784" s="16">
        <v>0</v>
      </c>
      <c r="AB784" s="16">
        <v>0</v>
      </c>
      <c r="AC784" s="16">
        <v>0</v>
      </c>
      <c r="AD784" s="16">
        <v>0</v>
      </c>
      <c r="AE784" s="16">
        <v>0</v>
      </c>
      <c r="AF784" s="16">
        <v>2</v>
      </c>
      <c r="AG784" s="16">
        <v>0</v>
      </c>
      <c r="AH784" s="16">
        <v>0</v>
      </c>
      <c r="AI784" s="16">
        <v>0</v>
      </c>
      <c r="AJ784" s="16">
        <v>0</v>
      </c>
      <c r="AK784" s="16">
        <v>0</v>
      </c>
      <c r="AL784" s="16">
        <v>0</v>
      </c>
      <c r="AM784" s="16">
        <v>0</v>
      </c>
      <c r="AN784" s="16">
        <v>0</v>
      </c>
      <c r="AO784" s="16">
        <v>0</v>
      </c>
      <c r="AP784" s="16">
        <v>0</v>
      </c>
      <c r="AQ784" s="15">
        <f t="shared" si="78"/>
        <v>52</v>
      </c>
      <c r="AR784" s="16">
        <f t="shared" si="79"/>
        <v>0</v>
      </c>
      <c r="AS784" s="17">
        <f t="shared" si="76"/>
        <v>52</v>
      </c>
      <c r="AT784" s="18">
        <f t="shared" si="77"/>
        <v>10400000</v>
      </c>
      <c r="AU784" s="32"/>
      <c r="AV784" s="32"/>
      <c r="AW784" s="19"/>
      <c r="AX784" s="19"/>
      <c r="AY784" s="19"/>
      <c r="AZ784" s="19"/>
    </row>
    <row r="785" spans="1:52" s="1" customFormat="1" ht="70.5" customHeight="1" x14ac:dyDescent="0.2">
      <c r="A785" s="9" t="s">
        <v>2561</v>
      </c>
      <c r="B785" s="10">
        <f>IF(S785=0,"",SUBTOTAL(3,$S$7:S785))</f>
        <v>779</v>
      </c>
      <c r="C785" s="74" t="s">
        <v>3441</v>
      </c>
      <c r="D785" s="10" t="s">
        <v>1359</v>
      </c>
      <c r="E785" s="10" t="s">
        <v>280</v>
      </c>
      <c r="F785" s="10" t="s">
        <v>280</v>
      </c>
      <c r="G785" s="10" t="s">
        <v>561</v>
      </c>
      <c r="H785" s="10"/>
      <c r="I785" s="20" t="s">
        <v>2458</v>
      </c>
      <c r="J785" s="32"/>
      <c r="K785" s="14" t="s">
        <v>2459</v>
      </c>
      <c r="L785" s="32"/>
      <c r="M785" s="32"/>
      <c r="N785" s="32"/>
      <c r="O785" s="32"/>
      <c r="P785" s="32"/>
      <c r="Q785" s="32"/>
      <c r="R785" s="32"/>
      <c r="S785" s="14" t="s">
        <v>75</v>
      </c>
      <c r="T785" s="10" t="s">
        <v>2457</v>
      </c>
      <c r="U785" s="50">
        <v>4976000</v>
      </c>
      <c r="V785" s="16">
        <v>0</v>
      </c>
      <c r="W785" s="16">
        <v>0</v>
      </c>
      <c r="X785" s="16">
        <v>0</v>
      </c>
      <c r="Y785" s="16">
        <v>2</v>
      </c>
      <c r="Z785" s="16">
        <v>0</v>
      </c>
      <c r="AA785" s="16">
        <v>0</v>
      </c>
      <c r="AB785" s="16">
        <v>0</v>
      </c>
      <c r="AC785" s="16">
        <v>0</v>
      </c>
      <c r="AD785" s="16">
        <v>0</v>
      </c>
      <c r="AE785" s="16">
        <v>0</v>
      </c>
      <c r="AF785" s="16">
        <v>0</v>
      </c>
      <c r="AG785" s="16">
        <v>0</v>
      </c>
      <c r="AH785" s="16">
        <v>0</v>
      </c>
      <c r="AI785" s="16">
        <v>0</v>
      </c>
      <c r="AJ785" s="16">
        <v>0</v>
      </c>
      <c r="AK785" s="16">
        <v>0</v>
      </c>
      <c r="AL785" s="16">
        <v>0</v>
      </c>
      <c r="AM785" s="16">
        <v>0</v>
      </c>
      <c r="AN785" s="16">
        <v>0</v>
      </c>
      <c r="AO785" s="16">
        <v>0</v>
      </c>
      <c r="AP785" s="16">
        <v>0</v>
      </c>
      <c r="AQ785" s="15">
        <f t="shared" si="78"/>
        <v>2</v>
      </c>
      <c r="AR785" s="16">
        <f t="shared" si="79"/>
        <v>0</v>
      </c>
      <c r="AS785" s="17">
        <f t="shared" si="76"/>
        <v>2</v>
      </c>
      <c r="AT785" s="18">
        <f t="shared" si="77"/>
        <v>9952000</v>
      </c>
      <c r="AU785" s="32"/>
      <c r="AV785" s="32"/>
      <c r="AW785" s="19"/>
      <c r="AX785" s="19"/>
      <c r="AY785" s="19"/>
      <c r="AZ785" s="19"/>
    </row>
    <row r="786" spans="1:52" s="1" customFormat="1" ht="51" x14ac:dyDescent="0.2">
      <c r="A786" s="9" t="s">
        <v>2561</v>
      </c>
      <c r="B786" s="10">
        <f>IF(S786=0,"",SUBTOTAL(3,$S$7:S786))</f>
        <v>780</v>
      </c>
      <c r="C786" s="74" t="s">
        <v>3442</v>
      </c>
      <c r="D786" s="10" t="s">
        <v>1361</v>
      </c>
      <c r="E786" s="10" t="s">
        <v>300</v>
      </c>
      <c r="F786" s="10" t="s">
        <v>300</v>
      </c>
      <c r="G786" s="10" t="s">
        <v>583</v>
      </c>
      <c r="H786" s="10"/>
      <c r="I786" s="20" t="s">
        <v>923</v>
      </c>
      <c r="J786" s="32"/>
      <c r="K786" s="14" t="s">
        <v>2460</v>
      </c>
      <c r="L786" s="32"/>
      <c r="M786" s="32"/>
      <c r="N786" s="32"/>
      <c r="O786" s="32"/>
      <c r="P786" s="32"/>
      <c r="Q786" s="32"/>
      <c r="R786" s="32"/>
      <c r="S786" s="14" t="s">
        <v>75</v>
      </c>
      <c r="T786" s="10" t="s">
        <v>2417</v>
      </c>
      <c r="U786" s="15">
        <v>650000</v>
      </c>
      <c r="V786" s="16">
        <v>0</v>
      </c>
      <c r="W786" s="16">
        <v>0</v>
      </c>
      <c r="X786" s="16">
        <v>1</v>
      </c>
      <c r="Y786" s="16">
        <v>1</v>
      </c>
      <c r="Z786" s="16">
        <v>0</v>
      </c>
      <c r="AA786" s="16">
        <v>0</v>
      </c>
      <c r="AB786" s="16">
        <v>0</v>
      </c>
      <c r="AC786" s="16">
        <v>0</v>
      </c>
      <c r="AD786" s="16">
        <v>0</v>
      </c>
      <c r="AE786" s="16">
        <v>0</v>
      </c>
      <c r="AF786" s="16">
        <v>0</v>
      </c>
      <c r="AG786" s="16">
        <v>0</v>
      </c>
      <c r="AH786" s="16">
        <v>0</v>
      </c>
      <c r="AI786" s="16">
        <v>0</v>
      </c>
      <c r="AJ786" s="16">
        <v>0</v>
      </c>
      <c r="AK786" s="16">
        <v>0</v>
      </c>
      <c r="AL786" s="16">
        <v>0</v>
      </c>
      <c r="AM786" s="16">
        <v>0</v>
      </c>
      <c r="AN786" s="16">
        <v>0</v>
      </c>
      <c r="AO786" s="16">
        <v>0</v>
      </c>
      <c r="AP786" s="16">
        <v>0</v>
      </c>
      <c r="AQ786" s="15">
        <f t="shared" si="78"/>
        <v>2</v>
      </c>
      <c r="AR786" s="16">
        <f t="shared" si="79"/>
        <v>0</v>
      </c>
      <c r="AS786" s="17">
        <f t="shared" si="76"/>
        <v>2</v>
      </c>
      <c r="AT786" s="18">
        <f t="shared" si="77"/>
        <v>1300000</v>
      </c>
      <c r="AU786" s="32"/>
      <c r="AV786" s="32"/>
      <c r="AW786" s="19"/>
      <c r="AX786" s="19"/>
      <c r="AY786" s="19"/>
      <c r="AZ786" s="19"/>
    </row>
    <row r="787" spans="1:52" s="1" customFormat="1" ht="57.75" customHeight="1" x14ac:dyDescent="0.2">
      <c r="A787" s="9" t="s">
        <v>2561</v>
      </c>
      <c r="B787" s="10">
        <f>IF(S787=0,"",SUBTOTAL(3,$S$7:S787))</f>
        <v>781</v>
      </c>
      <c r="C787" s="74" t="s">
        <v>3443</v>
      </c>
      <c r="D787" s="10" t="s">
        <v>1376</v>
      </c>
      <c r="E787" s="10" t="s">
        <v>497</v>
      </c>
      <c r="F787" s="10" t="s">
        <v>497</v>
      </c>
      <c r="G787" s="10" t="s">
        <v>609</v>
      </c>
      <c r="H787" s="10"/>
      <c r="I787" s="20" t="s">
        <v>2461</v>
      </c>
      <c r="J787" s="32"/>
      <c r="K787" s="14" t="s">
        <v>2462</v>
      </c>
      <c r="L787" s="32"/>
      <c r="M787" s="32"/>
      <c r="N787" s="32"/>
      <c r="O787" s="32"/>
      <c r="P787" s="32"/>
      <c r="Q787" s="32"/>
      <c r="R787" s="32"/>
      <c r="S787" s="14" t="s">
        <v>75</v>
      </c>
      <c r="T787" s="10" t="s">
        <v>2417</v>
      </c>
      <c r="U787" s="50">
        <v>4620000</v>
      </c>
      <c r="V787" s="16">
        <v>0</v>
      </c>
      <c r="W787" s="16">
        <v>0</v>
      </c>
      <c r="X787" s="16">
        <v>0</v>
      </c>
      <c r="Y787" s="16">
        <v>23</v>
      </c>
      <c r="Z787" s="16">
        <v>0</v>
      </c>
      <c r="AA787" s="16">
        <v>0</v>
      </c>
      <c r="AB787" s="16">
        <v>0</v>
      </c>
      <c r="AC787" s="16">
        <v>0</v>
      </c>
      <c r="AD787" s="16">
        <v>0</v>
      </c>
      <c r="AE787" s="16">
        <v>0</v>
      </c>
      <c r="AF787" s="16">
        <v>0</v>
      </c>
      <c r="AG787" s="16">
        <v>0</v>
      </c>
      <c r="AH787" s="16">
        <v>0</v>
      </c>
      <c r="AI787" s="16">
        <v>0</v>
      </c>
      <c r="AJ787" s="16">
        <v>0</v>
      </c>
      <c r="AK787" s="16">
        <v>0</v>
      </c>
      <c r="AL787" s="16">
        <v>0</v>
      </c>
      <c r="AM787" s="16">
        <v>0</v>
      </c>
      <c r="AN787" s="16">
        <v>0</v>
      </c>
      <c r="AO787" s="16">
        <v>0</v>
      </c>
      <c r="AP787" s="16">
        <v>0</v>
      </c>
      <c r="AQ787" s="15">
        <f t="shared" si="78"/>
        <v>23</v>
      </c>
      <c r="AR787" s="16">
        <f t="shared" si="79"/>
        <v>0</v>
      </c>
      <c r="AS787" s="17">
        <f t="shared" si="76"/>
        <v>23</v>
      </c>
      <c r="AT787" s="18">
        <f t="shared" si="77"/>
        <v>106260000</v>
      </c>
      <c r="AU787" s="32"/>
      <c r="AV787" s="32"/>
      <c r="AW787" s="19"/>
      <c r="AX787" s="19"/>
      <c r="AY787" s="19"/>
      <c r="AZ787" s="19"/>
    </row>
    <row r="788" spans="1:52" s="1" customFormat="1" ht="87.75" customHeight="1" x14ac:dyDescent="0.2">
      <c r="A788" s="9" t="s">
        <v>2561</v>
      </c>
      <c r="B788" s="10">
        <f>IF(S788=0,"",SUBTOTAL(3,$S$7:S788))</f>
        <v>782</v>
      </c>
      <c r="C788" s="74" t="s">
        <v>3444</v>
      </c>
      <c r="D788" s="10" t="s">
        <v>1362</v>
      </c>
      <c r="E788" s="10" t="s">
        <v>739</v>
      </c>
      <c r="F788" s="10" t="s">
        <v>739</v>
      </c>
      <c r="G788" s="10" t="s">
        <v>882</v>
      </c>
      <c r="H788" s="10"/>
      <c r="I788" s="20" t="s">
        <v>2463</v>
      </c>
      <c r="J788" s="32"/>
      <c r="K788" s="22" t="s">
        <v>2464</v>
      </c>
      <c r="L788" s="32"/>
      <c r="M788" s="32"/>
      <c r="N788" s="32"/>
      <c r="O788" s="32"/>
      <c r="P788" s="32"/>
      <c r="Q788" s="32"/>
      <c r="R788" s="32"/>
      <c r="S788" s="14" t="s">
        <v>144</v>
      </c>
      <c r="T788" s="10" t="s">
        <v>2417</v>
      </c>
      <c r="U788" s="15">
        <v>5000000</v>
      </c>
      <c r="V788" s="16">
        <v>0</v>
      </c>
      <c r="W788" s="16">
        <v>0</v>
      </c>
      <c r="X788" s="16">
        <v>0</v>
      </c>
      <c r="Y788" s="16">
        <v>2</v>
      </c>
      <c r="Z788" s="16">
        <v>0</v>
      </c>
      <c r="AA788" s="16">
        <v>0</v>
      </c>
      <c r="AB788" s="16">
        <v>0</v>
      </c>
      <c r="AC788" s="16">
        <v>0</v>
      </c>
      <c r="AD788" s="16">
        <v>0</v>
      </c>
      <c r="AE788" s="16">
        <v>0</v>
      </c>
      <c r="AF788" s="16">
        <v>0</v>
      </c>
      <c r="AG788" s="16">
        <v>0</v>
      </c>
      <c r="AH788" s="16">
        <v>0</v>
      </c>
      <c r="AI788" s="16">
        <v>0</v>
      </c>
      <c r="AJ788" s="16">
        <v>0</v>
      </c>
      <c r="AK788" s="16">
        <v>0</v>
      </c>
      <c r="AL788" s="16">
        <v>0</v>
      </c>
      <c r="AM788" s="16">
        <v>0</v>
      </c>
      <c r="AN788" s="16">
        <v>0</v>
      </c>
      <c r="AO788" s="16">
        <v>0</v>
      </c>
      <c r="AP788" s="16">
        <v>0</v>
      </c>
      <c r="AQ788" s="15">
        <f t="shared" si="78"/>
        <v>2</v>
      </c>
      <c r="AR788" s="16">
        <f t="shared" si="79"/>
        <v>0</v>
      </c>
      <c r="AS788" s="17">
        <f t="shared" si="76"/>
        <v>2</v>
      </c>
      <c r="AT788" s="18">
        <f t="shared" si="77"/>
        <v>10000000</v>
      </c>
      <c r="AU788" s="32"/>
      <c r="AV788" s="32"/>
      <c r="AW788" s="19"/>
      <c r="AX788" s="19"/>
      <c r="AY788" s="19"/>
      <c r="AZ788" s="19"/>
    </row>
    <row r="789" spans="1:52" s="1" customFormat="1" ht="43.5" customHeight="1" x14ac:dyDescent="0.2">
      <c r="A789" s="9" t="s">
        <v>2561</v>
      </c>
      <c r="B789" s="10">
        <f>IF(S789=0,"",SUBTOTAL(3,$S$7:S789))</f>
        <v>783</v>
      </c>
      <c r="C789" s="74" t="s">
        <v>3445</v>
      </c>
      <c r="D789" s="10" t="s">
        <v>2635</v>
      </c>
      <c r="E789" s="10" t="s">
        <v>754</v>
      </c>
      <c r="F789" s="10" t="s">
        <v>754</v>
      </c>
      <c r="G789" s="10" t="s">
        <v>888</v>
      </c>
      <c r="H789" s="10"/>
      <c r="I789" s="20" t="s">
        <v>2465</v>
      </c>
      <c r="J789" s="32"/>
      <c r="K789" s="14" t="s">
        <v>2466</v>
      </c>
      <c r="L789" s="32"/>
      <c r="M789" s="32"/>
      <c r="N789" s="32"/>
      <c r="O789" s="32"/>
      <c r="P789" s="32"/>
      <c r="Q789" s="32"/>
      <c r="R789" s="32"/>
      <c r="S789" s="14" t="s">
        <v>462</v>
      </c>
      <c r="T789" s="10" t="s">
        <v>2417</v>
      </c>
      <c r="U789" s="15">
        <v>24096000</v>
      </c>
      <c r="V789" s="16">
        <v>0</v>
      </c>
      <c r="W789" s="16">
        <v>0</v>
      </c>
      <c r="X789" s="16">
        <v>0</v>
      </c>
      <c r="Y789" s="16">
        <v>1</v>
      </c>
      <c r="Z789" s="16">
        <v>0</v>
      </c>
      <c r="AA789" s="16">
        <v>0</v>
      </c>
      <c r="AB789" s="16">
        <v>0</v>
      </c>
      <c r="AC789" s="16">
        <v>0</v>
      </c>
      <c r="AD789" s="16">
        <v>0</v>
      </c>
      <c r="AE789" s="16">
        <v>0</v>
      </c>
      <c r="AF789" s="16">
        <v>0</v>
      </c>
      <c r="AG789" s="16">
        <v>0</v>
      </c>
      <c r="AH789" s="16">
        <v>0</v>
      </c>
      <c r="AI789" s="16">
        <v>0</v>
      </c>
      <c r="AJ789" s="16">
        <v>0</v>
      </c>
      <c r="AK789" s="16">
        <v>0</v>
      </c>
      <c r="AL789" s="16">
        <v>0</v>
      </c>
      <c r="AM789" s="16">
        <v>0</v>
      </c>
      <c r="AN789" s="16">
        <v>0</v>
      </c>
      <c r="AO789" s="16">
        <v>0</v>
      </c>
      <c r="AP789" s="16">
        <v>0</v>
      </c>
      <c r="AQ789" s="15">
        <f t="shared" si="78"/>
        <v>1</v>
      </c>
      <c r="AR789" s="16">
        <f t="shared" si="79"/>
        <v>0</v>
      </c>
      <c r="AS789" s="17">
        <f t="shared" si="76"/>
        <v>1</v>
      </c>
      <c r="AT789" s="18">
        <f t="shared" si="77"/>
        <v>24096000</v>
      </c>
      <c r="AU789" s="32"/>
      <c r="AV789" s="32"/>
      <c r="AW789" s="19"/>
      <c r="AX789" s="19"/>
      <c r="AY789" s="19"/>
      <c r="AZ789" s="19"/>
    </row>
    <row r="790" spans="1:52" s="1" customFormat="1" ht="43.5" customHeight="1" x14ac:dyDescent="0.2">
      <c r="A790" s="9" t="s">
        <v>2561</v>
      </c>
      <c r="B790" s="10">
        <f>IF(S790=0,"",SUBTOTAL(3,$S$7:S790))</f>
        <v>784</v>
      </c>
      <c r="C790" s="74" t="s">
        <v>3446</v>
      </c>
      <c r="D790" s="10" t="s">
        <v>1363</v>
      </c>
      <c r="E790" s="10" t="s">
        <v>756</v>
      </c>
      <c r="F790" s="10" t="s">
        <v>756</v>
      </c>
      <c r="G790" s="10" t="s">
        <v>890</v>
      </c>
      <c r="H790" s="10"/>
      <c r="I790" s="20" t="s">
        <v>2467</v>
      </c>
      <c r="J790" s="32"/>
      <c r="K790" s="14" t="s">
        <v>2468</v>
      </c>
      <c r="L790" s="32"/>
      <c r="M790" s="32"/>
      <c r="N790" s="32"/>
      <c r="O790" s="32"/>
      <c r="P790" s="32"/>
      <c r="Q790" s="32"/>
      <c r="R790" s="32"/>
      <c r="S790" s="14" t="s">
        <v>462</v>
      </c>
      <c r="T790" s="10" t="s">
        <v>2417</v>
      </c>
      <c r="U790" s="15">
        <v>12644000</v>
      </c>
      <c r="V790" s="16">
        <v>0</v>
      </c>
      <c r="W790" s="16">
        <v>0</v>
      </c>
      <c r="X790" s="16">
        <v>0</v>
      </c>
      <c r="Y790" s="16">
        <v>1</v>
      </c>
      <c r="Z790" s="16">
        <v>0</v>
      </c>
      <c r="AA790" s="16">
        <v>0</v>
      </c>
      <c r="AB790" s="16">
        <v>0</v>
      </c>
      <c r="AC790" s="16">
        <v>0</v>
      </c>
      <c r="AD790" s="16">
        <v>0</v>
      </c>
      <c r="AE790" s="16">
        <v>0</v>
      </c>
      <c r="AF790" s="16">
        <v>0</v>
      </c>
      <c r="AG790" s="16">
        <v>0</v>
      </c>
      <c r="AH790" s="16">
        <v>0</v>
      </c>
      <c r="AI790" s="16">
        <v>0</v>
      </c>
      <c r="AJ790" s="16">
        <v>0</v>
      </c>
      <c r="AK790" s="16">
        <v>0</v>
      </c>
      <c r="AL790" s="16">
        <v>0</v>
      </c>
      <c r="AM790" s="16">
        <v>0</v>
      </c>
      <c r="AN790" s="16">
        <v>0</v>
      </c>
      <c r="AO790" s="16">
        <v>0</v>
      </c>
      <c r="AP790" s="16">
        <v>0</v>
      </c>
      <c r="AQ790" s="15">
        <f t="shared" si="78"/>
        <v>1</v>
      </c>
      <c r="AR790" s="16">
        <f t="shared" si="79"/>
        <v>0</v>
      </c>
      <c r="AS790" s="17">
        <f t="shared" si="76"/>
        <v>1</v>
      </c>
      <c r="AT790" s="18">
        <f t="shared" si="77"/>
        <v>12644000</v>
      </c>
      <c r="AU790" s="32"/>
      <c r="AV790" s="32"/>
      <c r="AW790" s="19"/>
      <c r="AX790" s="19"/>
      <c r="AY790" s="19"/>
      <c r="AZ790" s="19"/>
    </row>
    <row r="791" spans="1:52" s="1" customFormat="1" ht="43.5" customHeight="1" x14ac:dyDescent="0.2">
      <c r="A791" s="9" t="s">
        <v>2561</v>
      </c>
      <c r="B791" s="10">
        <f>IF(S791=0,"",SUBTOTAL(3,$S$7:S791))</f>
        <v>785</v>
      </c>
      <c r="C791" s="74" t="s">
        <v>3447</v>
      </c>
      <c r="D791" s="10" t="s">
        <v>1364</v>
      </c>
      <c r="E791" s="10" t="s">
        <v>758</v>
      </c>
      <c r="F791" s="10" t="s">
        <v>758</v>
      </c>
      <c r="G791" s="10" t="s">
        <v>892</v>
      </c>
      <c r="H791" s="10"/>
      <c r="I791" s="20" t="s">
        <v>2469</v>
      </c>
      <c r="J791" s="32"/>
      <c r="K791" s="14" t="s">
        <v>2470</v>
      </c>
      <c r="L791" s="32"/>
      <c r="M791" s="32"/>
      <c r="N791" s="32"/>
      <c r="O791" s="32"/>
      <c r="P791" s="32"/>
      <c r="Q791" s="32"/>
      <c r="R791" s="32"/>
      <c r="S791" s="14" t="s">
        <v>462</v>
      </c>
      <c r="T791" s="10" t="s">
        <v>2417</v>
      </c>
      <c r="U791" s="15">
        <v>3902000</v>
      </c>
      <c r="V791" s="16">
        <v>0</v>
      </c>
      <c r="W791" s="16">
        <v>0</v>
      </c>
      <c r="X791" s="16">
        <v>0</v>
      </c>
      <c r="Y791" s="16">
        <v>1</v>
      </c>
      <c r="Z791" s="16">
        <v>0</v>
      </c>
      <c r="AA791" s="16">
        <v>0</v>
      </c>
      <c r="AB791" s="16">
        <v>0</v>
      </c>
      <c r="AC791" s="16">
        <v>0</v>
      </c>
      <c r="AD791" s="16">
        <v>0</v>
      </c>
      <c r="AE791" s="16">
        <v>0</v>
      </c>
      <c r="AF791" s="16">
        <v>0</v>
      </c>
      <c r="AG791" s="16">
        <v>0</v>
      </c>
      <c r="AH791" s="16">
        <v>0</v>
      </c>
      <c r="AI791" s="16">
        <v>0</v>
      </c>
      <c r="AJ791" s="16">
        <v>0</v>
      </c>
      <c r="AK791" s="16">
        <v>0</v>
      </c>
      <c r="AL791" s="16">
        <v>0</v>
      </c>
      <c r="AM791" s="16">
        <v>0</v>
      </c>
      <c r="AN791" s="16">
        <v>0</v>
      </c>
      <c r="AO791" s="16">
        <v>0</v>
      </c>
      <c r="AP791" s="16">
        <v>0</v>
      </c>
      <c r="AQ791" s="15">
        <f t="shared" si="78"/>
        <v>1</v>
      </c>
      <c r="AR791" s="16">
        <f t="shared" si="79"/>
        <v>0</v>
      </c>
      <c r="AS791" s="17">
        <f t="shared" si="76"/>
        <v>1</v>
      </c>
      <c r="AT791" s="18">
        <f t="shared" si="77"/>
        <v>3902000</v>
      </c>
      <c r="AU791" s="32"/>
      <c r="AV791" s="32"/>
      <c r="AW791" s="19"/>
      <c r="AX791" s="19"/>
      <c r="AY791" s="19"/>
      <c r="AZ791" s="19"/>
    </row>
    <row r="792" spans="1:52" s="1" customFormat="1" ht="43.5" customHeight="1" x14ac:dyDescent="0.2">
      <c r="A792" s="9" t="s">
        <v>2561</v>
      </c>
      <c r="B792" s="10">
        <f>IF(S792=0,"",SUBTOTAL(3,$S$7:S792))</f>
        <v>786</v>
      </c>
      <c r="C792" s="74" t="s">
        <v>3448</v>
      </c>
      <c r="D792" s="10" t="s">
        <v>1365</v>
      </c>
      <c r="E792" s="10" t="s">
        <v>762</v>
      </c>
      <c r="F792" s="10" t="s">
        <v>762</v>
      </c>
      <c r="G792" s="10" t="s">
        <v>894</v>
      </c>
      <c r="H792" s="10"/>
      <c r="I792" s="20" t="s">
        <v>2471</v>
      </c>
      <c r="J792" s="32"/>
      <c r="K792" s="14" t="s">
        <v>2472</v>
      </c>
      <c r="L792" s="32"/>
      <c r="M792" s="32"/>
      <c r="N792" s="32"/>
      <c r="O792" s="32"/>
      <c r="P792" s="32"/>
      <c r="Q792" s="32"/>
      <c r="R792" s="32"/>
      <c r="S792" s="14" t="s">
        <v>462</v>
      </c>
      <c r="T792" s="10" t="s">
        <v>2417</v>
      </c>
      <c r="U792" s="15">
        <v>928000</v>
      </c>
      <c r="V792" s="16">
        <v>0</v>
      </c>
      <c r="W792" s="16">
        <v>0</v>
      </c>
      <c r="X792" s="16">
        <v>0</v>
      </c>
      <c r="Y792" s="16">
        <v>1</v>
      </c>
      <c r="Z792" s="16">
        <v>0</v>
      </c>
      <c r="AA792" s="16">
        <v>0</v>
      </c>
      <c r="AB792" s="16">
        <v>0</v>
      </c>
      <c r="AC792" s="16">
        <v>0</v>
      </c>
      <c r="AD792" s="16">
        <v>0</v>
      </c>
      <c r="AE792" s="16">
        <v>0</v>
      </c>
      <c r="AF792" s="16">
        <v>0</v>
      </c>
      <c r="AG792" s="16">
        <v>0</v>
      </c>
      <c r="AH792" s="16">
        <v>0</v>
      </c>
      <c r="AI792" s="16">
        <v>0</v>
      </c>
      <c r="AJ792" s="16">
        <v>0</v>
      </c>
      <c r="AK792" s="16">
        <v>0</v>
      </c>
      <c r="AL792" s="16">
        <v>0</v>
      </c>
      <c r="AM792" s="16">
        <v>0</v>
      </c>
      <c r="AN792" s="16">
        <v>0</v>
      </c>
      <c r="AO792" s="16">
        <v>0</v>
      </c>
      <c r="AP792" s="16">
        <v>0</v>
      </c>
      <c r="AQ792" s="15">
        <f t="shared" si="78"/>
        <v>1</v>
      </c>
      <c r="AR792" s="16">
        <f t="shared" si="79"/>
        <v>0</v>
      </c>
      <c r="AS792" s="17">
        <f t="shared" si="76"/>
        <v>1</v>
      </c>
      <c r="AT792" s="18">
        <f t="shared" si="77"/>
        <v>928000</v>
      </c>
      <c r="AU792" s="32"/>
      <c r="AV792" s="32"/>
      <c r="AW792" s="19"/>
      <c r="AX792" s="19"/>
      <c r="AY792" s="19"/>
      <c r="AZ792" s="19"/>
    </row>
    <row r="793" spans="1:52" s="1" customFormat="1" ht="43.5" customHeight="1" x14ac:dyDescent="0.2">
      <c r="A793" s="9" t="s">
        <v>2561</v>
      </c>
      <c r="B793" s="10">
        <f>IF(S793=0,"",SUBTOTAL(3,$S$7:S793))</f>
        <v>787</v>
      </c>
      <c r="C793" s="74" t="s">
        <v>3449</v>
      </c>
      <c r="D793" s="10" t="s">
        <v>1366</v>
      </c>
      <c r="E793" s="10" t="s">
        <v>765</v>
      </c>
      <c r="F793" s="10" t="s">
        <v>765</v>
      </c>
      <c r="G793" s="10" t="s">
        <v>896</v>
      </c>
      <c r="H793" s="10"/>
      <c r="I793" s="20" t="s">
        <v>2473</v>
      </c>
      <c r="J793" s="32"/>
      <c r="K793" s="14" t="s">
        <v>2474</v>
      </c>
      <c r="L793" s="32"/>
      <c r="M793" s="32"/>
      <c r="N793" s="32"/>
      <c r="O793" s="32"/>
      <c r="P793" s="32"/>
      <c r="Q793" s="32"/>
      <c r="R793" s="32"/>
      <c r="S793" s="14" t="s">
        <v>462</v>
      </c>
      <c r="T793" s="10" t="s">
        <v>2417</v>
      </c>
      <c r="U793" s="15">
        <v>3846000</v>
      </c>
      <c r="V793" s="16">
        <v>0</v>
      </c>
      <c r="W793" s="16">
        <v>0</v>
      </c>
      <c r="X793" s="16">
        <v>0</v>
      </c>
      <c r="Y793" s="16">
        <v>1</v>
      </c>
      <c r="Z793" s="16">
        <v>0</v>
      </c>
      <c r="AA793" s="16">
        <v>0</v>
      </c>
      <c r="AB793" s="16">
        <v>0</v>
      </c>
      <c r="AC793" s="16">
        <v>0</v>
      </c>
      <c r="AD793" s="16">
        <v>0</v>
      </c>
      <c r="AE793" s="16">
        <v>0</v>
      </c>
      <c r="AF793" s="16">
        <v>0</v>
      </c>
      <c r="AG793" s="16">
        <v>0</v>
      </c>
      <c r="AH793" s="16">
        <v>0</v>
      </c>
      <c r="AI793" s="16">
        <v>0</v>
      </c>
      <c r="AJ793" s="16">
        <v>0</v>
      </c>
      <c r="AK793" s="16">
        <v>0</v>
      </c>
      <c r="AL793" s="16">
        <v>0</v>
      </c>
      <c r="AM793" s="16">
        <v>0</v>
      </c>
      <c r="AN793" s="16">
        <v>0</v>
      </c>
      <c r="AO793" s="16">
        <v>0</v>
      </c>
      <c r="AP793" s="16">
        <v>0</v>
      </c>
      <c r="AQ793" s="15">
        <f t="shared" si="78"/>
        <v>1</v>
      </c>
      <c r="AR793" s="16">
        <f t="shared" si="79"/>
        <v>0</v>
      </c>
      <c r="AS793" s="17">
        <f t="shared" si="76"/>
        <v>1</v>
      </c>
      <c r="AT793" s="18">
        <f t="shared" si="77"/>
        <v>3846000</v>
      </c>
      <c r="AU793" s="32"/>
      <c r="AV793" s="32"/>
      <c r="AW793" s="19"/>
      <c r="AX793" s="19"/>
      <c r="AY793" s="19"/>
      <c r="AZ793" s="19"/>
    </row>
    <row r="794" spans="1:52" s="1" customFormat="1" ht="43.5" customHeight="1" x14ac:dyDescent="0.2">
      <c r="A794" s="9" t="s">
        <v>2561</v>
      </c>
      <c r="B794" s="10">
        <f>IF(S794=0,"",SUBTOTAL(3,$S$7:S794))</f>
        <v>788</v>
      </c>
      <c r="C794" s="74" t="s">
        <v>3450</v>
      </c>
      <c r="D794" s="10" t="s">
        <v>2636</v>
      </c>
      <c r="E794" s="10" t="s">
        <v>768</v>
      </c>
      <c r="F794" s="10" t="s">
        <v>768</v>
      </c>
      <c r="G794" s="10" t="s">
        <v>898</v>
      </c>
      <c r="H794" s="10"/>
      <c r="I794" s="20" t="s">
        <v>2475</v>
      </c>
      <c r="J794" s="32"/>
      <c r="K794" s="14" t="s">
        <v>2476</v>
      </c>
      <c r="L794" s="32"/>
      <c r="M794" s="32"/>
      <c r="N794" s="32"/>
      <c r="O794" s="32"/>
      <c r="P794" s="32"/>
      <c r="Q794" s="32"/>
      <c r="R794" s="32"/>
      <c r="S794" s="14" t="s">
        <v>462</v>
      </c>
      <c r="T794" s="10" t="s">
        <v>2417</v>
      </c>
      <c r="U794" s="15">
        <v>2026000</v>
      </c>
      <c r="V794" s="16">
        <v>0</v>
      </c>
      <c r="W794" s="16">
        <v>0</v>
      </c>
      <c r="X794" s="16">
        <v>0</v>
      </c>
      <c r="Y794" s="16">
        <v>1</v>
      </c>
      <c r="Z794" s="16">
        <v>0</v>
      </c>
      <c r="AA794" s="16">
        <v>0</v>
      </c>
      <c r="AB794" s="16">
        <v>0</v>
      </c>
      <c r="AC794" s="16">
        <v>0</v>
      </c>
      <c r="AD794" s="16">
        <v>0</v>
      </c>
      <c r="AE794" s="16">
        <v>0</v>
      </c>
      <c r="AF794" s="16">
        <v>0</v>
      </c>
      <c r="AG794" s="16">
        <v>0</v>
      </c>
      <c r="AH794" s="16">
        <v>0</v>
      </c>
      <c r="AI794" s="16">
        <v>0</v>
      </c>
      <c r="AJ794" s="16">
        <v>0</v>
      </c>
      <c r="AK794" s="16">
        <v>0</v>
      </c>
      <c r="AL794" s="16">
        <v>0</v>
      </c>
      <c r="AM794" s="16">
        <v>0</v>
      </c>
      <c r="AN794" s="16">
        <v>0</v>
      </c>
      <c r="AO794" s="16">
        <v>0</v>
      </c>
      <c r="AP794" s="16">
        <v>0</v>
      </c>
      <c r="AQ794" s="15">
        <f t="shared" si="78"/>
        <v>1</v>
      </c>
      <c r="AR794" s="16">
        <f t="shared" si="79"/>
        <v>0</v>
      </c>
      <c r="AS794" s="17">
        <f t="shared" si="76"/>
        <v>1</v>
      </c>
      <c r="AT794" s="18">
        <f t="shared" si="77"/>
        <v>2026000</v>
      </c>
      <c r="AU794" s="32"/>
      <c r="AV794" s="32"/>
      <c r="AW794" s="19"/>
      <c r="AX794" s="19"/>
      <c r="AY794" s="19"/>
      <c r="AZ794" s="19"/>
    </row>
    <row r="795" spans="1:52" s="1" customFormat="1" ht="43.5" customHeight="1" x14ac:dyDescent="0.2">
      <c r="A795" s="9" t="s">
        <v>2561</v>
      </c>
      <c r="B795" s="10">
        <f>IF(S795=0,"",SUBTOTAL(3,$S$7:S795))</f>
        <v>789</v>
      </c>
      <c r="C795" s="74" t="s">
        <v>3451</v>
      </c>
      <c r="D795" s="10" t="s">
        <v>1388</v>
      </c>
      <c r="E795" s="10" t="s">
        <v>2477</v>
      </c>
      <c r="F795" s="10" t="s">
        <v>2477</v>
      </c>
      <c r="G795" s="10" t="s">
        <v>900</v>
      </c>
      <c r="H795" s="10"/>
      <c r="I795" s="20" t="s">
        <v>2478</v>
      </c>
      <c r="J795" s="32"/>
      <c r="K795" s="14" t="s">
        <v>2479</v>
      </c>
      <c r="L795" s="32"/>
      <c r="M795" s="32"/>
      <c r="N795" s="32"/>
      <c r="O795" s="32"/>
      <c r="P795" s="32"/>
      <c r="Q795" s="32"/>
      <c r="R795" s="32"/>
      <c r="S795" s="14" t="s">
        <v>462</v>
      </c>
      <c r="T795" s="10" t="s">
        <v>2417</v>
      </c>
      <c r="U795" s="15">
        <v>2026000</v>
      </c>
      <c r="V795" s="16">
        <v>0</v>
      </c>
      <c r="W795" s="16">
        <v>0</v>
      </c>
      <c r="X795" s="16">
        <v>0</v>
      </c>
      <c r="Y795" s="16">
        <v>1</v>
      </c>
      <c r="Z795" s="16">
        <v>0</v>
      </c>
      <c r="AA795" s="16">
        <v>0</v>
      </c>
      <c r="AB795" s="16">
        <v>0</v>
      </c>
      <c r="AC795" s="16">
        <v>0</v>
      </c>
      <c r="AD795" s="16">
        <v>0</v>
      </c>
      <c r="AE795" s="16">
        <v>0</v>
      </c>
      <c r="AF795" s="16">
        <v>0</v>
      </c>
      <c r="AG795" s="16">
        <v>0</v>
      </c>
      <c r="AH795" s="16">
        <v>0</v>
      </c>
      <c r="AI795" s="16">
        <v>0</v>
      </c>
      <c r="AJ795" s="16">
        <v>0</v>
      </c>
      <c r="AK795" s="16">
        <v>0</v>
      </c>
      <c r="AL795" s="16">
        <v>0</v>
      </c>
      <c r="AM795" s="16">
        <v>0</v>
      </c>
      <c r="AN795" s="16">
        <v>0</v>
      </c>
      <c r="AO795" s="16">
        <v>0</v>
      </c>
      <c r="AP795" s="16">
        <v>0</v>
      </c>
      <c r="AQ795" s="15">
        <f t="shared" si="78"/>
        <v>1</v>
      </c>
      <c r="AR795" s="16">
        <f t="shared" si="79"/>
        <v>0</v>
      </c>
      <c r="AS795" s="17">
        <f t="shared" si="76"/>
        <v>1</v>
      </c>
      <c r="AT795" s="18">
        <f t="shared" si="77"/>
        <v>2026000</v>
      </c>
      <c r="AU795" s="32"/>
      <c r="AV795" s="32"/>
      <c r="AW795" s="19"/>
      <c r="AX795" s="19"/>
      <c r="AY795" s="19"/>
      <c r="AZ795" s="19"/>
    </row>
    <row r="796" spans="1:52" s="1" customFormat="1" ht="43.5" customHeight="1" x14ac:dyDescent="0.2">
      <c r="A796" s="9" t="s">
        <v>2561</v>
      </c>
      <c r="B796" s="10">
        <f>IF(S796=0,"",SUBTOTAL(3,$S$7:S796))</f>
        <v>790</v>
      </c>
      <c r="C796" s="74" t="s">
        <v>3452</v>
      </c>
      <c r="D796" s="10" t="s">
        <v>1368</v>
      </c>
      <c r="E796" s="10" t="s">
        <v>771</v>
      </c>
      <c r="F796" s="10" t="s">
        <v>771</v>
      </c>
      <c r="G796" s="10" t="s">
        <v>902</v>
      </c>
      <c r="H796" s="10"/>
      <c r="I796" s="20" t="s">
        <v>2480</v>
      </c>
      <c r="J796" s="32"/>
      <c r="K796" s="14" t="s">
        <v>2481</v>
      </c>
      <c r="L796" s="32"/>
      <c r="M796" s="32"/>
      <c r="N796" s="32"/>
      <c r="O796" s="32"/>
      <c r="P796" s="32"/>
      <c r="Q796" s="32"/>
      <c r="R796" s="32"/>
      <c r="S796" s="14" t="s">
        <v>462</v>
      </c>
      <c r="T796" s="10" t="s">
        <v>2417</v>
      </c>
      <c r="U796" s="15">
        <v>4662000</v>
      </c>
      <c r="V796" s="16">
        <v>0</v>
      </c>
      <c r="W796" s="16">
        <v>0</v>
      </c>
      <c r="X796" s="16">
        <v>0</v>
      </c>
      <c r="Y796" s="16">
        <v>1</v>
      </c>
      <c r="Z796" s="16">
        <v>0</v>
      </c>
      <c r="AA796" s="16">
        <v>0</v>
      </c>
      <c r="AB796" s="16">
        <v>0</v>
      </c>
      <c r="AC796" s="16">
        <v>0</v>
      </c>
      <c r="AD796" s="16">
        <v>0</v>
      </c>
      <c r="AE796" s="16">
        <v>0</v>
      </c>
      <c r="AF796" s="16">
        <v>0</v>
      </c>
      <c r="AG796" s="16">
        <v>0</v>
      </c>
      <c r="AH796" s="16">
        <v>0</v>
      </c>
      <c r="AI796" s="16">
        <v>0</v>
      </c>
      <c r="AJ796" s="16">
        <v>0</v>
      </c>
      <c r="AK796" s="16">
        <v>0</v>
      </c>
      <c r="AL796" s="16">
        <v>0</v>
      </c>
      <c r="AM796" s="16">
        <v>0</v>
      </c>
      <c r="AN796" s="16">
        <v>0</v>
      </c>
      <c r="AO796" s="16">
        <v>0</v>
      </c>
      <c r="AP796" s="16">
        <v>0</v>
      </c>
      <c r="AQ796" s="15">
        <f t="shared" si="78"/>
        <v>1</v>
      </c>
      <c r="AR796" s="16">
        <f t="shared" si="79"/>
        <v>0</v>
      </c>
      <c r="AS796" s="17">
        <f t="shared" si="76"/>
        <v>1</v>
      </c>
      <c r="AT796" s="18">
        <f t="shared" si="77"/>
        <v>4662000</v>
      </c>
      <c r="AU796" s="32"/>
      <c r="AV796" s="32"/>
      <c r="AW796" s="19"/>
      <c r="AX796" s="19"/>
      <c r="AY796" s="19"/>
      <c r="AZ796" s="19"/>
    </row>
    <row r="797" spans="1:52" s="1" customFormat="1" ht="43.5" customHeight="1" x14ac:dyDescent="0.2">
      <c r="A797" s="9" t="s">
        <v>2561</v>
      </c>
      <c r="B797" s="10">
        <f>IF(S797=0,"",SUBTOTAL(3,$S$7:S797))</f>
        <v>791</v>
      </c>
      <c r="C797" s="74" t="s">
        <v>3453</v>
      </c>
      <c r="D797" s="10" t="s">
        <v>1371</v>
      </c>
      <c r="E797" s="10" t="s">
        <v>774</v>
      </c>
      <c r="F797" s="10" t="s">
        <v>774</v>
      </c>
      <c r="G797" s="10" t="s">
        <v>904</v>
      </c>
      <c r="H797" s="10"/>
      <c r="I797" s="20" t="s">
        <v>2482</v>
      </c>
      <c r="J797" s="32"/>
      <c r="K797" s="14" t="s">
        <v>2483</v>
      </c>
      <c r="L797" s="32"/>
      <c r="M797" s="32"/>
      <c r="N797" s="32"/>
      <c r="O797" s="32"/>
      <c r="P797" s="32"/>
      <c r="Q797" s="32"/>
      <c r="R797" s="32"/>
      <c r="S797" s="14" t="s">
        <v>462</v>
      </c>
      <c r="T797" s="10" t="s">
        <v>2417</v>
      </c>
      <c r="U797" s="15">
        <v>3022000</v>
      </c>
      <c r="V797" s="16">
        <v>0</v>
      </c>
      <c r="W797" s="16">
        <v>0</v>
      </c>
      <c r="X797" s="16">
        <v>0</v>
      </c>
      <c r="Y797" s="16">
        <v>1</v>
      </c>
      <c r="Z797" s="16">
        <v>0</v>
      </c>
      <c r="AA797" s="16">
        <v>0</v>
      </c>
      <c r="AB797" s="16">
        <v>0</v>
      </c>
      <c r="AC797" s="16">
        <v>0</v>
      </c>
      <c r="AD797" s="16">
        <v>0</v>
      </c>
      <c r="AE797" s="16">
        <v>0</v>
      </c>
      <c r="AF797" s="16">
        <v>0</v>
      </c>
      <c r="AG797" s="16">
        <v>0</v>
      </c>
      <c r="AH797" s="16">
        <v>0</v>
      </c>
      <c r="AI797" s="16">
        <v>0</v>
      </c>
      <c r="AJ797" s="16">
        <v>0</v>
      </c>
      <c r="AK797" s="16">
        <v>0</v>
      </c>
      <c r="AL797" s="16">
        <v>0</v>
      </c>
      <c r="AM797" s="16">
        <v>0</v>
      </c>
      <c r="AN797" s="16">
        <v>0</v>
      </c>
      <c r="AO797" s="16">
        <v>0</v>
      </c>
      <c r="AP797" s="16">
        <v>0</v>
      </c>
      <c r="AQ797" s="15">
        <f t="shared" si="78"/>
        <v>1</v>
      </c>
      <c r="AR797" s="16">
        <f t="shared" si="79"/>
        <v>0</v>
      </c>
      <c r="AS797" s="17">
        <f t="shared" si="76"/>
        <v>1</v>
      </c>
      <c r="AT797" s="18">
        <f t="shared" si="77"/>
        <v>3022000</v>
      </c>
      <c r="AU797" s="32"/>
      <c r="AV797" s="32"/>
      <c r="AW797" s="19"/>
      <c r="AX797" s="19"/>
      <c r="AY797" s="19"/>
      <c r="AZ797" s="19"/>
    </row>
    <row r="798" spans="1:52" s="1" customFormat="1" ht="43.5" customHeight="1" x14ac:dyDescent="0.2">
      <c r="A798" s="9" t="s">
        <v>2561</v>
      </c>
      <c r="B798" s="10">
        <f>IF(S798=0,"",SUBTOTAL(3,$S$7:S798))</f>
        <v>792</v>
      </c>
      <c r="C798" s="74" t="s">
        <v>3454</v>
      </c>
      <c r="D798" s="10" t="s">
        <v>2637</v>
      </c>
      <c r="E798" s="10" t="s">
        <v>777</v>
      </c>
      <c r="F798" s="10" t="s">
        <v>777</v>
      </c>
      <c r="G798" s="10" t="s">
        <v>906</v>
      </c>
      <c r="H798" s="10"/>
      <c r="I798" s="20" t="s">
        <v>2484</v>
      </c>
      <c r="J798" s="32"/>
      <c r="K798" s="14" t="s">
        <v>2485</v>
      </c>
      <c r="L798" s="32"/>
      <c r="M798" s="32"/>
      <c r="N798" s="32"/>
      <c r="O798" s="32"/>
      <c r="P798" s="32"/>
      <c r="Q798" s="32"/>
      <c r="R798" s="32"/>
      <c r="S798" s="14" t="s">
        <v>462</v>
      </c>
      <c r="T798" s="10" t="s">
        <v>2417</v>
      </c>
      <c r="U798" s="15">
        <v>8036000</v>
      </c>
      <c r="V798" s="16">
        <v>0</v>
      </c>
      <c r="W798" s="16">
        <v>0</v>
      </c>
      <c r="X798" s="16">
        <v>0</v>
      </c>
      <c r="Y798" s="16">
        <v>1</v>
      </c>
      <c r="Z798" s="16">
        <v>0</v>
      </c>
      <c r="AA798" s="16">
        <v>0</v>
      </c>
      <c r="AB798" s="16">
        <v>0</v>
      </c>
      <c r="AC798" s="16">
        <v>0</v>
      </c>
      <c r="AD798" s="16">
        <v>0</v>
      </c>
      <c r="AE798" s="16">
        <v>0</v>
      </c>
      <c r="AF798" s="16">
        <v>0</v>
      </c>
      <c r="AG798" s="16">
        <v>0</v>
      </c>
      <c r="AH798" s="16">
        <v>0</v>
      </c>
      <c r="AI798" s="16">
        <v>0</v>
      </c>
      <c r="AJ798" s="16">
        <v>0</v>
      </c>
      <c r="AK798" s="16">
        <v>0</v>
      </c>
      <c r="AL798" s="16">
        <v>0</v>
      </c>
      <c r="AM798" s="16">
        <v>0</v>
      </c>
      <c r="AN798" s="16">
        <v>0</v>
      </c>
      <c r="AO798" s="16">
        <v>0</v>
      </c>
      <c r="AP798" s="16">
        <v>0</v>
      </c>
      <c r="AQ798" s="15">
        <f t="shared" si="78"/>
        <v>1</v>
      </c>
      <c r="AR798" s="16">
        <f t="shared" si="79"/>
        <v>0</v>
      </c>
      <c r="AS798" s="17">
        <f t="shared" si="76"/>
        <v>1</v>
      </c>
      <c r="AT798" s="18">
        <f t="shared" si="77"/>
        <v>8036000</v>
      </c>
      <c r="AU798" s="32"/>
      <c r="AV798" s="32"/>
      <c r="AW798" s="19"/>
      <c r="AX798" s="19"/>
      <c r="AY798" s="19"/>
      <c r="AZ798" s="19"/>
    </row>
    <row r="799" spans="1:52" s="1" customFormat="1" ht="43.5" customHeight="1" x14ac:dyDescent="0.2">
      <c r="A799" s="9" t="s">
        <v>2561</v>
      </c>
      <c r="B799" s="10">
        <f>IF(S799=0,"",SUBTOTAL(3,$S$7:S799))</f>
        <v>793</v>
      </c>
      <c r="C799" s="74" t="s">
        <v>3455</v>
      </c>
      <c r="D799" s="10" t="s">
        <v>2638</v>
      </c>
      <c r="E799" s="10" t="s">
        <v>780</v>
      </c>
      <c r="F799" s="10" t="s">
        <v>780</v>
      </c>
      <c r="G799" s="10" t="s">
        <v>914</v>
      </c>
      <c r="H799" s="10"/>
      <c r="I799" s="20" t="s">
        <v>2486</v>
      </c>
      <c r="J799" s="32"/>
      <c r="K799" s="14" t="s">
        <v>2487</v>
      </c>
      <c r="L799" s="32"/>
      <c r="M799" s="32"/>
      <c r="N799" s="32"/>
      <c r="O799" s="32"/>
      <c r="P799" s="32"/>
      <c r="Q799" s="32"/>
      <c r="R799" s="32"/>
      <c r="S799" s="14" t="s">
        <v>462</v>
      </c>
      <c r="T799" s="10" t="s">
        <v>2417</v>
      </c>
      <c r="U799" s="15">
        <v>7934000</v>
      </c>
      <c r="V799" s="16">
        <v>0</v>
      </c>
      <c r="W799" s="16">
        <v>0</v>
      </c>
      <c r="X799" s="16">
        <v>0</v>
      </c>
      <c r="Y799" s="16">
        <v>1</v>
      </c>
      <c r="Z799" s="16">
        <v>0</v>
      </c>
      <c r="AA799" s="16">
        <v>0</v>
      </c>
      <c r="AB799" s="16">
        <v>0</v>
      </c>
      <c r="AC799" s="16">
        <v>0</v>
      </c>
      <c r="AD799" s="16">
        <v>0</v>
      </c>
      <c r="AE799" s="16">
        <v>0</v>
      </c>
      <c r="AF799" s="16">
        <v>0</v>
      </c>
      <c r="AG799" s="16">
        <v>0</v>
      </c>
      <c r="AH799" s="16">
        <v>0</v>
      </c>
      <c r="AI799" s="16">
        <v>0</v>
      </c>
      <c r="AJ799" s="16">
        <v>0</v>
      </c>
      <c r="AK799" s="16">
        <v>0</v>
      </c>
      <c r="AL799" s="16">
        <v>0</v>
      </c>
      <c r="AM799" s="16">
        <v>0</v>
      </c>
      <c r="AN799" s="16">
        <v>0</v>
      </c>
      <c r="AO799" s="16">
        <v>0</v>
      </c>
      <c r="AP799" s="16">
        <v>0</v>
      </c>
      <c r="AQ799" s="15">
        <f t="shared" si="78"/>
        <v>1</v>
      </c>
      <c r="AR799" s="16">
        <f t="shared" si="79"/>
        <v>0</v>
      </c>
      <c r="AS799" s="17">
        <f t="shared" si="76"/>
        <v>1</v>
      </c>
      <c r="AT799" s="18">
        <f t="shared" si="77"/>
        <v>7934000</v>
      </c>
      <c r="AU799" s="32"/>
      <c r="AV799" s="32"/>
      <c r="AW799" s="19"/>
      <c r="AX799" s="19"/>
      <c r="AY799" s="19"/>
      <c r="AZ799" s="19"/>
    </row>
    <row r="800" spans="1:52" s="1" customFormat="1" ht="43.5" customHeight="1" x14ac:dyDescent="0.2">
      <c r="A800" s="9" t="s">
        <v>2561</v>
      </c>
      <c r="B800" s="10">
        <f>IF(S800=0,"",SUBTOTAL(3,$S$7:S800))</f>
        <v>794</v>
      </c>
      <c r="C800" s="74" t="s">
        <v>3456</v>
      </c>
      <c r="D800" s="10" t="s">
        <v>1392</v>
      </c>
      <c r="E800" s="10" t="s">
        <v>783</v>
      </c>
      <c r="F800" s="10" t="s">
        <v>783</v>
      </c>
      <c r="G800" s="10" t="s">
        <v>918</v>
      </c>
      <c r="H800" s="10"/>
      <c r="I800" s="20" t="s">
        <v>2488</v>
      </c>
      <c r="J800" s="32"/>
      <c r="K800" s="14" t="s">
        <v>2489</v>
      </c>
      <c r="L800" s="32"/>
      <c r="M800" s="32"/>
      <c r="N800" s="32"/>
      <c r="O800" s="32"/>
      <c r="P800" s="32"/>
      <c r="Q800" s="32"/>
      <c r="R800" s="32"/>
      <c r="S800" s="14" t="s">
        <v>462</v>
      </c>
      <c r="T800" s="10" t="s">
        <v>2417</v>
      </c>
      <c r="U800" s="15">
        <v>4095000</v>
      </c>
      <c r="V800" s="16">
        <v>0</v>
      </c>
      <c r="W800" s="16">
        <v>0</v>
      </c>
      <c r="X800" s="16">
        <v>0</v>
      </c>
      <c r="Y800" s="16">
        <v>1</v>
      </c>
      <c r="Z800" s="16">
        <v>0</v>
      </c>
      <c r="AA800" s="16">
        <v>0</v>
      </c>
      <c r="AB800" s="16">
        <v>0</v>
      </c>
      <c r="AC800" s="16">
        <v>0</v>
      </c>
      <c r="AD800" s="16">
        <v>0</v>
      </c>
      <c r="AE800" s="16">
        <v>0</v>
      </c>
      <c r="AF800" s="16">
        <v>0</v>
      </c>
      <c r="AG800" s="16">
        <v>0</v>
      </c>
      <c r="AH800" s="16">
        <v>0</v>
      </c>
      <c r="AI800" s="16">
        <v>0</v>
      </c>
      <c r="AJ800" s="16">
        <v>0</v>
      </c>
      <c r="AK800" s="16">
        <v>0</v>
      </c>
      <c r="AL800" s="16">
        <v>0</v>
      </c>
      <c r="AM800" s="16">
        <v>0</v>
      </c>
      <c r="AN800" s="16">
        <v>0</v>
      </c>
      <c r="AO800" s="16">
        <v>0</v>
      </c>
      <c r="AP800" s="16">
        <v>0</v>
      </c>
      <c r="AQ800" s="15">
        <f t="shared" si="78"/>
        <v>1</v>
      </c>
      <c r="AR800" s="16">
        <f t="shared" si="79"/>
        <v>0</v>
      </c>
      <c r="AS800" s="17">
        <f t="shared" si="76"/>
        <v>1</v>
      </c>
      <c r="AT800" s="18">
        <f t="shared" si="77"/>
        <v>4095000</v>
      </c>
      <c r="AU800" s="32"/>
      <c r="AV800" s="32"/>
      <c r="AW800" s="19"/>
      <c r="AX800" s="19"/>
      <c r="AY800" s="19"/>
      <c r="AZ800" s="19"/>
    </row>
    <row r="801" spans="1:52" s="1" customFormat="1" ht="43.5" customHeight="1" x14ac:dyDescent="0.2">
      <c r="A801" s="9" t="s">
        <v>2561</v>
      </c>
      <c r="B801" s="10">
        <f>IF(S801=0,"",SUBTOTAL(3,$S$7:S801))</f>
        <v>795</v>
      </c>
      <c r="C801" s="74" t="s">
        <v>3457</v>
      </c>
      <c r="D801" s="10" t="s">
        <v>1395</v>
      </c>
      <c r="E801" s="10" t="s">
        <v>786</v>
      </c>
      <c r="F801" s="10" t="s">
        <v>786</v>
      </c>
      <c r="G801" s="10" t="s">
        <v>921</v>
      </c>
      <c r="H801" s="10"/>
      <c r="I801" s="20" t="s">
        <v>2490</v>
      </c>
      <c r="J801" s="32"/>
      <c r="K801" s="14" t="s">
        <v>2491</v>
      </c>
      <c r="L801" s="32"/>
      <c r="M801" s="32"/>
      <c r="N801" s="32"/>
      <c r="O801" s="32"/>
      <c r="P801" s="32"/>
      <c r="Q801" s="32"/>
      <c r="R801" s="32"/>
      <c r="S801" s="14" t="s">
        <v>462</v>
      </c>
      <c r="T801" s="10" t="s">
        <v>2417</v>
      </c>
      <c r="U801" s="15">
        <v>3566000</v>
      </c>
      <c r="V801" s="16">
        <v>0</v>
      </c>
      <c r="W801" s="16">
        <v>0</v>
      </c>
      <c r="X801" s="16">
        <v>0</v>
      </c>
      <c r="Y801" s="16">
        <v>1</v>
      </c>
      <c r="Z801" s="16">
        <v>0</v>
      </c>
      <c r="AA801" s="16">
        <v>0</v>
      </c>
      <c r="AB801" s="16">
        <v>0</v>
      </c>
      <c r="AC801" s="16">
        <v>0</v>
      </c>
      <c r="AD801" s="16">
        <v>0</v>
      </c>
      <c r="AE801" s="16">
        <v>0</v>
      </c>
      <c r="AF801" s="16">
        <v>0</v>
      </c>
      <c r="AG801" s="16">
        <v>0</v>
      </c>
      <c r="AH801" s="16">
        <v>0</v>
      </c>
      <c r="AI801" s="16">
        <v>0</v>
      </c>
      <c r="AJ801" s="16">
        <v>0</v>
      </c>
      <c r="AK801" s="16">
        <v>0</v>
      </c>
      <c r="AL801" s="16">
        <v>0</v>
      </c>
      <c r="AM801" s="16">
        <v>0</v>
      </c>
      <c r="AN801" s="16">
        <v>0</v>
      </c>
      <c r="AO801" s="16">
        <v>0</v>
      </c>
      <c r="AP801" s="16">
        <v>0</v>
      </c>
      <c r="AQ801" s="15">
        <f t="shared" si="78"/>
        <v>1</v>
      </c>
      <c r="AR801" s="16">
        <f t="shared" si="79"/>
        <v>0</v>
      </c>
      <c r="AS801" s="17">
        <f t="shared" si="76"/>
        <v>1</v>
      </c>
      <c r="AT801" s="18">
        <f t="shared" si="77"/>
        <v>3566000</v>
      </c>
      <c r="AU801" s="32"/>
      <c r="AV801" s="32"/>
      <c r="AW801" s="19"/>
      <c r="AX801" s="19"/>
      <c r="AY801" s="19"/>
      <c r="AZ801" s="19"/>
    </row>
    <row r="802" spans="1:52" s="1" customFormat="1" ht="43.5" customHeight="1" x14ac:dyDescent="0.2">
      <c r="A802" s="9" t="s">
        <v>2561</v>
      </c>
      <c r="B802" s="10">
        <f>IF(S802=0,"",SUBTOTAL(3,$S$7:S802))</f>
        <v>796</v>
      </c>
      <c r="C802" s="74" t="s">
        <v>3458</v>
      </c>
      <c r="D802" s="10" t="s">
        <v>2639</v>
      </c>
      <c r="E802" s="10" t="s">
        <v>789</v>
      </c>
      <c r="F802" s="10" t="s">
        <v>789</v>
      </c>
      <c r="G802" s="10" t="s">
        <v>924</v>
      </c>
      <c r="H802" s="10"/>
      <c r="I802" s="20" t="s">
        <v>2492</v>
      </c>
      <c r="J802" s="32"/>
      <c r="K802" s="14" t="s">
        <v>2481</v>
      </c>
      <c r="L802" s="32"/>
      <c r="M802" s="32"/>
      <c r="N802" s="32"/>
      <c r="O802" s="32"/>
      <c r="P802" s="32"/>
      <c r="Q802" s="32"/>
      <c r="R802" s="32"/>
      <c r="S802" s="14" t="s">
        <v>462</v>
      </c>
      <c r="T802" s="10" t="s">
        <v>2417</v>
      </c>
      <c r="U802" s="15">
        <v>7468000</v>
      </c>
      <c r="V802" s="16">
        <v>0</v>
      </c>
      <c r="W802" s="16">
        <v>0</v>
      </c>
      <c r="X802" s="16">
        <v>0</v>
      </c>
      <c r="Y802" s="16">
        <v>1</v>
      </c>
      <c r="Z802" s="16">
        <v>0</v>
      </c>
      <c r="AA802" s="16">
        <v>0</v>
      </c>
      <c r="AB802" s="16">
        <v>0</v>
      </c>
      <c r="AC802" s="16">
        <v>0</v>
      </c>
      <c r="AD802" s="16">
        <v>0</v>
      </c>
      <c r="AE802" s="16">
        <v>0</v>
      </c>
      <c r="AF802" s="16">
        <v>0</v>
      </c>
      <c r="AG802" s="16">
        <v>0</v>
      </c>
      <c r="AH802" s="16">
        <v>0</v>
      </c>
      <c r="AI802" s="16">
        <v>0</v>
      </c>
      <c r="AJ802" s="16">
        <v>0</v>
      </c>
      <c r="AK802" s="16">
        <v>0</v>
      </c>
      <c r="AL802" s="16">
        <v>0</v>
      </c>
      <c r="AM802" s="16">
        <v>0</v>
      </c>
      <c r="AN802" s="16">
        <v>0</v>
      </c>
      <c r="AO802" s="16">
        <v>0</v>
      </c>
      <c r="AP802" s="16">
        <v>0</v>
      </c>
      <c r="AQ802" s="15">
        <f t="shared" si="78"/>
        <v>1</v>
      </c>
      <c r="AR802" s="16">
        <f t="shared" si="79"/>
        <v>0</v>
      </c>
      <c r="AS802" s="17">
        <f t="shared" si="76"/>
        <v>1</v>
      </c>
      <c r="AT802" s="18">
        <f t="shared" si="77"/>
        <v>7468000</v>
      </c>
      <c r="AU802" s="32"/>
      <c r="AV802" s="32"/>
      <c r="AW802" s="19"/>
      <c r="AX802" s="19"/>
      <c r="AY802" s="19"/>
      <c r="AZ802" s="19"/>
    </row>
    <row r="803" spans="1:52" s="1" customFormat="1" ht="43.5" customHeight="1" x14ac:dyDescent="0.2">
      <c r="A803" s="9" t="s">
        <v>2561</v>
      </c>
      <c r="B803" s="10">
        <f>IF(S803=0,"",SUBTOTAL(3,$S$7:S803))</f>
        <v>797</v>
      </c>
      <c r="C803" s="74" t="s">
        <v>3459</v>
      </c>
      <c r="D803" s="10" t="s">
        <v>1373</v>
      </c>
      <c r="E803" s="10" t="s">
        <v>792</v>
      </c>
      <c r="F803" s="10" t="s">
        <v>792</v>
      </c>
      <c r="G803" s="10" t="s">
        <v>927</v>
      </c>
      <c r="H803" s="10"/>
      <c r="I803" s="20" t="s">
        <v>2493</v>
      </c>
      <c r="J803" s="32"/>
      <c r="K803" s="14" t="s">
        <v>2494</v>
      </c>
      <c r="L803" s="32"/>
      <c r="M803" s="32"/>
      <c r="N803" s="32"/>
      <c r="O803" s="32"/>
      <c r="P803" s="32"/>
      <c r="Q803" s="32"/>
      <c r="R803" s="32"/>
      <c r="S803" s="14" t="s">
        <v>462</v>
      </c>
      <c r="T803" s="10" t="s">
        <v>2417</v>
      </c>
      <c r="U803" s="15">
        <v>15886000</v>
      </c>
      <c r="V803" s="16">
        <v>0</v>
      </c>
      <c r="W803" s="16">
        <v>0</v>
      </c>
      <c r="X803" s="16">
        <v>0</v>
      </c>
      <c r="Y803" s="16">
        <v>1</v>
      </c>
      <c r="Z803" s="16">
        <v>0</v>
      </c>
      <c r="AA803" s="16">
        <v>0</v>
      </c>
      <c r="AB803" s="16">
        <v>0</v>
      </c>
      <c r="AC803" s="16">
        <v>0</v>
      </c>
      <c r="AD803" s="16">
        <v>0</v>
      </c>
      <c r="AE803" s="16">
        <v>0</v>
      </c>
      <c r="AF803" s="16">
        <v>0</v>
      </c>
      <c r="AG803" s="16">
        <v>0</v>
      </c>
      <c r="AH803" s="16">
        <v>0</v>
      </c>
      <c r="AI803" s="16">
        <v>0</v>
      </c>
      <c r="AJ803" s="16">
        <v>0</v>
      </c>
      <c r="AK803" s="16">
        <v>0</v>
      </c>
      <c r="AL803" s="16">
        <v>0</v>
      </c>
      <c r="AM803" s="16">
        <v>0</v>
      </c>
      <c r="AN803" s="16">
        <v>0</v>
      </c>
      <c r="AO803" s="16">
        <v>0</v>
      </c>
      <c r="AP803" s="16">
        <v>0</v>
      </c>
      <c r="AQ803" s="15">
        <f t="shared" si="78"/>
        <v>1</v>
      </c>
      <c r="AR803" s="16">
        <f t="shared" si="79"/>
        <v>0</v>
      </c>
      <c r="AS803" s="17">
        <f t="shared" si="76"/>
        <v>1</v>
      </c>
      <c r="AT803" s="18">
        <f t="shared" si="77"/>
        <v>15886000</v>
      </c>
      <c r="AU803" s="32"/>
      <c r="AV803" s="32"/>
      <c r="AW803" s="19"/>
      <c r="AX803" s="19"/>
      <c r="AY803" s="19"/>
      <c r="AZ803" s="19"/>
    </row>
    <row r="804" spans="1:52" s="1" customFormat="1" ht="43.5" customHeight="1" x14ac:dyDescent="0.2">
      <c r="A804" s="9" t="s">
        <v>2561</v>
      </c>
      <c r="B804" s="10">
        <f>IF(S804=0,"",SUBTOTAL(3,$S$7:S804))</f>
        <v>798</v>
      </c>
      <c r="C804" s="74" t="s">
        <v>3460</v>
      </c>
      <c r="D804" s="10" t="s">
        <v>1375</v>
      </c>
      <c r="E804" s="10" t="s">
        <v>795</v>
      </c>
      <c r="F804" s="10" t="s">
        <v>795</v>
      </c>
      <c r="G804" s="10" t="s">
        <v>930</v>
      </c>
      <c r="H804" s="10"/>
      <c r="I804" s="20" t="s">
        <v>2495</v>
      </c>
      <c r="J804" s="32"/>
      <c r="K804" s="14" t="s">
        <v>2496</v>
      </c>
      <c r="L804" s="32"/>
      <c r="M804" s="32"/>
      <c r="N804" s="32"/>
      <c r="O804" s="32"/>
      <c r="P804" s="32"/>
      <c r="Q804" s="32"/>
      <c r="R804" s="32"/>
      <c r="S804" s="14" t="s">
        <v>462</v>
      </c>
      <c r="T804" s="10" t="s">
        <v>2417</v>
      </c>
      <c r="U804" s="15">
        <v>6067000</v>
      </c>
      <c r="V804" s="16">
        <v>0</v>
      </c>
      <c r="W804" s="16">
        <v>0</v>
      </c>
      <c r="X804" s="16">
        <v>0</v>
      </c>
      <c r="Y804" s="16">
        <v>1</v>
      </c>
      <c r="Z804" s="16">
        <v>0</v>
      </c>
      <c r="AA804" s="16">
        <v>0</v>
      </c>
      <c r="AB804" s="16">
        <v>0</v>
      </c>
      <c r="AC804" s="16">
        <v>0</v>
      </c>
      <c r="AD804" s="16">
        <v>0</v>
      </c>
      <c r="AE804" s="16">
        <v>0</v>
      </c>
      <c r="AF804" s="16">
        <v>0</v>
      </c>
      <c r="AG804" s="16">
        <v>0</v>
      </c>
      <c r="AH804" s="16">
        <v>0</v>
      </c>
      <c r="AI804" s="16">
        <v>0</v>
      </c>
      <c r="AJ804" s="16">
        <v>0</v>
      </c>
      <c r="AK804" s="16">
        <v>0</v>
      </c>
      <c r="AL804" s="16">
        <v>0</v>
      </c>
      <c r="AM804" s="16">
        <v>0</v>
      </c>
      <c r="AN804" s="16">
        <v>0</v>
      </c>
      <c r="AO804" s="16">
        <v>0</v>
      </c>
      <c r="AP804" s="16">
        <v>0</v>
      </c>
      <c r="AQ804" s="15">
        <f t="shared" si="78"/>
        <v>1</v>
      </c>
      <c r="AR804" s="16">
        <f t="shared" si="79"/>
        <v>0</v>
      </c>
      <c r="AS804" s="17">
        <f t="shared" si="76"/>
        <v>1</v>
      </c>
      <c r="AT804" s="18">
        <f t="shared" si="77"/>
        <v>6067000</v>
      </c>
      <c r="AU804" s="32"/>
      <c r="AV804" s="32"/>
      <c r="AW804" s="19"/>
      <c r="AX804" s="19"/>
      <c r="AY804" s="19"/>
      <c r="AZ804" s="19"/>
    </row>
    <row r="805" spans="1:52" s="1" customFormat="1" ht="43.5" customHeight="1" x14ac:dyDescent="0.2">
      <c r="A805" s="9" t="s">
        <v>2561</v>
      </c>
      <c r="B805" s="10">
        <f>IF(S805=0,"",SUBTOTAL(3,$S$7:S805))</f>
        <v>799</v>
      </c>
      <c r="C805" s="74" t="s">
        <v>3461</v>
      </c>
      <c r="D805" s="10" t="s">
        <v>1378</v>
      </c>
      <c r="E805" s="10" t="s">
        <v>798</v>
      </c>
      <c r="F805" s="10" t="s">
        <v>798</v>
      </c>
      <c r="G805" s="10" t="s">
        <v>933</v>
      </c>
      <c r="H805" s="10"/>
      <c r="I805" s="20" t="s">
        <v>2497</v>
      </c>
      <c r="J805" s="32"/>
      <c r="K805" s="14" t="s">
        <v>2498</v>
      </c>
      <c r="L805" s="32"/>
      <c r="M805" s="32"/>
      <c r="N805" s="32"/>
      <c r="O805" s="32"/>
      <c r="P805" s="32"/>
      <c r="Q805" s="32"/>
      <c r="R805" s="32"/>
      <c r="S805" s="14" t="s">
        <v>462</v>
      </c>
      <c r="T805" s="10" t="s">
        <v>2417</v>
      </c>
      <c r="U805" s="15">
        <v>123594000</v>
      </c>
      <c r="V805" s="16">
        <v>0</v>
      </c>
      <c r="W805" s="16">
        <v>0</v>
      </c>
      <c r="X805" s="16">
        <v>0</v>
      </c>
      <c r="Y805" s="16">
        <v>1</v>
      </c>
      <c r="Z805" s="16">
        <v>0</v>
      </c>
      <c r="AA805" s="16">
        <v>0</v>
      </c>
      <c r="AB805" s="16">
        <v>0</v>
      </c>
      <c r="AC805" s="16">
        <v>0</v>
      </c>
      <c r="AD805" s="16">
        <v>0</v>
      </c>
      <c r="AE805" s="16">
        <v>0</v>
      </c>
      <c r="AF805" s="16">
        <v>0</v>
      </c>
      <c r="AG805" s="16">
        <v>0</v>
      </c>
      <c r="AH805" s="16">
        <v>0</v>
      </c>
      <c r="AI805" s="16">
        <v>0</v>
      </c>
      <c r="AJ805" s="16">
        <v>0</v>
      </c>
      <c r="AK805" s="16">
        <v>0</v>
      </c>
      <c r="AL805" s="16">
        <v>0</v>
      </c>
      <c r="AM805" s="16">
        <v>0</v>
      </c>
      <c r="AN805" s="16">
        <v>0</v>
      </c>
      <c r="AO805" s="16">
        <v>0</v>
      </c>
      <c r="AP805" s="16">
        <v>0</v>
      </c>
      <c r="AQ805" s="15">
        <f t="shared" si="78"/>
        <v>1</v>
      </c>
      <c r="AR805" s="16">
        <f t="shared" si="79"/>
        <v>0</v>
      </c>
      <c r="AS805" s="17">
        <f t="shared" si="76"/>
        <v>1</v>
      </c>
      <c r="AT805" s="18">
        <f t="shared" si="77"/>
        <v>123594000</v>
      </c>
      <c r="AU805" s="32"/>
      <c r="AV805" s="32"/>
      <c r="AW805" s="19"/>
      <c r="AX805" s="19"/>
      <c r="AY805" s="19"/>
      <c r="AZ805" s="19"/>
    </row>
    <row r="806" spans="1:52" s="1" customFormat="1" ht="32.25" customHeight="1" x14ac:dyDescent="0.2">
      <c r="A806" s="9" t="s">
        <v>2561</v>
      </c>
      <c r="B806" s="10">
        <f>IF(S806=0,"",SUBTOTAL(3,$S$7:S806))</f>
        <v>800</v>
      </c>
      <c r="C806" s="74" t="s">
        <v>3462</v>
      </c>
      <c r="D806" s="10" t="s">
        <v>1380</v>
      </c>
      <c r="E806" s="10" t="s">
        <v>1303</v>
      </c>
      <c r="F806" s="10" t="s">
        <v>1303</v>
      </c>
      <c r="G806" s="10" t="s">
        <v>1094</v>
      </c>
      <c r="H806" s="10"/>
      <c r="I806" s="20" t="s">
        <v>2499</v>
      </c>
      <c r="J806" s="32"/>
      <c r="K806" s="22" t="s">
        <v>2500</v>
      </c>
      <c r="L806" s="32"/>
      <c r="M806" s="32"/>
      <c r="N806" s="32"/>
      <c r="O806" s="32"/>
      <c r="P806" s="32"/>
      <c r="Q806" s="32"/>
      <c r="R806" s="32"/>
      <c r="S806" s="14" t="s">
        <v>75</v>
      </c>
      <c r="T806" s="10" t="s">
        <v>2417</v>
      </c>
      <c r="U806" s="15">
        <v>6907000</v>
      </c>
      <c r="V806" s="16">
        <v>0</v>
      </c>
      <c r="W806" s="16">
        <v>0</v>
      </c>
      <c r="X806" s="16">
        <v>0</v>
      </c>
      <c r="Y806" s="16">
        <v>0</v>
      </c>
      <c r="Z806" s="16">
        <v>0</v>
      </c>
      <c r="AA806" s="16">
        <v>0</v>
      </c>
      <c r="AB806" s="16">
        <v>0</v>
      </c>
      <c r="AC806" s="16">
        <v>0</v>
      </c>
      <c r="AD806" s="16">
        <v>0</v>
      </c>
      <c r="AE806" s="16">
        <v>0</v>
      </c>
      <c r="AF806" s="16">
        <v>0</v>
      </c>
      <c r="AG806" s="16">
        <v>0</v>
      </c>
      <c r="AH806" s="16">
        <v>12</v>
      </c>
      <c r="AI806" s="16">
        <v>0</v>
      </c>
      <c r="AJ806" s="16">
        <v>0</v>
      </c>
      <c r="AK806" s="16">
        <v>0</v>
      </c>
      <c r="AL806" s="16">
        <v>0</v>
      </c>
      <c r="AM806" s="16">
        <v>0</v>
      </c>
      <c r="AN806" s="16">
        <v>0</v>
      </c>
      <c r="AO806" s="16">
        <v>0</v>
      </c>
      <c r="AP806" s="16">
        <v>0</v>
      </c>
      <c r="AQ806" s="15">
        <f t="shared" si="78"/>
        <v>12</v>
      </c>
      <c r="AR806" s="16">
        <f t="shared" si="79"/>
        <v>0</v>
      </c>
      <c r="AS806" s="17">
        <f t="shared" si="76"/>
        <v>12</v>
      </c>
      <c r="AT806" s="18">
        <f t="shared" si="77"/>
        <v>82884000</v>
      </c>
      <c r="AU806" s="32"/>
      <c r="AV806" s="32"/>
      <c r="AW806" s="19"/>
      <c r="AX806" s="19"/>
      <c r="AY806" s="19"/>
      <c r="AZ806" s="19"/>
    </row>
    <row r="807" spans="1:52" s="1" customFormat="1" ht="29.25" customHeight="1" x14ac:dyDescent="0.2">
      <c r="A807" s="9" t="s">
        <v>2561</v>
      </c>
      <c r="B807" s="10">
        <f>IF(S807=0,"",SUBTOTAL(3,$S$7:S807))</f>
        <v>801</v>
      </c>
      <c r="C807" s="74" t="s">
        <v>3463</v>
      </c>
      <c r="D807" s="10" t="s">
        <v>1381</v>
      </c>
      <c r="E807" s="10" t="s">
        <v>1271</v>
      </c>
      <c r="F807" s="10" t="s">
        <v>1271</v>
      </c>
      <c r="G807" s="10" t="s">
        <v>1235</v>
      </c>
      <c r="H807" s="10"/>
      <c r="I807" s="20" t="s">
        <v>2501</v>
      </c>
      <c r="J807" s="32"/>
      <c r="K807" s="22" t="s">
        <v>2502</v>
      </c>
      <c r="L807" s="32"/>
      <c r="M807" s="32"/>
      <c r="N807" s="32"/>
      <c r="O807" s="32"/>
      <c r="P807" s="32"/>
      <c r="Q807" s="32"/>
      <c r="R807" s="32"/>
      <c r="S807" s="14" t="s">
        <v>144</v>
      </c>
      <c r="T807" s="10" t="s">
        <v>2417</v>
      </c>
      <c r="U807" s="15">
        <v>3902800</v>
      </c>
      <c r="V807" s="16">
        <v>0</v>
      </c>
      <c r="W807" s="16">
        <v>3</v>
      </c>
      <c r="X807" s="16">
        <v>1</v>
      </c>
      <c r="Y807" s="16">
        <v>6</v>
      </c>
      <c r="Z807" s="16">
        <v>0</v>
      </c>
      <c r="AA807" s="16">
        <v>0</v>
      </c>
      <c r="AB807" s="16">
        <v>4</v>
      </c>
      <c r="AC807" s="16">
        <v>0</v>
      </c>
      <c r="AD807" s="16">
        <v>0</v>
      </c>
      <c r="AE807" s="16">
        <v>0</v>
      </c>
      <c r="AF807" s="16">
        <v>0</v>
      </c>
      <c r="AG807" s="16">
        <v>0</v>
      </c>
      <c r="AH807" s="16">
        <v>0</v>
      </c>
      <c r="AI807" s="16">
        <v>0</v>
      </c>
      <c r="AJ807" s="16">
        <v>0</v>
      </c>
      <c r="AK807" s="16">
        <v>0</v>
      </c>
      <c r="AL807" s="16">
        <v>0</v>
      </c>
      <c r="AM807" s="16">
        <v>0</v>
      </c>
      <c r="AN807" s="16">
        <v>0</v>
      </c>
      <c r="AO807" s="16">
        <v>0</v>
      </c>
      <c r="AP807" s="16">
        <v>0</v>
      </c>
      <c r="AQ807" s="15">
        <f t="shared" si="78"/>
        <v>14</v>
      </c>
      <c r="AR807" s="16">
        <f t="shared" si="79"/>
        <v>0</v>
      </c>
      <c r="AS807" s="17">
        <f t="shared" si="76"/>
        <v>14</v>
      </c>
      <c r="AT807" s="18">
        <f t="shared" si="77"/>
        <v>54639200</v>
      </c>
      <c r="AU807" s="32"/>
      <c r="AV807" s="32"/>
      <c r="AW807" s="19"/>
      <c r="AX807" s="19"/>
      <c r="AY807" s="19"/>
      <c r="AZ807" s="19"/>
    </row>
    <row r="808" spans="1:52" s="1" customFormat="1" ht="31.5" customHeight="1" x14ac:dyDescent="0.2">
      <c r="A808" s="9" t="s">
        <v>2561</v>
      </c>
      <c r="B808" s="10">
        <f>IF(S808=0,"",SUBTOTAL(3,$S$7:S808))</f>
        <v>802</v>
      </c>
      <c r="C808" s="74" t="s">
        <v>3464</v>
      </c>
      <c r="D808" s="10" t="s">
        <v>1383</v>
      </c>
      <c r="E808" s="10" t="s">
        <v>1280</v>
      </c>
      <c r="F808" s="10" t="s">
        <v>1280</v>
      </c>
      <c r="G808" s="10" t="s">
        <v>1245</v>
      </c>
      <c r="H808" s="10"/>
      <c r="I808" s="20" t="s">
        <v>2503</v>
      </c>
      <c r="J808" s="32"/>
      <c r="K808" s="22" t="s">
        <v>2504</v>
      </c>
      <c r="L808" s="32"/>
      <c r="M808" s="32"/>
      <c r="N808" s="32"/>
      <c r="O808" s="32"/>
      <c r="P808" s="32"/>
      <c r="Q808" s="32"/>
      <c r="R808" s="32"/>
      <c r="S808" s="14" t="s">
        <v>462</v>
      </c>
      <c r="T808" s="10" t="s">
        <v>2457</v>
      </c>
      <c r="U808" s="15">
        <v>2482920</v>
      </c>
      <c r="V808" s="16">
        <v>0</v>
      </c>
      <c r="W808" s="16">
        <v>0</v>
      </c>
      <c r="X808" s="16">
        <v>1</v>
      </c>
      <c r="Y808" s="16">
        <v>8</v>
      </c>
      <c r="Z808" s="16">
        <v>0</v>
      </c>
      <c r="AA808" s="16">
        <v>0</v>
      </c>
      <c r="AB808" s="16">
        <v>1</v>
      </c>
      <c r="AC808" s="16">
        <v>0</v>
      </c>
      <c r="AD808" s="16">
        <v>0</v>
      </c>
      <c r="AE808" s="16">
        <v>0</v>
      </c>
      <c r="AF808" s="16">
        <v>0</v>
      </c>
      <c r="AG808" s="16">
        <v>0</v>
      </c>
      <c r="AH808" s="16">
        <v>0</v>
      </c>
      <c r="AI808" s="16">
        <v>0</v>
      </c>
      <c r="AJ808" s="16">
        <v>0</v>
      </c>
      <c r="AK808" s="16">
        <v>1</v>
      </c>
      <c r="AL808" s="16">
        <v>0</v>
      </c>
      <c r="AM808" s="16">
        <v>0</v>
      </c>
      <c r="AN808" s="16">
        <v>0</v>
      </c>
      <c r="AO808" s="16">
        <v>0</v>
      </c>
      <c r="AP808" s="16">
        <v>0</v>
      </c>
      <c r="AQ808" s="15">
        <f t="shared" si="78"/>
        <v>11</v>
      </c>
      <c r="AR808" s="16">
        <f t="shared" si="79"/>
        <v>0</v>
      </c>
      <c r="AS808" s="17">
        <f t="shared" si="76"/>
        <v>11</v>
      </c>
      <c r="AT808" s="18">
        <f t="shared" si="77"/>
        <v>27312120</v>
      </c>
      <c r="AU808" s="32"/>
      <c r="AV808" s="32"/>
      <c r="AW808" s="19"/>
      <c r="AX808" s="19"/>
      <c r="AY808" s="19"/>
      <c r="AZ808" s="19"/>
    </row>
    <row r="809" spans="1:52" s="1" customFormat="1" ht="51" customHeight="1" x14ac:dyDescent="0.2">
      <c r="A809" s="9" t="s">
        <v>2561</v>
      </c>
      <c r="B809" s="10">
        <f>IF(S809=0,"",SUBTOTAL(3,$S$7:S809))</f>
        <v>803</v>
      </c>
      <c r="C809" s="74" t="s">
        <v>3465</v>
      </c>
      <c r="D809" s="10" t="s">
        <v>1385</v>
      </c>
      <c r="E809" s="10" t="s">
        <v>1285</v>
      </c>
      <c r="F809" s="10" t="s">
        <v>1285</v>
      </c>
      <c r="G809" s="10" t="s">
        <v>1262</v>
      </c>
      <c r="H809" s="10"/>
      <c r="I809" s="20" t="s">
        <v>2505</v>
      </c>
      <c r="J809" s="32"/>
      <c r="K809" s="22" t="s">
        <v>2506</v>
      </c>
      <c r="L809" s="32"/>
      <c r="M809" s="32"/>
      <c r="N809" s="32"/>
      <c r="O809" s="32"/>
      <c r="P809" s="32"/>
      <c r="Q809" s="32"/>
      <c r="R809" s="32"/>
      <c r="S809" s="14" t="s">
        <v>75</v>
      </c>
      <c r="T809" s="10" t="s">
        <v>2457</v>
      </c>
      <c r="U809" s="15">
        <v>9114120</v>
      </c>
      <c r="V809" s="16">
        <v>0</v>
      </c>
      <c r="W809" s="16">
        <v>0</v>
      </c>
      <c r="X809" s="16">
        <v>0</v>
      </c>
      <c r="Y809" s="16">
        <v>2</v>
      </c>
      <c r="Z809" s="16">
        <v>0</v>
      </c>
      <c r="AA809" s="16">
        <v>0</v>
      </c>
      <c r="AB809" s="16">
        <v>0</v>
      </c>
      <c r="AC809" s="16">
        <v>0</v>
      </c>
      <c r="AD809" s="16">
        <v>0</v>
      </c>
      <c r="AE809" s="16">
        <v>0</v>
      </c>
      <c r="AF809" s="16">
        <v>0</v>
      </c>
      <c r="AG809" s="16">
        <v>0</v>
      </c>
      <c r="AH809" s="16">
        <v>0</v>
      </c>
      <c r="AI809" s="16">
        <v>0</v>
      </c>
      <c r="AJ809" s="16">
        <v>0</v>
      </c>
      <c r="AK809" s="16">
        <v>0</v>
      </c>
      <c r="AL809" s="16">
        <v>0</v>
      </c>
      <c r="AM809" s="16">
        <v>0</v>
      </c>
      <c r="AN809" s="16">
        <v>0</v>
      </c>
      <c r="AO809" s="16">
        <v>0</v>
      </c>
      <c r="AP809" s="16">
        <v>0</v>
      </c>
      <c r="AQ809" s="15">
        <f t="shared" si="78"/>
        <v>2</v>
      </c>
      <c r="AR809" s="16">
        <f t="shared" si="79"/>
        <v>0</v>
      </c>
      <c r="AS809" s="17">
        <f t="shared" si="76"/>
        <v>2</v>
      </c>
      <c r="AT809" s="18">
        <f t="shared" si="77"/>
        <v>18228240</v>
      </c>
      <c r="AU809" s="32"/>
      <c r="AV809" s="32"/>
      <c r="AW809" s="19"/>
      <c r="AX809" s="19"/>
      <c r="AY809" s="19"/>
      <c r="AZ809" s="19"/>
    </row>
    <row r="810" spans="1:52" s="1" customFormat="1" ht="39" customHeight="1" x14ac:dyDescent="0.2">
      <c r="A810" s="9" t="s">
        <v>2561</v>
      </c>
      <c r="B810" s="10">
        <f>IF(S810=0,"",SUBTOTAL(3,$S$7:S810))</f>
        <v>804</v>
      </c>
      <c r="C810" s="74" t="s">
        <v>3466</v>
      </c>
      <c r="D810" s="10" t="s">
        <v>1386</v>
      </c>
      <c r="E810" s="10" t="s">
        <v>1287</v>
      </c>
      <c r="F810" s="10" t="s">
        <v>1287</v>
      </c>
      <c r="G810" s="10" t="s">
        <v>1264</v>
      </c>
      <c r="H810" s="10"/>
      <c r="I810" s="20" t="s">
        <v>2507</v>
      </c>
      <c r="J810" s="32"/>
      <c r="K810" s="24" t="s">
        <v>2508</v>
      </c>
      <c r="L810" s="32"/>
      <c r="M810" s="32"/>
      <c r="N810" s="32"/>
      <c r="O810" s="32"/>
      <c r="P810" s="32"/>
      <c r="Q810" s="32"/>
      <c r="R810" s="32"/>
      <c r="S810" s="14" t="s">
        <v>75</v>
      </c>
      <c r="T810" s="10" t="s">
        <v>2457</v>
      </c>
      <c r="U810" s="15">
        <v>8913240</v>
      </c>
      <c r="V810" s="16">
        <v>0</v>
      </c>
      <c r="W810" s="16">
        <v>0</v>
      </c>
      <c r="X810" s="16">
        <v>0</v>
      </c>
      <c r="Y810" s="16">
        <v>2</v>
      </c>
      <c r="Z810" s="16">
        <v>0</v>
      </c>
      <c r="AA810" s="16">
        <v>0</v>
      </c>
      <c r="AB810" s="16">
        <v>0</v>
      </c>
      <c r="AC810" s="16">
        <v>0</v>
      </c>
      <c r="AD810" s="16">
        <v>0</v>
      </c>
      <c r="AE810" s="16">
        <v>0</v>
      </c>
      <c r="AF810" s="16">
        <v>0</v>
      </c>
      <c r="AG810" s="16">
        <v>0</v>
      </c>
      <c r="AH810" s="16">
        <v>0</v>
      </c>
      <c r="AI810" s="16">
        <v>0</v>
      </c>
      <c r="AJ810" s="16">
        <v>0</v>
      </c>
      <c r="AK810" s="16">
        <v>0</v>
      </c>
      <c r="AL810" s="16">
        <v>0</v>
      </c>
      <c r="AM810" s="16">
        <v>0</v>
      </c>
      <c r="AN810" s="16">
        <v>0</v>
      </c>
      <c r="AO810" s="16">
        <v>0</v>
      </c>
      <c r="AP810" s="16">
        <v>0</v>
      </c>
      <c r="AQ810" s="15">
        <f t="shared" si="78"/>
        <v>2</v>
      </c>
      <c r="AR810" s="16">
        <f t="shared" si="79"/>
        <v>0</v>
      </c>
      <c r="AS810" s="17">
        <f t="shared" si="76"/>
        <v>2</v>
      </c>
      <c r="AT810" s="18">
        <f t="shared" si="77"/>
        <v>17826480</v>
      </c>
      <c r="AU810" s="32"/>
      <c r="AV810" s="32"/>
      <c r="AW810" s="19"/>
      <c r="AX810" s="19"/>
      <c r="AY810" s="19"/>
      <c r="AZ810" s="19"/>
    </row>
    <row r="811" spans="1:52" s="1" customFormat="1" ht="39.75" customHeight="1" x14ac:dyDescent="0.2">
      <c r="A811" s="9" t="s">
        <v>2561</v>
      </c>
      <c r="B811" s="10">
        <f>IF(S811=0,"",SUBTOTAL(3,$S$7:S811))</f>
        <v>805</v>
      </c>
      <c r="C811" s="74" t="s">
        <v>3467</v>
      </c>
      <c r="D811" s="10" t="s">
        <v>1405</v>
      </c>
      <c r="E811" s="10" t="s">
        <v>1291</v>
      </c>
      <c r="F811" s="10" t="s">
        <v>1291</v>
      </c>
      <c r="G811" s="10" t="s">
        <v>1267</v>
      </c>
      <c r="H811" s="10"/>
      <c r="I811" s="20" t="s">
        <v>2509</v>
      </c>
      <c r="J811" s="32"/>
      <c r="K811" s="22" t="s">
        <v>2510</v>
      </c>
      <c r="L811" s="32"/>
      <c r="M811" s="32"/>
      <c r="N811" s="32"/>
      <c r="O811" s="32"/>
      <c r="P811" s="32"/>
      <c r="Q811" s="32"/>
      <c r="R811" s="32"/>
      <c r="S811" s="14" t="s">
        <v>75</v>
      </c>
      <c r="T811" s="10" t="s">
        <v>2457</v>
      </c>
      <c r="U811" s="15">
        <v>10292400</v>
      </c>
      <c r="V811" s="16">
        <v>0</v>
      </c>
      <c r="W811" s="16">
        <v>0</v>
      </c>
      <c r="X811" s="16">
        <v>0</v>
      </c>
      <c r="Y811" s="16">
        <v>2</v>
      </c>
      <c r="Z811" s="16">
        <v>0</v>
      </c>
      <c r="AA811" s="16">
        <v>0</v>
      </c>
      <c r="AB811" s="16">
        <v>0</v>
      </c>
      <c r="AC811" s="16">
        <v>0</v>
      </c>
      <c r="AD811" s="16">
        <v>0</v>
      </c>
      <c r="AE811" s="16">
        <v>0</v>
      </c>
      <c r="AF811" s="16">
        <v>0</v>
      </c>
      <c r="AG811" s="16">
        <v>0</v>
      </c>
      <c r="AH811" s="16">
        <v>0</v>
      </c>
      <c r="AI811" s="16">
        <v>0</v>
      </c>
      <c r="AJ811" s="16">
        <v>0</v>
      </c>
      <c r="AK811" s="16">
        <v>0</v>
      </c>
      <c r="AL811" s="16">
        <v>0</v>
      </c>
      <c r="AM811" s="16">
        <v>0</v>
      </c>
      <c r="AN811" s="16">
        <v>0</v>
      </c>
      <c r="AO811" s="16">
        <v>0</v>
      </c>
      <c r="AP811" s="16">
        <v>0</v>
      </c>
      <c r="AQ811" s="15">
        <f t="shared" si="78"/>
        <v>2</v>
      </c>
      <c r="AR811" s="16">
        <f t="shared" si="79"/>
        <v>0</v>
      </c>
      <c r="AS811" s="17">
        <f t="shared" si="76"/>
        <v>2</v>
      </c>
      <c r="AT811" s="18">
        <f t="shared" si="77"/>
        <v>20584800</v>
      </c>
      <c r="AU811" s="32"/>
      <c r="AV811" s="32"/>
      <c r="AW811" s="19"/>
      <c r="AX811" s="19"/>
      <c r="AY811" s="19"/>
      <c r="AZ811" s="19"/>
    </row>
    <row r="812" spans="1:52" s="1" customFormat="1" ht="39.75" customHeight="1" x14ac:dyDescent="0.2">
      <c r="A812" s="9" t="s">
        <v>2561</v>
      </c>
      <c r="B812" s="10">
        <f>IF(S812=0,"",SUBTOTAL(3,$S$7:S812))</f>
        <v>806</v>
      </c>
      <c r="C812" s="74" t="s">
        <v>3468</v>
      </c>
      <c r="D812" s="10" t="s">
        <v>1387</v>
      </c>
      <c r="E812" s="10" t="s">
        <v>1293</v>
      </c>
      <c r="F812" s="10" t="s">
        <v>1293</v>
      </c>
      <c r="G812" s="10" t="s">
        <v>1270</v>
      </c>
      <c r="H812" s="10"/>
      <c r="I812" s="20" t="s">
        <v>2511</v>
      </c>
      <c r="J812" s="32"/>
      <c r="K812" s="22" t="s">
        <v>2512</v>
      </c>
      <c r="L812" s="32"/>
      <c r="M812" s="32"/>
      <c r="N812" s="32"/>
      <c r="O812" s="32"/>
      <c r="P812" s="32"/>
      <c r="Q812" s="32"/>
      <c r="R812" s="32"/>
      <c r="S812" s="14" t="s">
        <v>75</v>
      </c>
      <c r="T812" s="10" t="s">
        <v>2457</v>
      </c>
      <c r="U812" s="15">
        <v>7380720</v>
      </c>
      <c r="V812" s="16">
        <v>0</v>
      </c>
      <c r="W812" s="16">
        <v>0</v>
      </c>
      <c r="X812" s="16">
        <v>0</v>
      </c>
      <c r="Y812" s="16">
        <v>2</v>
      </c>
      <c r="Z812" s="16">
        <v>0</v>
      </c>
      <c r="AA812" s="16">
        <v>0</v>
      </c>
      <c r="AB812" s="16">
        <v>0</v>
      </c>
      <c r="AC812" s="16">
        <v>0</v>
      </c>
      <c r="AD812" s="16">
        <v>0</v>
      </c>
      <c r="AE812" s="16">
        <v>0</v>
      </c>
      <c r="AF812" s="16">
        <v>0</v>
      </c>
      <c r="AG812" s="16">
        <v>0</v>
      </c>
      <c r="AH812" s="16">
        <v>0</v>
      </c>
      <c r="AI812" s="16">
        <v>0</v>
      </c>
      <c r="AJ812" s="16">
        <v>0</v>
      </c>
      <c r="AK812" s="16">
        <v>0</v>
      </c>
      <c r="AL812" s="16">
        <v>0</v>
      </c>
      <c r="AM812" s="16">
        <v>0</v>
      </c>
      <c r="AN812" s="16">
        <v>0</v>
      </c>
      <c r="AO812" s="16">
        <v>0</v>
      </c>
      <c r="AP812" s="16">
        <v>0</v>
      </c>
      <c r="AQ812" s="15">
        <f t="shared" si="78"/>
        <v>2</v>
      </c>
      <c r="AR812" s="16">
        <f t="shared" si="79"/>
        <v>0</v>
      </c>
      <c r="AS812" s="17">
        <f t="shared" si="76"/>
        <v>2</v>
      </c>
      <c r="AT812" s="18">
        <f t="shared" si="77"/>
        <v>14761440</v>
      </c>
      <c r="AU812" s="32"/>
      <c r="AV812" s="32"/>
      <c r="AW812" s="19"/>
      <c r="AX812" s="19"/>
      <c r="AY812" s="19"/>
      <c r="AZ812" s="19"/>
    </row>
    <row r="813" spans="1:52" s="1" customFormat="1" ht="39.75" customHeight="1" x14ac:dyDescent="0.2">
      <c r="A813" s="9" t="s">
        <v>2561</v>
      </c>
      <c r="B813" s="10">
        <f>IF(S813=0,"",SUBTOTAL(3,$S$7:S813))</f>
        <v>807</v>
      </c>
      <c r="C813" s="74" t="s">
        <v>3469</v>
      </c>
      <c r="D813" s="10" t="s">
        <v>1389</v>
      </c>
      <c r="E813" s="10" t="s">
        <v>1294</v>
      </c>
      <c r="F813" s="10" t="s">
        <v>1294</v>
      </c>
      <c r="G813" s="10" t="s">
        <v>1272</v>
      </c>
      <c r="H813" s="10"/>
      <c r="I813" s="20" t="s">
        <v>2513</v>
      </c>
      <c r="J813" s="32"/>
      <c r="K813" s="22" t="s">
        <v>2514</v>
      </c>
      <c r="L813" s="32"/>
      <c r="M813" s="32"/>
      <c r="N813" s="32"/>
      <c r="O813" s="32"/>
      <c r="P813" s="32"/>
      <c r="Q813" s="32"/>
      <c r="R813" s="32"/>
      <c r="S813" s="14" t="s">
        <v>75</v>
      </c>
      <c r="T813" s="10" t="s">
        <v>2457</v>
      </c>
      <c r="U813" s="15">
        <v>11854080</v>
      </c>
      <c r="V813" s="16">
        <v>0</v>
      </c>
      <c r="W813" s="16">
        <v>0</v>
      </c>
      <c r="X813" s="16">
        <v>0</v>
      </c>
      <c r="Y813" s="16">
        <v>2</v>
      </c>
      <c r="Z813" s="16">
        <v>0</v>
      </c>
      <c r="AA813" s="16">
        <v>0</v>
      </c>
      <c r="AB813" s="16">
        <v>0</v>
      </c>
      <c r="AC813" s="16">
        <v>0</v>
      </c>
      <c r="AD813" s="16">
        <v>0</v>
      </c>
      <c r="AE813" s="16">
        <v>0</v>
      </c>
      <c r="AF813" s="16">
        <v>0</v>
      </c>
      <c r="AG813" s="16">
        <v>0</v>
      </c>
      <c r="AH813" s="16">
        <v>0</v>
      </c>
      <c r="AI813" s="16">
        <v>0</v>
      </c>
      <c r="AJ813" s="16">
        <v>0</v>
      </c>
      <c r="AK813" s="16">
        <v>0</v>
      </c>
      <c r="AL813" s="16">
        <v>0</v>
      </c>
      <c r="AM813" s="16">
        <v>0</v>
      </c>
      <c r="AN813" s="16">
        <v>0</v>
      </c>
      <c r="AO813" s="16">
        <v>0</v>
      </c>
      <c r="AP813" s="16">
        <v>0</v>
      </c>
      <c r="AQ813" s="15">
        <f t="shared" si="78"/>
        <v>2</v>
      </c>
      <c r="AR813" s="16">
        <f t="shared" si="79"/>
        <v>0</v>
      </c>
      <c r="AS813" s="17">
        <f t="shared" si="76"/>
        <v>2</v>
      </c>
      <c r="AT813" s="18">
        <f t="shared" si="77"/>
        <v>23708160</v>
      </c>
      <c r="AU813" s="32"/>
      <c r="AV813" s="32"/>
      <c r="AW813" s="19"/>
      <c r="AX813" s="19"/>
      <c r="AY813" s="19"/>
      <c r="AZ813" s="19"/>
    </row>
    <row r="814" spans="1:52" s="1" customFormat="1" ht="39.75" customHeight="1" x14ac:dyDescent="0.2">
      <c r="A814" s="9" t="s">
        <v>2561</v>
      </c>
      <c r="B814" s="10">
        <f>IF(S814=0,"",SUBTOTAL(3,$S$7:S814))</f>
        <v>808</v>
      </c>
      <c r="C814" s="74" t="s">
        <v>3470</v>
      </c>
      <c r="D814" s="10" t="s">
        <v>1390</v>
      </c>
      <c r="E814" s="10" t="s">
        <v>1063</v>
      </c>
      <c r="F814" s="10" t="s">
        <v>1063</v>
      </c>
      <c r="G814" s="10" t="s">
        <v>1274</v>
      </c>
      <c r="H814" s="10"/>
      <c r="I814" s="20" t="s">
        <v>2515</v>
      </c>
      <c r="J814" s="32"/>
      <c r="K814" s="22" t="s">
        <v>2516</v>
      </c>
      <c r="L814" s="32"/>
      <c r="M814" s="32"/>
      <c r="N814" s="32"/>
      <c r="O814" s="32"/>
      <c r="P814" s="32"/>
      <c r="Q814" s="32"/>
      <c r="R814" s="32"/>
      <c r="S814" s="14" t="s">
        <v>75</v>
      </c>
      <c r="T814" s="10" t="s">
        <v>2457</v>
      </c>
      <c r="U814" s="15">
        <v>15048720</v>
      </c>
      <c r="V814" s="16">
        <v>0</v>
      </c>
      <c r="W814" s="16">
        <v>0</v>
      </c>
      <c r="X814" s="16">
        <v>0</v>
      </c>
      <c r="Y814" s="16">
        <v>2</v>
      </c>
      <c r="Z814" s="16">
        <v>0</v>
      </c>
      <c r="AA814" s="16">
        <v>0</v>
      </c>
      <c r="AB814" s="16">
        <v>0</v>
      </c>
      <c r="AC814" s="16">
        <v>0</v>
      </c>
      <c r="AD814" s="16">
        <v>0</v>
      </c>
      <c r="AE814" s="16">
        <v>0</v>
      </c>
      <c r="AF814" s="16">
        <v>0</v>
      </c>
      <c r="AG814" s="16">
        <v>0</v>
      </c>
      <c r="AH814" s="16">
        <v>0</v>
      </c>
      <c r="AI814" s="16">
        <v>0</v>
      </c>
      <c r="AJ814" s="16">
        <v>0</v>
      </c>
      <c r="AK814" s="16">
        <v>0</v>
      </c>
      <c r="AL814" s="16">
        <v>0</v>
      </c>
      <c r="AM814" s="16">
        <v>0</v>
      </c>
      <c r="AN814" s="16">
        <v>0</v>
      </c>
      <c r="AO814" s="16">
        <v>0</v>
      </c>
      <c r="AP814" s="16">
        <v>0</v>
      </c>
      <c r="AQ814" s="15">
        <f t="shared" si="78"/>
        <v>2</v>
      </c>
      <c r="AR814" s="16">
        <f t="shared" si="79"/>
        <v>0</v>
      </c>
      <c r="AS814" s="17">
        <f t="shared" si="76"/>
        <v>2</v>
      </c>
      <c r="AT814" s="18">
        <f t="shared" si="77"/>
        <v>30097440</v>
      </c>
      <c r="AU814" s="32"/>
      <c r="AV814" s="32"/>
      <c r="AW814" s="19"/>
      <c r="AX814" s="19"/>
      <c r="AY814" s="19"/>
      <c r="AZ814" s="19"/>
    </row>
    <row r="815" spans="1:52" s="1" customFormat="1" ht="39.75" customHeight="1" x14ac:dyDescent="0.2">
      <c r="A815" s="9" t="s">
        <v>2561</v>
      </c>
      <c r="B815" s="10">
        <f>IF(S815=0,"",SUBTOTAL(3,$S$7:S815))</f>
        <v>809</v>
      </c>
      <c r="C815" s="74" t="s">
        <v>3471</v>
      </c>
      <c r="D815" s="10" t="s">
        <v>1391</v>
      </c>
      <c r="E815" s="10" t="s">
        <v>1064</v>
      </c>
      <c r="F815" s="10" t="s">
        <v>1064</v>
      </c>
      <c r="G815" s="10" t="s">
        <v>1276</v>
      </c>
      <c r="H815" s="10"/>
      <c r="I815" s="20" t="s">
        <v>2517</v>
      </c>
      <c r="J815" s="32"/>
      <c r="K815" s="22" t="s">
        <v>2518</v>
      </c>
      <c r="L815" s="32"/>
      <c r="M815" s="32"/>
      <c r="N815" s="32"/>
      <c r="O815" s="32"/>
      <c r="P815" s="32"/>
      <c r="Q815" s="32"/>
      <c r="R815" s="32"/>
      <c r="S815" s="14" t="s">
        <v>462</v>
      </c>
      <c r="T815" s="10" t="s">
        <v>2457</v>
      </c>
      <c r="U815" s="15">
        <v>8012520</v>
      </c>
      <c r="V815" s="16">
        <v>0</v>
      </c>
      <c r="W815" s="16">
        <v>0</v>
      </c>
      <c r="X815" s="16">
        <v>0</v>
      </c>
      <c r="Y815" s="16">
        <v>2</v>
      </c>
      <c r="Z815" s="16">
        <v>0</v>
      </c>
      <c r="AA815" s="16">
        <v>0</v>
      </c>
      <c r="AB815" s="16">
        <v>0</v>
      </c>
      <c r="AC815" s="16">
        <v>0</v>
      </c>
      <c r="AD815" s="16">
        <v>0</v>
      </c>
      <c r="AE815" s="16">
        <v>0</v>
      </c>
      <c r="AF815" s="16">
        <v>0</v>
      </c>
      <c r="AG815" s="16">
        <v>0</v>
      </c>
      <c r="AH815" s="16">
        <v>0</v>
      </c>
      <c r="AI815" s="16">
        <v>0</v>
      </c>
      <c r="AJ815" s="16">
        <v>0</v>
      </c>
      <c r="AK815" s="16">
        <v>0</v>
      </c>
      <c r="AL815" s="16">
        <v>0</v>
      </c>
      <c r="AM815" s="16">
        <v>0</v>
      </c>
      <c r="AN815" s="16">
        <v>0</v>
      </c>
      <c r="AO815" s="16">
        <v>0</v>
      </c>
      <c r="AP815" s="16">
        <v>0</v>
      </c>
      <c r="AQ815" s="15">
        <f t="shared" si="78"/>
        <v>2</v>
      </c>
      <c r="AR815" s="16">
        <f t="shared" si="79"/>
        <v>0</v>
      </c>
      <c r="AS815" s="17">
        <f t="shared" si="76"/>
        <v>2</v>
      </c>
      <c r="AT815" s="18">
        <f t="shared" si="77"/>
        <v>16025040</v>
      </c>
      <c r="AU815" s="32"/>
      <c r="AV815" s="32"/>
      <c r="AW815" s="19"/>
      <c r="AX815" s="19"/>
      <c r="AY815" s="19"/>
      <c r="AZ815" s="19"/>
    </row>
    <row r="816" spans="1:52" s="1" customFormat="1" ht="39.75" customHeight="1" x14ac:dyDescent="0.2">
      <c r="A816" s="9" t="s">
        <v>2561</v>
      </c>
      <c r="B816" s="10">
        <f>IF(S816=0,"",SUBTOTAL(3,$S$7:S816))</f>
        <v>810</v>
      </c>
      <c r="C816" s="74" t="s">
        <v>3472</v>
      </c>
      <c r="D816" s="10" t="s">
        <v>1394</v>
      </c>
      <c r="E816" s="10" t="s">
        <v>1068</v>
      </c>
      <c r="F816" s="10" t="s">
        <v>1068</v>
      </c>
      <c r="G816" s="10" t="s">
        <v>1279</v>
      </c>
      <c r="H816" s="10"/>
      <c r="I816" s="20" t="s">
        <v>2519</v>
      </c>
      <c r="J816" s="32"/>
      <c r="K816" s="22" t="s">
        <v>2520</v>
      </c>
      <c r="L816" s="32"/>
      <c r="M816" s="32"/>
      <c r="N816" s="32"/>
      <c r="O816" s="32"/>
      <c r="P816" s="32"/>
      <c r="Q816" s="32"/>
      <c r="R816" s="32"/>
      <c r="S816" s="14" t="s">
        <v>75</v>
      </c>
      <c r="T816" s="10" t="s">
        <v>2457</v>
      </c>
      <c r="U816" s="15">
        <v>3903120</v>
      </c>
      <c r="V816" s="16">
        <v>0</v>
      </c>
      <c r="W816" s="16">
        <v>0</v>
      </c>
      <c r="X816" s="16">
        <v>0</v>
      </c>
      <c r="Y816" s="16">
        <v>2</v>
      </c>
      <c r="Z816" s="16">
        <v>0</v>
      </c>
      <c r="AA816" s="16">
        <v>0</v>
      </c>
      <c r="AB816" s="16">
        <v>0</v>
      </c>
      <c r="AC816" s="16">
        <v>0</v>
      </c>
      <c r="AD816" s="16">
        <v>0</v>
      </c>
      <c r="AE816" s="16">
        <v>0</v>
      </c>
      <c r="AF816" s="16">
        <v>0</v>
      </c>
      <c r="AG816" s="16">
        <v>0</v>
      </c>
      <c r="AH816" s="16">
        <v>0</v>
      </c>
      <c r="AI816" s="16">
        <v>0</v>
      </c>
      <c r="AJ816" s="16">
        <v>0</v>
      </c>
      <c r="AK816" s="16">
        <v>0</v>
      </c>
      <c r="AL816" s="16">
        <v>0</v>
      </c>
      <c r="AM816" s="16">
        <v>0</v>
      </c>
      <c r="AN816" s="16">
        <v>0</v>
      </c>
      <c r="AO816" s="16">
        <v>0</v>
      </c>
      <c r="AP816" s="16">
        <v>0</v>
      </c>
      <c r="AQ816" s="15">
        <f t="shared" si="78"/>
        <v>2</v>
      </c>
      <c r="AR816" s="16">
        <f t="shared" si="79"/>
        <v>0</v>
      </c>
      <c r="AS816" s="17">
        <f t="shared" si="76"/>
        <v>2</v>
      </c>
      <c r="AT816" s="18">
        <f t="shared" si="77"/>
        <v>7806240</v>
      </c>
      <c r="AU816" s="32"/>
      <c r="AV816" s="32"/>
      <c r="AW816" s="19"/>
      <c r="AX816" s="19"/>
      <c r="AY816" s="19"/>
      <c r="AZ816" s="19"/>
    </row>
    <row r="817" spans="1:52" s="1" customFormat="1" ht="37.5" customHeight="1" x14ac:dyDescent="0.2">
      <c r="A817" s="9" t="s">
        <v>2561</v>
      </c>
      <c r="B817" s="10">
        <f>IF(S817=0,"",SUBTOTAL(3,$S$7:S817))</f>
        <v>811</v>
      </c>
      <c r="C817" s="74" t="s">
        <v>3473</v>
      </c>
      <c r="D817" s="10" t="s">
        <v>1397</v>
      </c>
      <c r="E817" s="10" t="s">
        <v>1338</v>
      </c>
      <c r="F817" s="10" t="s">
        <v>1338</v>
      </c>
      <c r="G817" s="10" t="s">
        <v>2521</v>
      </c>
      <c r="H817" s="10"/>
      <c r="I817" s="20" t="s">
        <v>2522</v>
      </c>
      <c r="J817" s="32"/>
      <c r="K817" s="22" t="s">
        <v>2523</v>
      </c>
      <c r="L817" s="32"/>
      <c r="M817" s="32"/>
      <c r="N817" s="32"/>
      <c r="O817" s="32"/>
      <c r="P817" s="32"/>
      <c r="Q817" s="32"/>
      <c r="R817" s="32"/>
      <c r="S817" s="14" t="s">
        <v>144</v>
      </c>
      <c r="T817" s="10" t="s">
        <v>2417</v>
      </c>
      <c r="U817" s="15">
        <v>3902800</v>
      </c>
      <c r="V817" s="16">
        <v>0</v>
      </c>
      <c r="W817" s="16">
        <v>0</v>
      </c>
      <c r="X817" s="16">
        <v>0</v>
      </c>
      <c r="Y817" s="16">
        <v>0</v>
      </c>
      <c r="Z817" s="16">
        <v>0</v>
      </c>
      <c r="AA817" s="16">
        <v>0</v>
      </c>
      <c r="AB817" s="16">
        <v>0</v>
      </c>
      <c r="AC817" s="16">
        <v>0</v>
      </c>
      <c r="AD817" s="16">
        <v>0</v>
      </c>
      <c r="AE817" s="16">
        <v>4</v>
      </c>
      <c r="AF817" s="16">
        <v>0</v>
      </c>
      <c r="AG817" s="16">
        <v>0</v>
      </c>
      <c r="AH817" s="16">
        <v>0</v>
      </c>
      <c r="AI817" s="16">
        <v>2</v>
      </c>
      <c r="AJ817" s="16">
        <v>0</v>
      </c>
      <c r="AK817" s="16">
        <v>0</v>
      </c>
      <c r="AL817" s="16">
        <v>0</v>
      </c>
      <c r="AM817" s="16">
        <v>0</v>
      </c>
      <c r="AN817" s="16">
        <v>0</v>
      </c>
      <c r="AO817" s="16">
        <v>2</v>
      </c>
      <c r="AP817" s="16">
        <v>0</v>
      </c>
      <c r="AQ817" s="15">
        <f t="shared" si="78"/>
        <v>8</v>
      </c>
      <c r="AR817" s="16">
        <f t="shared" si="79"/>
        <v>0</v>
      </c>
      <c r="AS817" s="17">
        <f t="shared" si="76"/>
        <v>8</v>
      </c>
      <c r="AT817" s="18">
        <f t="shared" si="77"/>
        <v>31222400</v>
      </c>
      <c r="AU817" s="32"/>
      <c r="AV817" s="32"/>
      <c r="AW817" s="19"/>
      <c r="AX817" s="19"/>
      <c r="AY817" s="19"/>
      <c r="AZ817" s="19"/>
    </row>
    <row r="818" spans="1:52" s="1" customFormat="1" ht="40.5" customHeight="1" x14ac:dyDescent="0.2">
      <c r="A818" s="9" t="s">
        <v>2561</v>
      </c>
      <c r="B818" s="10">
        <f>IF(S818=0,"",SUBTOTAL(3,$S$7:S818))</f>
        <v>812</v>
      </c>
      <c r="C818" s="74" t="s">
        <v>3474</v>
      </c>
      <c r="D818" s="10" t="s">
        <v>1399</v>
      </c>
      <c r="E818" s="10" t="s">
        <v>1468</v>
      </c>
      <c r="F818" s="10" t="s">
        <v>1468</v>
      </c>
      <c r="G818" s="10">
        <v>1</v>
      </c>
      <c r="H818" s="10"/>
      <c r="I818" s="20" t="s">
        <v>1467</v>
      </c>
      <c r="J818" s="32"/>
      <c r="K818" s="22" t="s">
        <v>2524</v>
      </c>
      <c r="L818" s="32"/>
      <c r="M818" s="32"/>
      <c r="N818" s="32"/>
      <c r="O818" s="32"/>
      <c r="P818" s="32"/>
      <c r="Q818" s="32"/>
      <c r="R818" s="32"/>
      <c r="S818" s="22" t="s">
        <v>75</v>
      </c>
      <c r="T818" s="10" t="s">
        <v>2417</v>
      </c>
      <c r="U818" s="15">
        <v>10997438</v>
      </c>
      <c r="V818" s="16">
        <v>0</v>
      </c>
      <c r="W818" s="16">
        <v>0</v>
      </c>
      <c r="X818" s="16">
        <v>0</v>
      </c>
      <c r="Y818" s="16">
        <v>0</v>
      </c>
      <c r="Z818" s="16">
        <v>0</v>
      </c>
      <c r="AA818" s="16">
        <v>0</v>
      </c>
      <c r="AB818" s="16">
        <v>0</v>
      </c>
      <c r="AC818" s="16">
        <v>0</v>
      </c>
      <c r="AD818" s="16">
        <v>0</v>
      </c>
      <c r="AE818" s="16">
        <v>0</v>
      </c>
      <c r="AF818" s="16">
        <v>0</v>
      </c>
      <c r="AG818" s="16">
        <v>0</v>
      </c>
      <c r="AH818" s="16">
        <v>0</v>
      </c>
      <c r="AI818" s="16">
        <v>0</v>
      </c>
      <c r="AJ818" s="16">
        <v>0</v>
      </c>
      <c r="AK818" s="16">
        <v>0</v>
      </c>
      <c r="AL818" s="16">
        <v>0</v>
      </c>
      <c r="AM818" s="16">
        <v>0</v>
      </c>
      <c r="AN818" s="16">
        <v>0</v>
      </c>
      <c r="AO818" s="16">
        <v>0</v>
      </c>
      <c r="AP818" s="16">
        <v>3</v>
      </c>
      <c r="AQ818" s="15">
        <f t="shared" si="78"/>
        <v>3</v>
      </c>
      <c r="AR818" s="16">
        <f t="shared" si="79"/>
        <v>0</v>
      </c>
      <c r="AS818" s="17">
        <f t="shared" si="76"/>
        <v>3</v>
      </c>
      <c r="AT818" s="18">
        <f t="shared" si="77"/>
        <v>32992314</v>
      </c>
      <c r="AU818" s="32"/>
      <c r="AV818" s="32"/>
      <c r="AW818" s="19"/>
      <c r="AX818" s="19"/>
      <c r="AY818" s="19"/>
      <c r="AZ818" s="19"/>
    </row>
    <row r="819" spans="1:52" s="1" customFormat="1" ht="40.5" customHeight="1" x14ac:dyDescent="0.2">
      <c r="A819" s="9" t="s">
        <v>2561</v>
      </c>
      <c r="B819" s="10">
        <f>IF(S819=0,"",SUBTOTAL(3,$S$7:S819))</f>
        <v>813</v>
      </c>
      <c r="C819" s="74" t="s">
        <v>3475</v>
      </c>
      <c r="D819" s="10" t="s">
        <v>1400</v>
      </c>
      <c r="E819" s="10" t="s">
        <v>1470</v>
      </c>
      <c r="F819" s="10" t="s">
        <v>1470</v>
      </c>
      <c r="G819" s="10">
        <v>2</v>
      </c>
      <c r="H819" s="10"/>
      <c r="I819" s="20" t="s">
        <v>1469</v>
      </c>
      <c r="J819" s="32"/>
      <c r="K819" s="22" t="s">
        <v>2525</v>
      </c>
      <c r="L819" s="32"/>
      <c r="M819" s="32"/>
      <c r="N819" s="32"/>
      <c r="O819" s="32"/>
      <c r="P819" s="32"/>
      <c r="Q819" s="32"/>
      <c r="R819" s="32"/>
      <c r="S819" s="22" t="s">
        <v>75</v>
      </c>
      <c r="T819" s="10" t="s">
        <v>2417</v>
      </c>
      <c r="U819" s="15">
        <v>8072505</v>
      </c>
      <c r="V819" s="16">
        <v>0</v>
      </c>
      <c r="W819" s="16">
        <v>0</v>
      </c>
      <c r="X819" s="16">
        <v>0</v>
      </c>
      <c r="Y819" s="16">
        <v>0</v>
      </c>
      <c r="Z819" s="16">
        <v>0</v>
      </c>
      <c r="AA819" s="16">
        <v>0</v>
      </c>
      <c r="AB819" s="16">
        <v>0</v>
      </c>
      <c r="AC819" s="16">
        <v>0</v>
      </c>
      <c r="AD819" s="16">
        <v>0</v>
      </c>
      <c r="AE819" s="16">
        <v>0</v>
      </c>
      <c r="AF819" s="16">
        <v>0</v>
      </c>
      <c r="AG819" s="16">
        <v>0</v>
      </c>
      <c r="AH819" s="16">
        <v>0</v>
      </c>
      <c r="AI819" s="16">
        <v>0</v>
      </c>
      <c r="AJ819" s="16">
        <v>0</v>
      </c>
      <c r="AK819" s="16">
        <v>0</v>
      </c>
      <c r="AL819" s="16">
        <v>0</v>
      </c>
      <c r="AM819" s="16">
        <v>0</v>
      </c>
      <c r="AN819" s="16">
        <v>0</v>
      </c>
      <c r="AO819" s="16">
        <v>0</v>
      </c>
      <c r="AP819" s="16">
        <v>3</v>
      </c>
      <c r="AQ819" s="15">
        <f t="shared" si="78"/>
        <v>3</v>
      </c>
      <c r="AR819" s="16">
        <f t="shared" si="79"/>
        <v>0</v>
      </c>
      <c r="AS819" s="17">
        <f t="shared" si="76"/>
        <v>3</v>
      </c>
      <c r="AT819" s="18">
        <f t="shared" si="77"/>
        <v>24217515</v>
      </c>
      <c r="AU819" s="32"/>
      <c r="AV819" s="32"/>
      <c r="AW819" s="19"/>
      <c r="AX819" s="19"/>
      <c r="AY819" s="19"/>
      <c r="AZ819" s="19"/>
    </row>
    <row r="820" spans="1:52" s="1" customFormat="1" ht="40.5" customHeight="1" x14ac:dyDescent="0.2">
      <c r="A820" s="9" t="s">
        <v>2561</v>
      </c>
      <c r="B820" s="10">
        <f>IF(S820=0,"",SUBTOTAL(3,$S$7:S820))</f>
        <v>814</v>
      </c>
      <c r="C820" s="74" t="s">
        <v>3476</v>
      </c>
      <c r="D820" s="10" t="s">
        <v>1401</v>
      </c>
      <c r="E820" s="10" t="s">
        <v>1472</v>
      </c>
      <c r="F820" s="10" t="s">
        <v>1472</v>
      </c>
      <c r="G820" s="10">
        <v>3</v>
      </c>
      <c r="H820" s="10"/>
      <c r="I820" s="20" t="s">
        <v>2526</v>
      </c>
      <c r="J820" s="32"/>
      <c r="K820" s="22" t="s">
        <v>2527</v>
      </c>
      <c r="L820" s="32"/>
      <c r="M820" s="32"/>
      <c r="N820" s="32"/>
      <c r="O820" s="32"/>
      <c r="P820" s="32"/>
      <c r="Q820" s="32"/>
      <c r="R820" s="32"/>
      <c r="S820" s="22" t="s">
        <v>75</v>
      </c>
      <c r="T820" s="10" t="s">
        <v>2417</v>
      </c>
      <c r="U820" s="15">
        <v>7897208</v>
      </c>
      <c r="V820" s="16">
        <v>0</v>
      </c>
      <c r="W820" s="16">
        <v>0</v>
      </c>
      <c r="X820" s="16">
        <v>0</v>
      </c>
      <c r="Y820" s="16">
        <v>0</v>
      </c>
      <c r="Z820" s="16">
        <v>0</v>
      </c>
      <c r="AA820" s="16">
        <v>0</v>
      </c>
      <c r="AB820" s="16">
        <v>0</v>
      </c>
      <c r="AC820" s="16">
        <v>0</v>
      </c>
      <c r="AD820" s="16">
        <v>0</v>
      </c>
      <c r="AE820" s="16">
        <v>0</v>
      </c>
      <c r="AF820" s="16">
        <v>0</v>
      </c>
      <c r="AG820" s="16">
        <v>0</v>
      </c>
      <c r="AH820" s="16">
        <v>0</v>
      </c>
      <c r="AI820" s="16">
        <v>0</v>
      </c>
      <c r="AJ820" s="16">
        <v>0</v>
      </c>
      <c r="AK820" s="16">
        <v>0</v>
      </c>
      <c r="AL820" s="16">
        <v>0</v>
      </c>
      <c r="AM820" s="16">
        <v>0</v>
      </c>
      <c r="AN820" s="16">
        <v>0</v>
      </c>
      <c r="AO820" s="16">
        <v>0</v>
      </c>
      <c r="AP820" s="16">
        <v>3</v>
      </c>
      <c r="AQ820" s="15">
        <f t="shared" si="78"/>
        <v>3</v>
      </c>
      <c r="AR820" s="16">
        <f t="shared" si="79"/>
        <v>0</v>
      </c>
      <c r="AS820" s="17">
        <f>SUM(V820:AP820)</f>
        <v>3</v>
      </c>
      <c r="AT820" s="18">
        <f t="shared" si="77"/>
        <v>23691624</v>
      </c>
      <c r="AU820" s="32"/>
      <c r="AV820" s="32"/>
      <c r="AW820" s="19"/>
      <c r="AX820" s="19"/>
      <c r="AY820" s="19"/>
      <c r="AZ820" s="19"/>
    </row>
    <row r="821" spans="1:52" s="1" customFormat="1" ht="40.5" customHeight="1" x14ac:dyDescent="0.2">
      <c r="A821" s="9" t="s">
        <v>2561</v>
      </c>
      <c r="B821" s="10">
        <f>IF(S821=0,"",SUBTOTAL(3,$S$7:S821))</f>
        <v>815</v>
      </c>
      <c r="C821" s="74" t="s">
        <v>3477</v>
      </c>
      <c r="D821" s="10" t="s">
        <v>1416</v>
      </c>
      <c r="E821" s="10" t="s">
        <v>1473</v>
      </c>
      <c r="F821" s="10" t="s">
        <v>1473</v>
      </c>
      <c r="G821" s="10">
        <v>4</v>
      </c>
      <c r="H821" s="10"/>
      <c r="I821" s="20" t="s">
        <v>2528</v>
      </c>
      <c r="J821" s="32"/>
      <c r="K821" s="22" t="s">
        <v>2529</v>
      </c>
      <c r="L821" s="32"/>
      <c r="M821" s="32"/>
      <c r="N821" s="32"/>
      <c r="O821" s="32"/>
      <c r="P821" s="32"/>
      <c r="Q821" s="32"/>
      <c r="R821" s="32"/>
      <c r="S821" s="22" t="s">
        <v>75</v>
      </c>
      <c r="T821" s="10" t="s">
        <v>2417</v>
      </c>
      <c r="U821" s="15">
        <v>6818963</v>
      </c>
      <c r="V821" s="16">
        <v>0</v>
      </c>
      <c r="W821" s="16">
        <v>0</v>
      </c>
      <c r="X821" s="16">
        <v>0</v>
      </c>
      <c r="Y821" s="16">
        <v>0</v>
      </c>
      <c r="Z821" s="16">
        <v>0</v>
      </c>
      <c r="AA821" s="16">
        <v>0</v>
      </c>
      <c r="AB821" s="16">
        <v>0</v>
      </c>
      <c r="AC821" s="16">
        <v>0</v>
      </c>
      <c r="AD821" s="16">
        <v>0</v>
      </c>
      <c r="AE821" s="16">
        <v>0</v>
      </c>
      <c r="AF821" s="16">
        <v>0</v>
      </c>
      <c r="AG821" s="16">
        <v>0</v>
      </c>
      <c r="AH821" s="16">
        <v>0</v>
      </c>
      <c r="AI821" s="16">
        <v>0</v>
      </c>
      <c r="AJ821" s="16">
        <v>0</v>
      </c>
      <c r="AK821" s="16">
        <v>0</v>
      </c>
      <c r="AL821" s="16">
        <v>0</v>
      </c>
      <c r="AM821" s="16">
        <v>0</v>
      </c>
      <c r="AN821" s="16">
        <v>0</v>
      </c>
      <c r="AO821" s="16">
        <v>0</v>
      </c>
      <c r="AP821" s="16">
        <v>3</v>
      </c>
      <c r="AQ821" s="15">
        <f t="shared" si="78"/>
        <v>3</v>
      </c>
      <c r="AR821" s="16">
        <f t="shared" si="79"/>
        <v>0</v>
      </c>
      <c r="AS821" s="17">
        <f t="shared" ref="AS821:AS823" si="80">SUM(V821:AP821)</f>
        <v>3</v>
      </c>
      <c r="AT821" s="18">
        <f t="shared" si="77"/>
        <v>20456889</v>
      </c>
      <c r="AU821" s="32"/>
      <c r="AV821" s="32"/>
      <c r="AW821" s="19"/>
      <c r="AX821" s="19"/>
      <c r="AY821" s="19"/>
      <c r="AZ821" s="19"/>
    </row>
    <row r="822" spans="1:52" s="1" customFormat="1" ht="40.5" customHeight="1" x14ac:dyDescent="0.2">
      <c r="A822" s="9" t="s">
        <v>2561</v>
      </c>
      <c r="B822" s="10">
        <f>IF(S822=0,"",SUBTOTAL(3,$S$7:S822))</f>
        <v>816</v>
      </c>
      <c r="C822" s="74" t="s">
        <v>3478</v>
      </c>
      <c r="D822" s="10" t="s">
        <v>1402</v>
      </c>
      <c r="E822" s="10" t="s">
        <v>1479</v>
      </c>
      <c r="F822" s="10" t="s">
        <v>1479</v>
      </c>
      <c r="G822" s="10">
        <v>5</v>
      </c>
      <c r="H822" s="10"/>
      <c r="I822" s="20" t="s">
        <v>2530</v>
      </c>
      <c r="J822" s="32"/>
      <c r="K822" s="22" t="s">
        <v>2531</v>
      </c>
      <c r="L822" s="32"/>
      <c r="M822" s="32"/>
      <c r="N822" s="32"/>
      <c r="O822" s="32"/>
      <c r="P822" s="32"/>
      <c r="Q822" s="32"/>
      <c r="R822" s="32"/>
      <c r="S822" s="22" t="s">
        <v>75</v>
      </c>
      <c r="T822" s="10" t="s">
        <v>2417</v>
      </c>
      <c r="U822" s="15">
        <v>8429715</v>
      </c>
      <c r="V822" s="16">
        <v>0</v>
      </c>
      <c r="W822" s="16">
        <v>0</v>
      </c>
      <c r="X822" s="16">
        <v>0</v>
      </c>
      <c r="Y822" s="16">
        <v>0</v>
      </c>
      <c r="Z822" s="16">
        <v>0</v>
      </c>
      <c r="AA822" s="16">
        <v>0</v>
      </c>
      <c r="AB822" s="16">
        <v>0</v>
      </c>
      <c r="AC822" s="16">
        <v>0</v>
      </c>
      <c r="AD822" s="16">
        <v>0</v>
      </c>
      <c r="AE822" s="16">
        <v>0</v>
      </c>
      <c r="AF822" s="16">
        <v>0</v>
      </c>
      <c r="AG822" s="16">
        <v>0</v>
      </c>
      <c r="AH822" s="16">
        <v>0</v>
      </c>
      <c r="AI822" s="16">
        <v>0</v>
      </c>
      <c r="AJ822" s="16">
        <v>0</v>
      </c>
      <c r="AK822" s="16">
        <v>0</v>
      </c>
      <c r="AL822" s="16">
        <v>0</v>
      </c>
      <c r="AM822" s="16">
        <v>0</v>
      </c>
      <c r="AN822" s="16">
        <v>0</v>
      </c>
      <c r="AO822" s="16">
        <v>0</v>
      </c>
      <c r="AP822" s="16">
        <v>3</v>
      </c>
      <c r="AQ822" s="15">
        <f t="shared" si="78"/>
        <v>3</v>
      </c>
      <c r="AR822" s="16">
        <f t="shared" si="79"/>
        <v>0</v>
      </c>
      <c r="AS822" s="17">
        <f t="shared" si="80"/>
        <v>3</v>
      </c>
      <c r="AT822" s="18">
        <f t="shared" si="77"/>
        <v>25289145</v>
      </c>
      <c r="AU822" s="32"/>
      <c r="AV822" s="32"/>
      <c r="AW822" s="19"/>
      <c r="AX822" s="19"/>
      <c r="AY822" s="19"/>
      <c r="AZ822" s="19"/>
    </row>
    <row r="823" spans="1:52" s="1" customFormat="1" ht="47.25" customHeight="1" x14ac:dyDescent="0.2">
      <c r="A823" s="9" t="s">
        <v>2561</v>
      </c>
      <c r="B823" s="10">
        <f>IF(S823=0,"",SUBTOTAL(3,$S$7:S823))</f>
        <v>817</v>
      </c>
      <c r="C823" s="74" t="s">
        <v>3479</v>
      </c>
      <c r="D823" s="10" t="s">
        <v>1403</v>
      </c>
      <c r="E823" s="10" t="s">
        <v>1483</v>
      </c>
      <c r="F823" s="10" t="s">
        <v>1483</v>
      </c>
      <c r="G823" s="10">
        <v>6</v>
      </c>
      <c r="H823" s="10"/>
      <c r="I823" s="20" t="s">
        <v>2532</v>
      </c>
      <c r="J823" s="32"/>
      <c r="K823" s="22" t="s">
        <v>2533</v>
      </c>
      <c r="L823" s="32"/>
      <c r="M823" s="32"/>
      <c r="N823" s="32"/>
      <c r="O823" s="32"/>
      <c r="P823" s="32"/>
      <c r="Q823" s="32"/>
      <c r="R823" s="32"/>
      <c r="S823" s="22" t="s">
        <v>75</v>
      </c>
      <c r="T823" s="10" t="s">
        <v>2417</v>
      </c>
      <c r="U823" s="15">
        <v>9606083</v>
      </c>
      <c r="V823" s="16">
        <v>0</v>
      </c>
      <c r="W823" s="16">
        <v>0</v>
      </c>
      <c r="X823" s="16">
        <v>0</v>
      </c>
      <c r="Y823" s="16">
        <v>0</v>
      </c>
      <c r="Z823" s="16">
        <v>0</v>
      </c>
      <c r="AA823" s="16">
        <v>0</v>
      </c>
      <c r="AB823" s="16">
        <v>0</v>
      </c>
      <c r="AC823" s="16">
        <v>0</v>
      </c>
      <c r="AD823" s="16">
        <v>0</v>
      </c>
      <c r="AE823" s="16">
        <v>0</v>
      </c>
      <c r="AF823" s="16">
        <v>0</v>
      </c>
      <c r="AG823" s="16">
        <v>0</v>
      </c>
      <c r="AH823" s="16">
        <v>0</v>
      </c>
      <c r="AI823" s="16">
        <v>0</v>
      </c>
      <c r="AJ823" s="16">
        <v>0</v>
      </c>
      <c r="AK823" s="16">
        <v>0</v>
      </c>
      <c r="AL823" s="16">
        <v>0</v>
      </c>
      <c r="AM823" s="16">
        <v>0</v>
      </c>
      <c r="AN823" s="16">
        <v>0</v>
      </c>
      <c r="AO823" s="16">
        <v>0</v>
      </c>
      <c r="AP823" s="16">
        <v>3</v>
      </c>
      <c r="AQ823" s="15">
        <f t="shared" si="78"/>
        <v>3</v>
      </c>
      <c r="AR823" s="16">
        <f t="shared" si="79"/>
        <v>0</v>
      </c>
      <c r="AS823" s="17">
        <f t="shared" si="80"/>
        <v>3</v>
      </c>
      <c r="AT823" s="18">
        <f t="shared" si="77"/>
        <v>28818249</v>
      </c>
      <c r="AU823" s="32"/>
      <c r="AV823" s="32"/>
      <c r="AW823" s="19"/>
      <c r="AX823" s="19"/>
      <c r="AY823" s="19"/>
      <c r="AZ823" s="19"/>
    </row>
    <row r="824" spans="1:52" s="1" customFormat="1" ht="60" customHeight="1" x14ac:dyDescent="0.2">
      <c r="A824" s="9" t="s">
        <v>2561</v>
      </c>
      <c r="B824" s="10">
        <f>IF(S824=0,"",SUBTOTAL(3,$S$7:S824))</f>
        <v>818</v>
      </c>
      <c r="C824" s="74" t="s">
        <v>3480</v>
      </c>
      <c r="D824" s="10" t="s">
        <v>2640</v>
      </c>
      <c r="E824" s="10" t="s">
        <v>1486</v>
      </c>
      <c r="F824" s="10" t="s">
        <v>1486</v>
      </c>
      <c r="G824" s="10">
        <v>7</v>
      </c>
      <c r="H824" s="10"/>
      <c r="I824" s="20" t="s">
        <v>2534</v>
      </c>
      <c r="J824" s="32"/>
      <c r="K824" s="22" t="s">
        <v>2535</v>
      </c>
      <c r="L824" s="32"/>
      <c r="M824" s="32"/>
      <c r="N824" s="32"/>
      <c r="O824" s="32"/>
      <c r="P824" s="32"/>
      <c r="Q824" s="32"/>
      <c r="R824" s="32"/>
      <c r="S824" s="22" t="s">
        <v>75</v>
      </c>
      <c r="T824" s="10" t="s">
        <v>2417</v>
      </c>
      <c r="U824" s="15">
        <v>4382438</v>
      </c>
      <c r="V824" s="16">
        <v>0</v>
      </c>
      <c r="W824" s="16">
        <v>0</v>
      </c>
      <c r="X824" s="16">
        <v>0</v>
      </c>
      <c r="Y824" s="16">
        <v>0</v>
      </c>
      <c r="Z824" s="16">
        <v>0</v>
      </c>
      <c r="AA824" s="16">
        <v>0</v>
      </c>
      <c r="AB824" s="16">
        <v>0</v>
      </c>
      <c r="AC824" s="16">
        <v>0</v>
      </c>
      <c r="AD824" s="16">
        <v>0</v>
      </c>
      <c r="AE824" s="16">
        <v>0</v>
      </c>
      <c r="AF824" s="16">
        <v>0</v>
      </c>
      <c r="AG824" s="16">
        <v>0</v>
      </c>
      <c r="AH824" s="16">
        <v>0</v>
      </c>
      <c r="AI824" s="16">
        <v>0</v>
      </c>
      <c r="AJ824" s="16">
        <v>0</v>
      </c>
      <c r="AK824" s="16">
        <v>0</v>
      </c>
      <c r="AL824" s="16">
        <v>0</v>
      </c>
      <c r="AM824" s="16">
        <v>0</v>
      </c>
      <c r="AN824" s="16">
        <v>0</v>
      </c>
      <c r="AO824" s="16">
        <v>0</v>
      </c>
      <c r="AP824" s="16">
        <v>24</v>
      </c>
      <c r="AQ824" s="15">
        <f t="shared" si="78"/>
        <v>24</v>
      </c>
      <c r="AR824" s="16">
        <f t="shared" si="79"/>
        <v>0</v>
      </c>
      <c r="AS824" s="17">
        <f>SUM(V824:AP824)</f>
        <v>24</v>
      </c>
      <c r="AT824" s="18">
        <f t="shared" si="77"/>
        <v>105178512</v>
      </c>
      <c r="AU824" s="32"/>
      <c r="AV824" s="32"/>
      <c r="AW824" s="19"/>
      <c r="AX824" s="19"/>
      <c r="AY824" s="19"/>
      <c r="AZ824" s="19"/>
    </row>
    <row r="825" spans="1:52" s="1" customFormat="1" ht="68.25" customHeight="1" x14ac:dyDescent="0.2">
      <c r="A825" s="9" t="s">
        <v>2561</v>
      </c>
      <c r="B825" s="10">
        <f>IF(S825=0,"",SUBTOTAL(3,$S$7:S825))</f>
        <v>819</v>
      </c>
      <c r="C825" s="74" t="s">
        <v>3481</v>
      </c>
      <c r="D825" s="10" t="s">
        <v>1404</v>
      </c>
      <c r="E825" s="10" t="s">
        <v>1491</v>
      </c>
      <c r="F825" s="10" t="s">
        <v>1491</v>
      </c>
      <c r="G825" s="10">
        <v>9</v>
      </c>
      <c r="H825" s="10"/>
      <c r="I825" s="20" t="s">
        <v>2536</v>
      </c>
      <c r="J825" s="32"/>
      <c r="K825" s="22" t="s">
        <v>2537</v>
      </c>
      <c r="L825" s="32"/>
      <c r="M825" s="32"/>
      <c r="N825" s="32"/>
      <c r="O825" s="32"/>
      <c r="P825" s="32"/>
      <c r="Q825" s="32"/>
      <c r="R825" s="32"/>
      <c r="S825" s="22" t="s">
        <v>75</v>
      </c>
      <c r="T825" s="10" t="s">
        <v>2417</v>
      </c>
      <c r="U825" s="15">
        <v>2057265</v>
      </c>
      <c r="V825" s="16">
        <v>0</v>
      </c>
      <c r="W825" s="16">
        <v>0</v>
      </c>
      <c r="X825" s="16">
        <v>0</v>
      </c>
      <c r="Y825" s="16">
        <v>0</v>
      </c>
      <c r="Z825" s="16">
        <v>0</v>
      </c>
      <c r="AA825" s="16">
        <v>0</v>
      </c>
      <c r="AB825" s="16">
        <v>0</v>
      </c>
      <c r="AC825" s="16">
        <v>0</v>
      </c>
      <c r="AD825" s="16">
        <v>0</v>
      </c>
      <c r="AE825" s="16">
        <v>0</v>
      </c>
      <c r="AF825" s="16">
        <v>0</v>
      </c>
      <c r="AG825" s="16">
        <v>0</v>
      </c>
      <c r="AH825" s="16">
        <v>0</v>
      </c>
      <c r="AI825" s="16">
        <v>0</v>
      </c>
      <c r="AJ825" s="16">
        <v>0</v>
      </c>
      <c r="AK825" s="16">
        <v>0</v>
      </c>
      <c r="AL825" s="16">
        <v>0</v>
      </c>
      <c r="AM825" s="16">
        <v>0</v>
      </c>
      <c r="AN825" s="16">
        <v>0</v>
      </c>
      <c r="AO825" s="16">
        <v>0</v>
      </c>
      <c r="AP825" s="16">
        <v>30</v>
      </c>
      <c r="AQ825" s="15">
        <f t="shared" si="78"/>
        <v>30</v>
      </c>
      <c r="AR825" s="16">
        <f t="shared" si="79"/>
        <v>0</v>
      </c>
      <c r="AS825" s="17">
        <f>SUM(V825:AP825)</f>
        <v>30</v>
      </c>
      <c r="AT825" s="18">
        <f t="shared" si="77"/>
        <v>61717950</v>
      </c>
      <c r="AU825" s="32"/>
      <c r="AV825" s="32"/>
      <c r="AW825" s="19"/>
      <c r="AX825" s="19"/>
      <c r="AY825" s="19"/>
      <c r="AZ825" s="19"/>
    </row>
    <row r="826" spans="1:52" s="1" customFormat="1" ht="48" customHeight="1" x14ac:dyDescent="0.2">
      <c r="A826" s="9" t="s">
        <v>2561</v>
      </c>
      <c r="B826" s="10">
        <f>IF(S826=0,"",SUBTOTAL(3,$S$7:S826))</f>
        <v>820</v>
      </c>
      <c r="C826" s="74" t="s">
        <v>3482</v>
      </c>
      <c r="D826" s="10" t="s">
        <v>2641</v>
      </c>
      <c r="E826" s="10" t="s">
        <v>1494</v>
      </c>
      <c r="F826" s="10" t="s">
        <v>1494</v>
      </c>
      <c r="G826" s="10">
        <v>10</v>
      </c>
      <c r="H826" s="10"/>
      <c r="I826" s="20" t="s">
        <v>2538</v>
      </c>
      <c r="J826" s="32"/>
      <c r="K826" s="22" t="s">
        <v>2539</v>
      </c>
      <c r="L826" s="32"/>
      <c r="M826" s="32"/>
      <c r="N826" s="32"/>
      <c r="O826" s="32"/>
      <c r="P826" s="32"/>
      <c r="Q826" s="32"/>
      <c r="R826" s="32"/>
      <c r="S826" s="22" t="s">
        <v>75</v>
      </c>
      <c r="T826" s="10" t="s">
        <v>2417</v>
      </c>
      <c r="U826" s="15">
        <v>1069425</v>
      </c>
      <c r="V826" s="16">
        <v>0</v>
      </c>
      <c r="W826" s="16">
        <v>0</v>
      </c>
      <c r="X826" s="16">
        <v>0</v>
      </c>
      <c r="Y826" s="16">
        <v>0</v>
      </c>
      <c r="Z826" s="16">
        <v>0</v>
      </c>
      <c r="AA826" s="16">
        <v>0</v>
      </c>
      <c r="AB826" s="16">
        <v>0</v>
      </c>
      <c r="AC826" s="16">
        <v>0</v>
      </c>
      <c r="AD826" s="16">
        <v>0</v>
      </c>
      <c r="AE826" s="16">
        <v>0</v>
      </c>
      <c r="AF826" s="16">
        <v>0</v>
      </c>
      <c r="AG826" s="16">
        <v>0</v>
      </c>
      <c r="AH826" s="16">
        <v>0</v>
      </c>
      <c r="AI826" s="16">
        <v>0</v>
      </c>
      <c r="AJ826" s="16">
        <v>0</v>
      </c>
      <c r="AK826" s="16">
        <v>0</v>
      </c>
      <c r="AL826" s="16">
        <v>0</v>
      </c>
      <c r="AM826" s="16">
        <v>0</v>
      </c>
      <c r="AN826" s="16">
        <v>0</v>
      </c>
      <c r="AO826" s="16">
        <v>0</v>
      </c>
      <c r="AP826" s="16">
        <v>2</v>
      </c>
      <c r="AQ826" s="15">
        <f t="shared" si="78"/>
        <v>2</v>
      </c>
      <c r="AR826" s="16">
        <f t="shared" si="79"/>
        <v>0</v>
      </c>
      <c r="AS826" s="17">
        <f t="shared" ref="AS826:AS833" si="81">SUM(V826:AP826)</f>
        <v>2</v>
      </c>
      <c r="AT826" s="18">
        <f t="shared" si="77"/>
        <v>2138850</v>
      </c>
      <c r="AU826" s="32"/>
      <c r="AV826" s="32"/>
      <c r="AW826" s="19"/>
      <c r="AX826" s="19"/>
      <c r="AY826" s="19"/>
      <c r="AZ826" s="19"/>
    </row>
    <row r="827" spans="1:52" s="1" customFormat="1" ht="48" customHeight="1" x14ac:dyDescent="0.2">
      <c r="A827" s="9" t="s">
        <v>2561</v>
      </c>
      <c r="B827" s="10">
        <f>IF(S827=0,"",SUBTOTAL(3,$S$7:S827))</f>
        <v>821</v>
      </c>
      <c r="C827" s="74" t="s">
        <v>3483</v>
      </c>
      <c r="D827" s="10" t="s">
        <v>1406</v>
      </c>
      <c r="E827" s="10" t="s">
        <v>1497</v>
      </c>
      <c r="F827" s="10" t="s">
        <v>1497</v>
      </c>
      <c r="G827" s="10">
        <v>11</v>
      </c>
      <c r="H827" s="10"/>
      <c r="I827" s="20" t="s">
        <v>950</v>
      </c>
      <c r="J827" s="32"/>
      <c r="K827" s="22" t="s">
        <v>2540</v>
      </c>
      <c r="L827" s="32"/>
      <c r="M827" s="32"/>
      <c r="N827" s="32"/>
      <c r="O827" s="32"/>
      <c r="P827" s="32"/>
      <c r="Q827" s="32"/>
      <c r="R827" s="32"/>
      <c r="S827" s="14" t="s">
        <v>75</v>
      </c>
      <c r="T827" s="10" t="s">
        <v>2417</v>
      </c>
      <c r="U827" s="15">
        <v>1365998</v>
      </c>
      <c r="V827" s="16">
        <v>0</v>
      </c>
      <c r="W827" s="16">
        <v>0</v>
      </c>
      <c r="X827" s="16">
        <v>0</v>
      </c>
      <c r="Y827" s="16">
        <v>0</v>
      </c>
      <c r="Z827" s="16">
        <v>0</v>
      </c>
      <c r="AA827" s="16">
        <v>0</v>
      </c>
      <c r="AB827" s="16">
        <v>0</v>
      </c>
      <c r="AC827" s="16">
        <v>0</v>
      </c>
      <c r="AD827" s="16">
        <v>0</v>
      </c>
      <c r="AE827" s="16">
        <v>0</v>
      </c>
      <c r="AF827" s="16">
        <v>0</v>
      </c>
      <c r="AG827" s="16">
        <v>0</v>
      </c>
      <c r="AH827" s="16">
        <v>0</v>
      </c>
      <c r="AI827" s="16">
        <v>0</v>
      </c>
      <c r="AJ827" s="16">
        <v>0</v>
      </c>
      <c r="AK827" s="16">
        <v>0</v>
      </c>
      <c r="AL827" s="16">
        <v>0</v>
      </c>
      <c r="AM827" s="16">
        <v>0</v>
      </c>
      <c r="AN827" s="16">
        <v>0</v>
      </c>
      <c r="AO827" s="16">
        <v>0</v>
      </c>
      <c r="AP827" s="16">
        <v>2</v>
      </c>
      <c r="AQ827" s="15">
        <f t="shared" si="78"/>
        <v>2</v>
      </c>
      <c r="AR827" s="16">
        <f t="shared" si="79"/>
        <v>0</v>
      </c>
      <c r="AS827" s="17">
        <f t="shared" si="81"/>
        <v>2</v>
      </c>
      <c r="AT827" s="18">
        <f t="shared" si="77"/>
        <v>2731996</v>
      </c>
      <c r="AU827" s="32"/>
      <c r="AV827" s="32"/>
      <c r="AW827" s="19"/>
      <c r="AX827" s="19"/>
      <c r="AY827" s="19"/>
      <c r="AZ827" s="19"/>
    </row>
    <row r="828" spans="1:52" s="1" customFormat="1" ht="48" customHeight="1" x14ac:dyDescent="0.2">
      <c r="A828" s="9" t="s">
        <v>2561</v>
      </c>
      <c r="B828" s="10">
        <f>IF(S828=0,"",SUBTOTAL(3,$S$7:S828))</f>
        <v>822</v>
      </c>
      <c r="C828" s="74" t="s">
        <v>3484</v>
      </c>
      <c r="D828" s="10" t="s">
        <v>1408</v>
      </c>
      <c r="E828" s="10" t="s">
        <v>2541</v>
      </c>
      <c r="F828" s="10" t="s">
        <v>2541</v>
      </c>
      <c r="G828" s="10">
        <v>12</v>
      </c>
      <c r="H828" s="10"/>
      <c r="I828" s="20" t="s">
        <v>2542</v>
      </c>
      <c r="J828" s="32"/>
      <c r="K828" s="22" t="s">
        <v>2543</v>
      </c>
      <c r="L828" s="32"/>
      <c r="M828" s="32"/>
      <c r="N828" s="32"/>
      <c r="O828" s="32"/>
      <c r="P828" s="32"/>
      <c r="Q828" s="32"/>
      <c r="R828" s="32"/>
      <c r="S828" s="14" t="s">
        <v>75</v>
      </c>
      <c r="T828" s="10" t="s">
        <v>2417</v>
      </c>
      <c r="U828" s="51">
        <v>981225</v>
      </c>
      <c r="V828" s="16">
        <v>0</v>
      </c>
      <c r="W828" s="16">
        <v>0</v>
      </c>
      <c r="X828" s="16">
        <v>0</v>
      </c>
      <c r="Y828" s="16">
        <v>0</v>
      </c>
      <c r="Z828" s="16">
        <v>0</v>
      </c>
      <c r="AA828" s="16">
        <v>0</v>
      </c>
      <c r="AB828" s="16">
        <v>0</v>
      </c>
      <c r="AC828" s="16">
        <v>0</v>
      </c>
      <c r="AD828" s="16">
        <v>0</v>
      </c>
      <c r="AE828" s="16">
        <v>0</v>
      </c>
      <c r="AF828" s="16">
        <v>0</v>
      </c>
      <c r="AG828" s="16">
        <v>0</v>
      </c>
      <c r="AH828" s="16">
        <v>0</v>
      </c>
      <c r="AI828" s="16">
        <v>0</v>
      </c>
      <c r="AJ828" s="16">
        <v>0</v>
      </c>
      <c r="AK828" s="16">
        <v>0</v>
      </c>
      <c r="AL828" s="16">
        <v>0</v>
      </c>
      <c r="AM828" s="16">
        <v>0</v>
      </c>
      <c r="AN828" s="16">
        <v>0</v>
      </c>
      <c r="AO828" s="16">
        <v>0</v>
      </c>
      <c r="AP828" s="16">
        <v>2</v>
      </c>
      <c r="AQ828" s="15">
        <f t="shared" si="78"/>
        <v>2</v>
      </c>
      <c r="AR828" s="16">
        <f t="shared" si="79"/>
        <v>0</v>
      </c>
      <c r="AS828" s="17">
        <f t="shared" si="81"/>
        <v>2</v>
      </c>
      <c r="AT828" s="18">
        <f t="shared" si="77"/>
        <v>1962450</v>
      </c>
      <c r="AU828" s="32"/>
      <c r="AV828" s="32"/>
      <c r="AW828" s="19"/>
      <c r="AX828" s="19"/>
      <c r="AY828" s="19"/>
      <c r="AZ828" s="19"/>
    </row>
    <row r="829" spans="1:52" s="1" customFormat="1" ht="48" customHeight="1" x14ac:dyDescent="0.2">
      <c r="A829" s="9" t="s">
        <v>2561</v>
      </c>
      <c r="B829" s="10">
        <f>IF(S829=0,"",SUBTOTAL(3,$S$7:S829))</f>
        <v>823</v>
      </c>
      <c r="C829" s="74" t="s">
        <v>3485</v>
      </c>
      <c r="D829" s="10" t="s">
        <v>1409</v>
      </c>
      <c r="E829" s="10" t="s">
        <v>1563</v>
      </c>
      <c r="F829" s="10" t="s">
        <v>1563</v>
      </c>
      <c r="G829" s="10" t="s">
        <v>1541</v>
      </c>
      <c r="H829" s="10"/>
      <c r="I829" s="20" t="s">
        <v>2544</v>
      </c>
      <c r="J829" s="32"/>
      <c r="K829" s="14" t="s">
        <v>2545</v>
      </c>
      <c r="L829" s="32"/>
      <c r="M829" s="32"/>
      <c r="N829" s="32"/>
      <c r="O829" s="32"/>
      <c r="P829" s="32"/>
      <c r="Q829" s="32"/>
      <c r="R829" s="32"/>
      <c r="S829" s="14" t="s">
        <v>75</v>
      </c>
      <c r="T829" s="10" t="s">
        <v>2417</v>
      </c>
      <c r="U829" s="15">
        <v>5735000</v>
      </c>
      <c r="V829" s="16">
        <v>0</v>
      </c>
      <c r="W829" s="16">
        <v>0</v>
      </c>
      <c r="X829" s="16">
        <v>0</v>
      </c>
      <c r="Y829" s="16">
        <v>0</v>
      </c>
      <c r="Z829" s="16">
        <v>0</v>
      </c>
      <c r="AA829" s="16">
        <v>0</v>
      </c>
      <c r="AB829" s="16">
        <v>0</v>
      </c>
      <c r="AC829" s="16">
        <v>0</v>
      </c>
      <c r="AD829" s="16">
        <v>0</v>
      </c>
      <c r="AE829" s="16">
        <v>0</v>
      </c>
      <c r="AF829" s="16">
        <v>0</v>
      </c>
      <c r="AG829" s="16">
        <v>0</v>
      </c>
      <c r="AH829" s="16">
        <v>1</v>
      </c>
      <c r="AI829" s="16">
        <v>0</v>
      </c>
      <c r="AJ829" s="16">
        <v>0</v>
      </c>
      <c r="AK829" s="16">
        <v>0</v>
      </c>
      <c r="AL829" s="16">
        <v>0</v>
      </c>
      <c r="AM829" s="16">
        <v>0</v>
      </c>
      <c r="AN829" s="16">
        <v>0</v>
      </c>
      <c r="AO829" s="16">
        <v>0</v>
      </c>
      <c r="AP829" s="16">
        <v>0</v>
      </c>
      <c r="AQ829" s="15">
        <f t="shared" si="78"/>
        <v>1</v>
      </c>
      <c r="AR829" s="16">
        <f t="shared" si="79"/>
        <v>0</v>
      </c>
      <c r="AS829" s="17">
        <f t="shared" si="81"/>
        <v>1</v>
      </c>
      <c r="AT829" s="18">
        <f t="shared" si="77"/>
        <v>5735000</v>
      </c>
      <c r="AU829" s="32"/>
      <c r="AV829" s="32"/>
      <c r="AW829" s="19"/>
      <c r="AX829" s="19"/>
      <c r="AY829" s="19"/>
      <c r="AZ829" s="19"/>
    </row>
    <row r="830" spans="1:52" s="1" customFormat="1" ht="48" customHeight="1" x14ac:dyDescent="0.2">
      <c r="A830" s="9" t="s">
        <v>2561</v>
      </c>
      <c r="B830" s="10">
        <f>IF(S830=0,"",SUBTOTAL(3,$S$7:S830))</f>
        <v>824</v>
      </c>
      <c r="C830" s="74" t="s">
        <v>3486</v>
      </c>
      <c r="D830" s="10" t="s">
        <v>2642</v>
      </c>
      <c r="E830" s="10" t="s">
        <v>2546</v>
      </c>
      <c r="F830" s="10" t="s">
        <v>2546</v>
      </c>
      <c r="G830" s="10" t="s">
        <v>1545</v>
      </c>
      <c r="H830" s="10"/>
      <c r="I830" s="20" t="s">
        <v>2547</v>
      </c>
      <c r="J830" s="32"/>
      <c r="K830" s="14" t="s">
        <v>2548</v>
      </c>
      <c r="L830" s="32"/>
      <c r="M830" s="32"/>
      <c r="N830" s="32"/>
      <c r="O830" s="32"/>
      <c r="P830" s="32"/>
      <c r="Q830" s="32"/>
      <c r="R830" s="32"/>
      <c r="S830" s="14" t="s">
        <v>75</v>
      </c>
      <c r="T830" s="10" t="s">
        <v>2417</v>
      </c>
      <c r="U830" s="15">
        <v>5735000</v>
      </c>
      <c r="V830" s="16">
        <v>0</v>
      </c>
      <c r="W830" s="16">
        <v>0</v>
      </c>
      <c r="X830" s="16">
        <v>0</v>
      </c>
      <c r="Y830" s="16">
        <v>0</v>
      </c>
      <c r="Z830" s="16">
        <v>0</v>
      </c>
      <c r="AA830" s="16">
        <v>0</v>
      </c>
      <c r="AB830" s="16">
        <v>0</v>
      </c>
      <c r="AC830" s="16">
        <v>0</v>
      </c>
      <c r="AD830" s="16">
        <v>0</v>
      </c>
      <c r="AE830" s="16">
        <v>0</v>
      </c>
      <c r="AF830" s="16">
        <v>0</v>
      </c>
      <c r="AG830" s="16">
        <v>0</v>
      </c>
      <c r="AH830" s="16">
        <v>1</v>
      </c>
      <c r="AI830" s="16">
        <v>0</v>
      </c>
      <c r="AJ830" s="16">
        <v>0</v>
      </c>
      <c r="AK830" s="16">
        <v>0</v>
      </c>
      <c r="AL830" s="16">
        <v>0</v>
      </c>
      <c r="AM830" s="16">
        <v>0</v>
      </c>
      <c r="AN830" s="16">
        <v>0</v>
      </c>
      <c r="AO830" s="16">
        <v>0</v>
      </c>
      <c r="AP830" s="16">
        <v>0</v>
      </c>
      <c r="AQ830" s="15">
        <f t="shared" si="78"/>
        <v>1</v>
      </c>
      <c r="AR830" s="16">
        <f t="shared" si="79"/>
        <v>0</v>
      </c>
      <c r="AS830" s="17">
        <f t="shared" si="81"/>
        <v>1</v>
      </c>
      <c r="AT830" s="18">
        <f t="shared" si="77"/>
        <v>5735000</v>
      </c>
      <c r="AU830" s="32"/>
      <c r="AV830" s="32"/>
      <c r="AW830" s="19"/>
      <c r="AX830" s="19"/>
      <c r="AY830" s="19"/>
      <c r="AZ830" s="19"/>
    </row>
    <row r="831" spans="1:52" s="1" customFormat="1" ht="48" customHeight="1" x14ac:dyDescent="0.2">
      <c r="A831" s="9" t="s">
        <v>2561</v>
      </c>
      <c r="B831" s="10">
        <f>IF(S831=0,"",SUBTOTAL(3,$S$7:S831))</f>
        <v>825</v>
      </c>
      <c r="C831" s="74" t="s">
        <v>3487</v>
      </c>
      <c r="D831" s="10" t="s">
        <v>1410</v>
      </c>
      <c r="E831" s="10" t="s">
        <v>2549</v>
      </c>
      <c r="F831" s="10" t="s">
        <v>2549</v>
      </c>
      <c r="G831" s="10">
        <v>24</v>
      </c>
      <c r="H831" s="10"/>
      <c r="I831" s="26" t="s">
        <v>2550</v>
      </c>
      <c r="J831" s="32"/>
      <c r="K831" s="24" t="s">
        <v>2551</v>
      </c>
      <c r="L831" s="32"/>
      <c r="M831" s="32"/>
      <c r="N831" s="32"/>
      <c r="O831" s="32"/>
      <c r="P831" s="32"/>
      <c r="Q831" s="32"/>
      <c r="R831" s="32"/>
      <c r="S831" s="24" t="s">
        <v>75</v>
      </c>
      <c r="T831" s="10" t="s">
        <v>2417</v>
      </c>
      <c r="U831" s="15">
        <v>310640</v>
      </c>
      <c r="V831" s="16">
        <v>0</v>
      </c>
      <c r="W831" s="16">
        <v>0</v>
      </c>
      <c r="X831" s="16">
        <v>0</v>
      </c>
      <c r="Y831" s="16">
        <v>0</v>
      </c>
      <c r="Z831" s="16">
        <v>0</v>
      </c>
      <c r="AA831" s="15">
        <v>1</v>
      </c>
      <c r="AB831" s="16">
        <v>0</v>
      </c>
      <c r="AC831" s="16">
        <v>0</v>
      </c>
      <c r="AD831" s="16">
        <v>0</v>
      </c>
      <c r="AE831" s="16">
        <v>0</v>
      </c>
      <c r="AF831" s="16">
        <v>0</v>
      </c>
      <c r="AG831" s="16">
        <v>0</v>
      </c>
      <c r="AH831" s="16">
        <v>0</v>
      </c>
      <c r="AI831" s="16">
        <v>0</v>
      </c>
      <c r="AJ831" s="16">
        <v>0</v>
      </c>
      <c r="AK831" s="16">
        <v>0</v>
      </c>
      <c r="AL831" s="16">
        <v>0</v>
      </c>
      <c r="AM831" s="16">
        <v>0</v>
      </c>
      <c r="AN831" s="16">
        <v>0</v>
      </c>
      <c r="AO831" s="16">
        <v>0</v>
      </c>
      <c r="AP831" s="16">
        <v>0</v>
      </c>
      <c r="AQ831" s="15">
        <f t="shared" si="78"/>
        <v>1</v>
      </c>
      <c r="AR831" s="16">
        <f t="shared" si="79"/>
        <v>0</v>
      </c>
      <c r="AS831" s="17">
        <f t="shared" si="81"/>
        <v>1</v>
      </c>
      <c r="AT831" s="18">
        <f t="shared" si="77"/>
        <v>310640</v>
      </c>
      <c r="AU831" s="32"/>
      <c r="AV831" s="32"/>
      <c r="AW831" s="19"/>
      <c r="AX831" s="19"/>
      <c r="AY831" s="19"/>
      <c r="AZ831" s="19"/>
    </row>
    <row r="832" spans="1:52" s="1" customFormat="1" ht="48" customHeight="1" x14ac:dyDescent="0.2">
      <c r="A832" s="9" t="s">
        <v>2561</v>
      </c>
      <c r="B832" s="10">
        <f>IF(S832=0,"",SUBTOTAL(3,$S$7:S832))</f>
        <v>826</v>
      </c>
      <c r="C832" s="74" t="s">
        <v>3488</v>
      </c>
      <c r="D832" s="10" t="s">
        <v>1412</v>
      </c>
      <c r="E832" s="10" t="s">
        <v>2552</v>
      </c>
      <c r="F832" s="10" t="s">
        <v>2552</v>
      </c>
      <c r="G832" s="52" t="s">
        <v>2553</v>
      </c>
      <c r="H832" s="52"/>
      <c r="I832" s="26" t="s">
        <v>2418</v>
      </c>
      <c r="J832" s="32"/>
      <c r="K832" s="36" t="s">
        <v>2554</v>
      </c>
      <c r="L832" s="32"/>
      <c r="M832" s="32"/>
      <c r="N832" s="32"/>
      <c r="O832" s="32"/>
      <c r="P832" s="32"/>
      <c r="Q832" s="32"/>
      <c r="R832" s="32"/>
      <c r="S832" s="19" t="s">
        <v>2438</v>
      </c>
      <c r="T832" s="10" t="s">
        <v>2417</v>
      </c>
      <c r="U832" s="15">
        <v>73000</v>
      </c>
      <c r="V832" s="16"/>
      <c r="W832" s="16"/>
      <c r="X832" s="16"/>
      <c r="Y832" s="16">
        <v>1200</v>
      </c>
      <c r="Z832" s="16"/>
      <c r="AA832" s="16"/>
      <c r="AB832" s="16">
        <v>50</v>
      </c>
      <c r="AC832" s="16"/>
      <c r="AD832" s="16"/>
      <c r="AE832" s="16"/>
      <c r="AF832" s="16"/>
      <c r="AG832" s="16"/>
      <c r="AH832" s="16"/>
      <c r="AI832" s="16"/>
      <c r="AJ832" s="16"/>
      <c r="AK832" s="16"/>
      <c r="AL832" s="16"/>
      <c r="AM832" s="16"/>
      <c r="AN832" s="16"/>
      <c r="AO832" s="16">
        <v>175</v>
      </c>
      <c r="AP832" s="16"/>
      <c r="AQ832" s="15">
        <f t="shared" si="78"/>
        <v>1425</v>
      </c>
      <c r="AR832" s="16">
        <f t="shared" si="79"/>
        <v>0</v>
      </c>
      <c r="AS832" s="17">
        <f t="shared" si="81"/>
        <v>1425</v>
      </c>
      <c r="AT832" s="18">
        <f t="shared" si="77"/>
        <v>104025000</v>
      </c>
      <c r="AU832" s="32"/>
      <c r="AV832" s="32"/>
      <c r="AW832" s="19"/>
      <c r="AX832" s="19"/>
      <c r="AY832" s="19"/>
      <c r="AZ832" s="19"/>
    </row>
    <row r="833" spans="1:52" s="1" customFormat="1" ht="48" customHeight="1" x14ac:dyDescent="0.2">
      <c r="A833" s="9" t="s">
        <v>2561</v>
      </c>
      <c r="B833" s="10">
        <f>IF(S833=0,"",SUBTOTAL(3,$S$7:S833))</f>
        <v>827</v>
      </c>
      <c r="C833" s="74" t="s">
        <v>3489</v>
      </c>
      <c r="D833" s="10" t="s">
        <v>1413</v>
      </c>
      <c r="E833" s="10" t="s">
        <v>2555</v>
      </c>
      <c r="F833" s="10" t="s">
        <v>2555</v>
      </c>
      <c r="G833" s="10" t="s">
        <v>2556</v>
      </c>
      <c r="H833" s="10"/>
      <c r="I833" s="20" t="s">
        <v>2557</v>
      </c>
      <c r="J833" s="32"/>
      <c r="K833" s="14" t="s">
        <v>2558</v>
      </c>
      <c r="L833" s="32"/>
      <c r="M833" s="32"/>
      <c r="N833" s="32"/>
      <c r="O833" s="32"/>
      <c r="P833" s="32"/>
      <c r="Q833" s="32"/>
      <c r="R833" s="32"/>
      <c r="S833" s="14" t="s">
        <v>47</v>
      </c>
      <c r="T833" s="10" t="s">
        <v>2417</v>
      </c>
      <c r="U833" s="15">
        <v>418000</v>
      </c>
      <c r="V833" s="16">
        <v>0</v>
      </c>
      <c r="W833" s="16">
        <v>0</v>
      </c>
      <c r="X833" s="16">
        <v>0</v>
      </c>
      <c r="Y833" s="16">
        <v>15</v>
      </c>
      <c r="Z833" s="16">
        <v>6</v>
      </c>
      <c r="AA833" s="16">
        <v>0</v>
      </c>
      <c r="AB833" s="16">
        <v>3</v>
      </c>
      <c r="AC833" s="16">
        <v>0</v>
      </c>
      <c r="AD833" s="16">
        <v>0</v>
      </c>
      <c r="AE833" s="16">
        <v>0</v>
      </c>
      <c r="AF833" s="16">
        <v>0</v>
      </c>
      <c r="AG833" s="16">
        <v>0</v>
      </c>
      <c r="AH833" s="16">
        <v>0</v>
      </c>
      <c r="AI833" s="16">
        <v>0</v>
      </c>
      <c r="AJ833" s="16">
        <v>0</v>
      </c>
      <c r="AK833" s="16">
        <v>0</v>
      </c>
      <c r="AL833" s="16">
        <v>0</v>
      </c>
      <c r="AM833" s="16">
        <v>0</v>
      </c>
      <c r="AN833" s="16">
        <v>0</v>
      </c>
      <c r="AO833" s="16">
        <v>0</v>
      </c>
      <c r="AP833" s="16">
        <v>0</v>
      </c>
      <c r="AQ833" s="15">
        <f t="shared" si="78"/>
        <v>24</v>
      </c>
      <c r="AR833" s="16">
        <f t="shared" si="79"/>
        <v>0</v>
      </c>
      <c r="AS833" s="17">
        <f t="shared" si="81"/>
        <v>24</v>
      </c>
      <c r="AT833" s="18">
        <f t="shared" si="77"/>
        <v>10032000</v>
      </c>
      <c r="AU833" s="32"/>
      <c r="AV833" s="32"/>
      <c r="AW833" s="19"/>
      <c r="AX833" s="19"/>
      <c r="AY833" s="19"/>
      <c r="AZ833" s="19"/>
    </row>
    <row r="834" spans="1:52" s="3" customFormat="1" ht="27.6" customHeight="1" x14ac:dyDescent="0.25">
      <c r="A834" s="33"/>
      <c r="B834" s="53"/>
      <c r="C834" s="53"/>
      <c r="D834" s="53"/>
      <c r="E834" s="53"/>
      <c r="F834" s="53"/>
      <c r="G834" s="53"/>
      <c r="H834" s="53"/>
      <c r="I834" s="54" t="s">
        <v>1675</v>
      </c>
      <c r="J834" s="13"/>
      <c r="K834" s="55">
        <f>B833</f>
        <v>827</v>
      </c>
      <c r="L834" s="13"/>
      <c r="M834" s="13"/>
      <c r="N834" s="13"/>
      <c r="O834" s="13"/>
      <c r="P834" s="13"/>
      <c r="Q834" s="13"/>
      <c r="R834" s="13"/>
      <c r="S834" s="53"/>
      <c r="T834" s="53"/>
      <c r="U834" s="56">
        <f>SUM(U7:U833)</f>
        <v>4169907451</v>
      </c>
      <c r="V834" s="56">
        <f t="shared" ref="V834:AS834" si="82">SUM(V7:V833)</f>
        <v>1293</v>
      </c>
      <c r="W834" s="56">
        <f t="shared" si="82"/>
        <v>27826</v>
      </c>
      <c r="X834" s="56">
        <f t="shared" si="82"/>
        <v>65960</v>
      </c>
      <c r="Y834" s="56">
        <f t="shared" si="82"/>
        <v>424644</v>
      </c>
      <c r="Z834" s="56">
        <f t="shared" si="82"/>
        <v>4278</v>
      </c>
      <c r="AA834" s="56">
        <f t="shared" si="82"/>
        <v>21273</v>
      </c>
      <c r="AB834" s="56">
        <f t="shared" si="82"/>
        <v>39959</v>
      </c>
      <c r="AC834" s="56">
        <f t="shared" si="82"/>
        <v>2288</v>
      </c>
      <c r="AD834" s="56">
        <f t="shared" si="82"/>
        <v>599</v>
      </c>
      <c r="AE834" s="56">
        <f t="shared" si="82"/>
        <v>15611</v>
      </c>
      <c r="AF834" s="56">
        <f t="shared" si="82"/>
        <v>7387</v>
      </c>
      <c r="AG834" s="56">
        <f t="shared" si="82"/>
        <v>5024</v>
      </c>
      <c r="AH834" s="56">
        <f t="shared" si="82"/>
        <v>165573</v>
      </c>
      <c r="AI834" s="56">
        <f t="shared" si="82"/>
        <v>11502</v>
      </c>
      <c r="AJ834" s="56">
        <f t="shared" si="82"/>
        <v>809</v>
      </c>
      <c r="AK834" s="56">
        <f t="shared" si="82"/>
        <v>12292</v>
      </c>
      <c r="AL834" s="56">
        <f t="shared" si="82"/>
        <v>1509</v>
      </c>
      <c r="AM834" s="56">
        <f t="shared" si="82"/>
        <v>4490</v>
      </c>
      <c r="AN834" s="56">
        <f t="shared" si="82"/>
        <v>197</v>
      </c>
      <c r="AO834" s="56">
        <f t="shared" si="82"/>
        <v>17621</v>
      </c>
      <c r="AP834" s="56">
        <f t="shared" si="82"/>
        <v>2926</v>
      </c>
      <c r="AQ834" s="56"/>
      <c r="AR834" s="56"/>
      <c r="AS834" s="56">
        <f t="shared" si="82"/>
        <v>833061</v>
      </c>
      <c r="AT834" s="57">
        <f>SUM(AT7:AT833)</f>
        <v>67929913575</v>
      </c>
      <c r="AU834" s="13"/>
      <c r="AV834" s="13"/>
      <c r="AW834" s="8"/>
      <c r="AX834" s="8"/>
      <c r="AY834" s="8"/>
      <c r="AZ834" s="8"/>
    </row>
    <row r="835" spans="1:52" s="3" customFormat="1" x14ac:dyDescent="0.25">
      <c r="A835" s="1"/>
      <c r="B835" s="1"/>
      <c r="C835" s="1"/>
      <c r="D835" s="1"/>
      <c r="E835" s="1"/>
      <c r="F835" s="1"/>
      <c r="G835" s="1"/>
      <c r="H835" s="1"/>
      <c r="I835" s="58"/>
      <c r="K835" s="1"/>
      <c r="S835" s="1"/>
      <c r="T835" s="1"/>
      <c r="U835" s="59"/>
      <c r="V835" s="60"/>
      <c r="W835" s="60"/>
      <c r="X835" s="60"/>
      <c r="Y835" s="60"/>
      <c r="Z835" s="60"/>
      <c r="AA835" s="59"/>
      <c r="AB835" s="60"/>
      <c r="AC835" s="60"/>
      <c r="AD835" s="60"/>
      <c r="AE835" s="60"/>
      <c r="AF835" s="60"/>
      <c r="AG835" s="60"/>
      <c r="AH835" s="60"/>
      <c r="AI835" s="60"/>
      <c r="AJ835" s="60"/>
      <c r="AK835" s="60"/>
      <c r="AL835" s="60"/>
      <c r="AM835" s="60"/>
      <c r="AN835" s="60"/>
      <c r="AO835" s="60"/>
      <c r="AP835" s="60"/>
      <c r="AQ835" s="60"/>
      <c r="AR835" s="60"/>
      <c r="AS835" s="1"/>
      <c r="AT835" s="59"/>
      <c r="AW835" s="2"/>
      <c r="AX835" s="2"/>
      <c r="AY835" s="2"/>
    </row>
    <row r="836" spans="1:52" s="3" customFormat="1" ht="15.6" customHeight="1" x14ac:dyDescent="0.25">
      <c r="A836" s="1"/>
      <c r="B836" s="1"/>
      <c r="C836" s="1"/>
      <c r="D836" s="1"/>
      <c r="E836" s="1"/>
      <c r="F836" s="1"/>
      <c r="G836" s="1"/>
      <c r="H836" s="1"/>
      <c r="I836" s="58"/>
      <c r="K836" s="61">
        <v>793</v>
      </c>
      <c r="S836" s="62"/>
      <c r="T836" s="62"/>
      <c r="U836" s="63"/>
      <c r="V836" s="64"/>
      <c r="W836" s="64"/>
      <c r="X836" s="64"/>
      <c r="Y836" s="64"/>
      <c r="Z836" s="64"/>
      <c r="AA836" s="63"/>
      <c r="AB836" s="64"/>
      <c r="AC836" s="64"/>
      <c r="AD836" s="64"/>
      <c r="AE836" s="64"/>
      <c r="AF836" s="64"/>
      <c r="AG836" s="64"/>
      <c r="AH836" s="64"/>
      <c r="AI836" s="64"/>
      <c r="AJ836" s="64"/>
      <c r="AK836" s="64"/>
      <c r="AL836" s="64"/>
      <c r="AM836" s="64"/>
      <c r="AN836" s="64"/>
      <c r="AO836" s="64"/>
      <c r="AP836" s="64"/>
      <c r="AQ836" s="64"/>
      <c r="AR836" s="64"/>
      <c r="AS836" s="62"/>
      <c r="AT836" s="65">
        <v>123822170896</v>
      </c>
      <c r="AW836" s="2"/>
      <c r="AX836" s="2"/>
      <c r="AY836" s="2"/>
    </row>
    <row r="837" spans="1:52" s="3" customFormat="1" ht="14.45" hidden="1" customHeight="1" x14ac:dyDescent="0.25">
      <c r="A837" s="1"/>
      <c r="B837" s="1"/>
      <c r="C837" s="1"/>
      <c r="D837" s="1"/>
      <c r="E837" s="1"/>
      <c r="F837" s="1"/>
      <c r="G837" s="1"/>
      <c r="H837" s="1"/>
      <c r="I837" s="58"/>
      <c r="K837" s="61"/>
      <c r="S837" s="62"/>
      <c r="T837" s="62"/>
      <c r="U837" s="63"/>
      <c r="V837" s="64"/>
      <c r="W837" s="64"/>
      <c r="X837" s="64"/>
      <c r="Y837" s="64"/>
      <c r="Z837" s="64"/>
      <c r="AA837" s="63"/>
      <c r="AB837" s="64"/>
      <c r="AC837" s="64"/>
      <c r="AD837" s="64"/>
      <c r="AE837" s="64"/>
      <c r="AF837" s="64"/>
      <c r="AG837" s="64"/>
      <c r="AH837" s="64"/>
      <c r="AI837" s="64"/>
      <c r="AJ837" s="64"/>
      <c r="AK837" s="64"/>
      <c r="AL837" s="64"/>
      <c r="AM837" s="64"/>
      <c r="AN837" s="64"/>
      <c r="AO837" s="64"/>
      <c r="AP837" s="64"/>
      <c r="AQ837" s="64"/>
      <c r="AR837" s="64"/>
      <c r="AS837" s="62"/>
      <c r="AT837" s="63"/>
      <c r="AW837" s="2"/>
      <c r="AX837" s="2"/>
      <c r="AY837" s="2"/>
    </row>
    <row r="838" spans="1:52" s="3" customFormat="1" x14ac:dyDescent="0.25">
      <c r="A838" s="1"/>
      <c r="B838" s="1"/>
      <c r="C838" s="1"/>
      <c r="D838" s="1"/>
      <c r="E838" s="1"/>
      <c r="F838" s="1"/>
      <c r="G838" s="1"/>
      <c r="H838" s="1"/>
      <c r="I838" s="58"/>
      <c r="K838" s="61">
        <f>K834+K836</f>
        <v>1620</v>
      </c>
      <c r="S838" s="62"/>
      <c r="T838" s="62"/>
      <c r="U838" s="63"/>
      <c r="V838" s="64"/>
      <c r="W838" s="64"/>
      <c r="X838" s="64"/>
      <c r="Y838" s="64"/>
      <c r="Z838" s="64"/>
      <c r="AA838" s="63"/>
      <c r="AB838" s="64"/>
      <c r="AC838" s="64"/>
      <c r="AD838" s="64"/>
      <c r="AE838" s="64"/>
      <c r="AF838" s="64"/>
      <c r="AG838" s="64"/>
      <c r="AH838" s="64"/>
      <c r="AI838" s="64"/>
      <c r="AJ838" s="64"/>
      <c r="AK838" s="64"/>
      <c r="AL838" s="64"/>
      <c r="AM838" s="64"/>
      <c r="AN838" s="64"/>
      <c r="AO838" s="64"/>
      <c r="AP838" s="64"/>
      <c r="AQ838" s="64"/>
      <c r="AR838" s="64"/>
      <c r="AS838" s="62"/>
      <c r="AT838" s="65">
        <f>AT834+AT836</f>
        <v>191752084471</v>
      </c>
      <c r="AW838" s="2"/>
      <c r="AX838" s="2"/>
      <c r="AY838" s="2"/>
    </row>
    <row r="839" spans="1:52" s="3" customFormat="1" x14ac:dyDescent="0.25">
      <c r="A839" s="1"/>
      <c r="B839" s="1"/>
      <c r="C839" s="1"/>
      <c r="D839" s="1"/>
      <c r="E839" s="1"/>
      <c r="F839" s="1"/>
      <c r="G839" s="1"/>
      <c r="H839" s="1"/>
      <c r="I839" s="58"/>
      <c r="K839" s="1"/>
      <c r="S839" s="1"/>
      <c r="T839" s="1"/>
      <c r="U839" s="59"/>
      <c r="V839" s="60"/>
      <c r="W839" s="60"/>
      <c r="X839" s="60"/>
      <c r="Y839" s="60"/>
      <c r="Z839" s="60"/>
      <c r="AA839" s="59"/>
      <c r="AB839" s="60"/>
      <c r="AC839" s="60"/>
      <c r="AD839" s="60"/>
      <c r="AE839" s="60"/>
      <c r="AF839" s="60"/>
      <c r="AG839" s="60"/>
      <c r="AH839" s="60"/>
      <c r="AI839" s="60"/>
      <c r="AJ839" s="60"/>
      <c r="AK839" s="60"/>
      <c r="AL839" s="60"/>
      <c r="AM839" s="60"/>
      <c r="AN839" s="60"/>
      <c r="AO839" s="60"/>
      <c r="AP839" s="60"/>
      <c r="AQ839" s="60"/>
      <c r="AR839" s="60"/>
      <c r="AS839" s="1"/>
      <c r="AT839" s="59"/>
      <c r="AW839" s="2"/>
      <c r="AX839" s="2"/>
      <c r="AY839" s="2"/>
    </row>
    <row r="840" spans="1:52" s="3" customFormat="1" x14ac:dyDescent="0.25">
      <c r="A840" s="1"/>
      <c r="B840" s="1"/>
      <c r="C840" s="1"/>
      <c r="D840" s="1"/>
      <c r="E840" s="1"/>
      <c r="F840" s="1"/>
      <c r="G840" s="1"/>
      <c r="H840" s="1"/>
      <c r="I840" s="58"/>
      <c r="K840" s="1"/>
      <c r="S840" s="1"/>
      <c r="T840" s="1"/>
      <c r="U840" s="59"/>
      <c r="V840" s="60"/>
      <c r="W840" s="60"/>
      <c r="X840" s="60"/>
      <c r="Y840" s="60"/>
      <c r="Z840" s="60"/>
      <c r="AA840" s="59"/>
      <c r="AB840" s="60"/>
      <c r="AC840" s="60"/>
      <c r="AD840" s="60"/>
      <c r="AE840" s="60"/>
      <c r="AF840" s="60"/>
      <c r="AG840" s="60"/>
      <c r="AH840" s="60"/>
      <c r="AI840" s="60"/>
      <c r="AJ840" s="60"/>
      <c r="AK840" s="60"/>
      <c r="AL840" s="60"/>
      <c r="AM840" s="60"/>
      <c r="AN840" s="60"/>
      <c r="AO840" s="60"/>
      <c r="AP840" s="60"/>
      <c r="AQ840" s="60"/>
      <c r="AR840" s="60"/>
      <c r="AS840" s="1"/>
      <c r="AT840" s="59"/>
      <c r="AW840" s="2"/>
      <c r="AX840" s="2"/>
      <c r="AY840" s="2"/>
    </row>
    <row r="841" spans="1:52" s="3" customFormat="1" x14ac:dyDescent="0.25">
      <c r="U841" s="66"/>
      <c r="AT841" s="66"/>
      <c r="AW841" s="2"/>
      <c r="AX841" s="2"/>
      <c r="AY841" s="2"/>
    </row>
  </sheetData>
  <autoFilter ref="B6:AT834"/>
  <dataValidations count="3">
    <dataValidation allowBlank="1" showErrorMessage="1" sqref="K14"/>
    <dataValidation type="textLength" allowBlank="1" showInputMessage="1" showErrorMessage="1" errorTitle="Lỗi " error="Bạn đã nhập quá 2000 ký tự" sqref="I756 I672:I676 I625:I627 I668">
      <formula1>0</formula1>
      <formula2>2000</formula2>
    </dataValidation>
    <dataValidation allowBlank="1" showInputMessage="1" showErrorMessage="1" promptTitle="KHÔNG CHỈNH SỬA, XÓA FILE" prompt="LƯU VỀ MÁY TRƯỚC KHI ĐIỀN THÔNG TIN_x000a_" sqref="I669 S669 I832 S619 I614:I615 S832 I756 S515:S516 K620:K627 S761"/>
  </dataValidations>
  <pageMargins left="0.28000000000000003" right="0.1" top="0.16" bottom="0.17" header="0.09" footer="0.1"/>
  <pageSetup scale="6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81"/>
  <sheetViews>
    <sheetView zoomScaleNormal="100" zoomScaleSheetLayoutView="74" workbookViewId="0">
      <pane xSplit="5" ySplit="4" topLeftCell="F1047" activePane="bottomRight" state="frozen"/>
      <selection pane="topRight" activeCell="V1" sqref="V1"/>
      <selection pane="bottomLeft" activeCell="A5" sqref="A5"/>
      <selection pane="bottomRight" activeCell="D1047" sqref="D1047"/>
    </sheetView>
  </sheetViews>
  <sheetFormatPr defaultColWidth="7" defaultRowHeight="12.75" x14ac:dyDescent="0.2"/>
  <cols>
    <col min="1" max="1" width="5.28515625" style="113" customWidth="1"/>
    <col min="2" max="2" width="7.7109375" style="113" customWidth="1"/>
    <col min="3" max="3" width="20" style="113" customWidth="1"/>
    <col min="4" max="4" width="61.5703125" style="113" customWidth="1"/>
    <col min="5" max="5" width="8.7109375" style="113" customWidth="1"/>
    <col min="6" max="6" width="9.28515625" style="113" customWidth="1"/>
    <col min="7" max="28" width="9" style="113" hidden="1" customWidth="1"/>
    <col min="29" max="16384" width="7" style="113"/>
  </cols>
  <sheetData>
    <row r="1" spans="1:28" s="91" customFormat="1" ht="42" customHeight="1" x14ac:dyDescent="0.2">
      <c r="A1" s="217" t="s">
        <v>4214</v>
      </c>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row>
    <row r="2" spans="1:28" s="91" customFormat="1" ht="21" customHeight="1" x14ac:dyDescent="0.2">
      <c r="A2" s="218" t="s">
        <v>4348</v>
      </c>
      <c r="B2" s="218"/>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row>
    <row r="3" spans="1:28" s="91" customFormat="1" ht="53.25" customHeight="1" x14ac:dyDescent="0.2">
      <c r="A3" s="80" t="s">
        <v>1</v>
      </c>
      <c r="B3" s="80"/>
      <c r="C3" s="80" t="s">
        <v>3</v>
      </c>
      <c r="D3" s="80" t="s">
        <v>2645</v>
      </c>
      <c r="E3" s="80" t="s">
        <v>4</v>
      </c>
      <c r="F3" s="181" t="s">
        <v>4237</v>
      </c>
      <c r="G3" s="182" t="s">
        <v>4215</v>
      </c>
      <c r="H3" s="182" t="s">
        <v>4216</v>
      </c>
      <c r="I3" s="182" t="s">
        <v>4217</v>
      </c>
      <c r="J3" s="182" t="s">
        <v>4218</v>
      </c>
      <c r="K3" s="182" t="s">
        <v>4219</v>
      </c>
      <c r="L3" s="182" t="s">
        <v>4220</v>
      </c>
      <c r="M3" s="182" t="s">
        <v>4221</v>
      </c>
      <c r="N3" s="182" t="s">
        <v>4222</v>
      </c>
      <c r="O3" s="182" t="s">
        <v>4223</v>
      </c>
      <c r="P3" s="182" t="s">
        <v>4224</v>
      </c>
      <c r="Q3" s="182" t="s">
        <v>4225</v>
      </c>
      <c r="R3" s="182" t="s">
        <v>4226</v>
      </c>
      <c r="S3" s="182" t="s">
        <v>4227</v>
      </c>
      <c r="T3" s="182" t="s">
        <v>4228</v>
      </c>
      <c r="U3" s="182" t="s">
        <v>4229</v>
      </c>
      <c r="V3" s="182" t="s">
        <v>4230</v>
      </c>
      <c r="W3" s="182" t="s">
        <v>4231</v>
      </c>
      <c r="X3" s="182" t="s">
        <v>4232</v>
      </c>
      <c r="Y3" s="182" t="s">
        <v>4233</v>
      </c>
      <c r="Z3" s="182" t="s">
        <v>4234</v>
      </c>
      <c r="AA3" s="182" t="s">
        <v>4235</v>
      </c>
      <c r="AB3" s="182" t="s">
        <v>4236</v>
      </c>
    </row>
    <row r="4" spans="1:28" s="91" customFormat="1" ht="23.25" customHeight="1" x14ac:dyDescent="0.2">
      <c r="A4" s="80"/>
      <c r="B4" s="80"/>
      <c r="C4" s="151" t="s">
        <v>30</v>
      </c>
      <c r="D4" s="80"/>
      <c r="E4" s="80"/>
      <c r="F4" s="183"/>
      <c r="G4" s="183"/>
      <c r="H4" s="183"/>
      <c r="I4" s="183"/>
      <c r="J4" s="184"/>
      <c r="K4" s="183"/>
      <c r="L4" s="183"/>
      <c r="M4" s="183"/>
      <c r="N4" s="183"/>
      <c r="O4" s="183"/>
      <c r="P4" s="183"/>
      <c r="Q4" s="183"/>
      <c r="R4" s="183"/>
      <c r="S4" s="183"/>
      <c r="T4" s="183"/>
      <c r="U4" s="183"/>
      <c r="V4" s="183"/>
      <c r="W4" s="183"/>
      <c r="X4" s="183"/>
      <c r="Y4" s="183"/>
      <c r="Z4" s="183"/>
      <c r="AA4" s="183"/>
      <c r="AB4" s="185"/>
    </row>
    <row r="5" spans="1:28" s="132" customFormat="1" ht="28.5" customHeight="1" x14ac:dyDescent="0.2">
      <c r="A5" s="81">
        <f>IF(E5=0,"",SUBTOTAL(3,$E$5:$E5))</f>
        <v>1</v>
      </c>
      <c r="B5" s="81" t="s">
        <v>2435</v>
      </c>
      <c r="C5" s="153" t="s">
        <v>3634</v>
      </c>
      <c r="D5" s="152" t="s">
        <v>3635</v>
      </c>
      <c r="E5" s="154" t="s">
        <v>3636</v>
      </c>
      <c r="F5" s="186">
        <f t="shared" ref="F5:F68" si="0">SUM(G5:AB5)</f>
        <v>51</v>
      </c>
      <c r="G5" s="186"/>
      <c r="H5" s="186"/>
      <c r="I5" s="186"/>
      <c r="J5" s="186"/>
      <c r="K5" s="186">
        <v>10</v>
      </c>
      <c r="L5" s="186"/>
      <c r="M5" s="186"/>
      <c r="N5" s="186"/>
      <c r="O5" s="186"/>
      <c r="P5" s="186"/>
      <c r="Q5" s="186">
        <v>5</v>
      </c>
      <c r="R5" s="186"/>
      <c r="S5" s="186">
        <v>13</v>
      </c>
      <c r="T5" s="186"/>
      <c r="U5" s="186"/>
      <c r="V5" s="186">
        <v>15</v>
      </c>
      <c r="W5" s="186"/>
      <c r="X5" s="186">
        <v>8</v>
      </c>
      <c r="Y5" s="186"/>
      <c r="Z5" s="186"/>
      <c r="AA5" s="186"/>
      <c r="AB5" s="186"/>
    </row>
    <row r="6" spans="1:28" s="132" customFormat="1" ht="25.5" customHeight="1" x14ac:dyDescent="0.2">
      <c r="A6" s="81">
        <f>IF(E6=0,"",SUBTOTAL(3,$E$5:$E6))</f>
        <v>2</v>
      </c>
      <c r="B6" s="205" t="s">
        <v>2437</v>
      </c>
      <c r="C6" s="155" t="s">
        <v>3656</v>
      </c>
      <c r="D6" s="156" t="s">
        <v>3657</v>
      </c>
      <c r="E6" s="154" t="s">
        <v>37</v>
      </c>
      <c r="F6" s="186">
        <f t="shared" si="0"/>
        <v>1</v>
      </c>
      <c r="G6" s="186"/>
      <c r="H6" s="186"/>
      <c r="I6" s="186"/>
      <c r="J6" s="186"/>
      <c r="K6" s="186"/>
      <c r="L6" s="186">
        <v>1</v>
      </c>
      <c r="M6" s="186"/>
      <c r="N6" s="186"/>
      <c r="O6" s="186"/>
      <c r="P6" s="186"/>
      <c r="Q6" s="186"/>
      <c r="R6" s="186"/>
      <c r="S6" s="186"/>
      <c r="T6" s="186"/>
      <c r="U6" s="186"/>
      <c r="V6" s="186"/>
      <c r="W6" s="186"/>
      <c r="X6" s="186"/>
      <c r="Y6" s="186"/>
      <c r="Z6" s="186"/>
      <c r="AA6" s="186"/>
      <c r="AB6" s="186"/>
    </row>
    <row r="7" spans="1:28" s="91" customFormat="1" ht="30" customHeight="1" x14ac:dyDescent="0.2">
      <c r="A7" s="81">
        <f>IF(E7=0,"",SUBTOTAL(3,$E$5:$E7))</f>
        <v>3</v>
      </c>
      <c r="B7" s="81" t="s">
        <v>2439</v>
      </c>
      <c r="C7" s="157" t="s">
        <v>2418</v>
      </c>
      <c r="D7" s="158" t="s">
        <v>2554</v>
      </c>
      <c r="E7" s="106" t="s">
        <v>2438</v>
      </c>
      <c r="F7" s="186">
        <f t="shared" si="0"/>
        <v>1765</v>
      </c>
      <c r="G7" s="185"/>
      <c r="H7" s="185"/>
      <c r="I7" s="187"/>
      <c r="J7" s="188">
        <v>1440</v>
      </c>
      <c r="K7" s="185"/>
      <c r="L7" s="185"/>
      <c r="M7" s="185">
        <v>90</v>
      </c>
      <c r="N7" s="185"/>
      <c r="O7" s="185"/>
      <c r="P7" s="185">
        <v>60</v>
      </c>
      <c r="Q7" s="185"/>
      <c r="R7" s="186"/>
      <c r="S7" s="188"/>
      <c r="T7" s="185">
        <v>0</v>
      </c>
      <c r="U7" s="185">
        <v>0</v>
      </c>
      <c r="V7" s="185"/>
      <c r="W7" s="185"/>
      <c r="X7" s="185"/>
      <c r="Y7" s="183"/>
      <c r="Z7" s="187">
        <v>175</v>
      </c>
      <c r="AA7" s="185"/>
      <c r="AB7" s="185"/>
    </row>
    <row r="8" spans="1:28" s="132" customFormat="1" ht="34.5" customHeight="1" x14ac:dyDescent="0.2">
      <c r="A8" s="81">
        <f>IF(E8=0,"",SUBTOTAL(3,$E$5:$E8))</f>
        <v>4</v>
      </c>
      <c r="B8" s="81" t="s">
        <v>2443</v>
      </c>
      <c r="C8" s="153" t="s">
        <v>3626</v>
      </c>
      <c r="D8" s="152" t="s">
        <v>4077</v>
      </c>
      <c r="E8" s="154" t="s">
        <v>47</v>
      </c>
      <c r="F8" s="186">
        <f t="shared" si="0"/>
        <v>12</v>
      </c>
      <c r="G8" s="186"/>
      <c r="H8" s="186"/>
      <c r="I8" s="186">
        <v>4</v>
      </c>
      <c r="J8" s="186"/>
      <c r="K8" s="186"/>
      <c r="L8" s="186"/>
      <c r="M8" s="186"/>
      <c r="N8" s="186"/>
      <c r="O8" s="186">
        <v>1</v>
      </c>
      <c r="P8" s="186"/>
      <c r="Q8" s="186"/>
      <c r="R8" s="186"/>
      <c r="S8" s="186"/>
      <c r="T8" s="186">
        <v>6</v>
      </c>
      <c r="U8" s="186"/>
      <c r="V8" s="186"/>
      <c r="W8" s="186"/>
      <c r="X8" s="186">
        <v>1</v>
      </c>
      <c r="Y8" s="186"/>
      <c r="Z8" s="186"/>
      <c r="AA8" s="186"/>
      <c r="AB8" s="186"/>
    </row>
    <row r="9" spans="1:28" s="132" customFormat="1" ht="108" customHeight="1" x14ac:dyDescent="0.2">
      <c r="A9" s="81">
        <f>IF(E9=0,"",SUBTOTAL(3,$E$5:$E9))</f>
        <v>5</v>
      </c>
      <c r="B9" s="81" t="s">
        <v>2445</v>
      </c>
      <c r="C9" s="153" t="s">
        <v>3646</v>
      </c>
      <c r="D9" s="152" t="s">
        <v>4166</v>
      </c>
      <c r="E9" s="154" t="s">
        <v>47</v>
      </c>
      <c r="F9" s="186">
        <f t="shared" si="0"/>
        <v>1</v>
      </c>
      <c r="G9" s="186"/>
      <c r="H9" s="186"/>
      <c r="I9" s="186"/>
      <c r="J9" s="186"/>
      <c r="K9" s="186"/>
      <c r="L9" s="186">
        <v>1</v>
      </c>
      <c r="M9" s="186"/>
      <c r="N9" s="186"/>
      <c r="O9" s="186"/>
      <c r="P9" s="186"/>
      <c r="Q9" s="186"/>
      <c r="R9" s="186"/>
      <c r="S9" s="186"/>
      <c r="T9" s="186"/>
      <c r="U9" s="186"/>
      <c r="V9" s="186"/>
      <c r="W9" s="186"/>
      <c r="X9" s="186"/>
      <c r="Y9" s="186"/>
      <c r="Z9" s="186"/>
      <c r="AA9" s="186"/>
      <c r="AB9" s="186"/>
    </row>
    <row r="10" spans="1:28" s="91" customFormat="1" ht="36" customHeight="1" x14ac:dyDescent="0.2">
      <c r="A10" s="81">
        <f>IF(E10=0,"",SUBTOTAL(3,$E$5:$E10))</f>
        <v>6</v>
      </c>
      <c r="B10" s="81" t="s">
        <v>2447</v>
      </c>
      <c r="C10" s="159" t="s">
        <v>33</v>
      </c>
      <c r="D10" s="160" t="s">
        <v>4205</v>
      </c>
      <c r="E10" s="160" t="s">
        <v>34</v>
      </c>
      <c r="F10" s="186">
        <f t="shared" si="0"/>
        <v>3</v>
      </c>
      <c r="G10" s="185"/>
      <c r="H10" s="185"/>
      <c r="I10" s="187"/>
      <c r="J10" s="189"/>
      <c r="K10" s="185"/>
      <c r="L10" s="185"/>
      <c r="M10" s="185"/>
      <c r="N10" s="185"/>
      <c r="O10" s="185"/>
      <c r="P10" s="185">
        <v>0</v>
      </c>
      <c r="Q10" s="185"/>
      <c r="R10" s="186"/>
      <c r="S10" s="188">
        <v>3</v>
      </c>
      <c r="T10" s="185">
        <v>0</v>
      </c>
      <c r="U10" s="185">
        <v>0</v>
      </c>
      <c r="V10" s="185"/>
      <c r="W10" s="185"/>
      <c r="X10" s="185"/>
      <c r="Y10" s="183"/>
      <c r="Z10" s="185"/>
      <c r="AA10" s="185"/>
      <c r="AB10" s="185"/>
    </row>
    <row r="11" spans="1:28" s="132" customFormat="1" ht="33" customHeight="1" x14ac:dyDescent="0.2">
      <c r="A11" s="81">
        <f>IF(E11=0,"",SUBTOTAL(3,$E$5:$E11))</f>
        <v>7</v>
      </c>
      <c r="B11" s="81" t="s">
        <v>2449</v>
      </c>
      <c r="C11" s="159" t="s">
        <v>3641</v>
      </c>
      <c r="D11" s="160" t="s">
        <v>3642</v>
      </c>
      <c r="E11" s="160" t="s">
        <v>37</v>
      </c>
      <c r="F11" s="186">
        <f t="shared" si="0"/>
        <v>16</v>
      </c>
      <c r="G11" s="186"/>
      <c r="H11" s="186"/>
      <c r="I11" s="186"/>
      <c r="J11" s="186"/>
      <c r="K11" s="186">
        <v>3</v>
      </c>
      <c r="L11" s="186"/>
      <c r="M11" s="186"/>
      <c r="N11" s="186"/>
      <c r="O11" s="186"/>
      <c r="P11" s="186"/>
      <c r="Q11" s="186">
        <v>5</v>
      </c>
      <c r="R11" s="186"/>
      <c r="S11" s="186"/>
      <c r="T11" s="186"/>
      <c r="U11" s="186"/>
      <c r="V11" s="186">
        <v>4</v>
      </c>
      <c r="W11" s="186"/>
      <c r="X11" s="186"/>
      <c r="Y11" s="186"/>
      <c r="Z11" s="186">
        <v>4</v>
      </c>
      <c r="AA11" s="186"/>
      <c r="AB11" s="186"/>
    </row>
    <row r="12" spans="1:28" s="91" customFormat="1" ht="23.25" customHeight="1" x14ac:dyDescent="0.2">
      <c r="A12" s="81">
        <f>IF(E12=0,"",SUBTOTAL(3,$E$5:$E12))</f>
        <v>8</v>
      </c>
      <c r="B12" s="81" t="s">
        <v>2590</v>
      </c>
      <c r="C12" s="159" t="s">
        <v>4078</v>
      </c>
      <c r="D12" s="160" t="s">
        <v>1681</v>
      </c>
      <c r="E12" s="160" t="s">
        <v>37</v>
      </c>
      <c r="F12" s="186">
        <f t="shared" si="0"/>
        <v>16691</v>
      </c>
      <c r="G12" s="185">
        <v>106</v>
      </c>
      <c r="H12" s="185">
        <v>1030</v>
      </c>
      <c r="I12" s="187">
        <v>200</v>
      </c>
      <c r="J12" s="188">
        <v>6200</v>
      </c>
      <c r="K12" s="187">
        <v>360</v>
      </c>
      <c r="L12" s="187">
        <v>160</v>
      </c>
      <c r="M12" s="185">
        <v>700</v>
      </c>
      <c r="N12" s="185">
        <v>100</v>
      </c>
      <c r="O12" s="185">
        <v>100</v>
      </c>
      <c r="P12" s="185">
        <v>300</v>
      </c>
      <c r="Q12" s="185">
        <v>300</v>
      </c>
      <c r="R12" s="186">
        <v>120</v>
      </c>
      <c r="S12" s="190">
        <v>4300</v>
      </c>
      <c r="T12" s="185">
        <v>150</v>
      </c>
      <c r="U12" s="185">
        <v>150</v>
      </c>
      <c r="V12" s="185">
        <v>800</v>
      </c>
      <c r="W12" s="186">
        <v>140</v>
      </c>
      <c r="X12" s="185">
        <v>160</v>
      </c>
      <c r="Y12" s="185">
        <v>60</v>
      </c>
      <c r="Z12" s="185">
        <v>500</v>
      </c>
      <c r="AA12" s="185">
        <v>750</v>
      </c>
      <c r="AB12" s="185">
        <v>5</v>
      </c>
    </row>
    <row r="13" spans="1:28" s="91" customFormat="1" ht="24.75" customHeight="1" x14ac:dyDescent="0.2">
      <c r="A13" s="81">
        <f>IF(E13=0,"",SUBTOTAL(3,$E$5:$E13))</f>
        <v>9</v>
      </c>
      <c r="B13" s="81" t="s">
        <v>2552</v>
      </c>
      <c r="C13" s="159" t="s">
        <v>4079</v>
      </c>
      <c r="D13" s="160" t="s">
        <v>1682</v>
      </c>
      <c r="E13" s="160" t="s">
        <v>38</v>
      </c>
      <c r="F13" s="186">
        <f t="shared" si="0"/>
        <v>720</v>
      </c>
      <c r="G13" s="185"/>
      <c r="H13" s="185"/>
      <c r="I13" s="187"/>
      <c r="J13" s="189"/>
      <c r="K13" s="185"/>
      <c r="L13" s="187">
        <v>140</v>
      </c>
      <c r="M13" s="185"/>
      <c r="N13" s="185"/>
      <c r="O13" s="185"/>
      <c r="P13" s="185">
        <v>200</v>
      </c>
      <c r="Q13" s="185"/>
      <c r="R13" s="186">
        <v>120</v>
      </c>
      <c r="S13" s="188"/>
      <c r="T13" s="185">
        <v>0</v>
      </c>
      <c r="U13" s="185">
        <v>120</v>
      </c>
      <c r="V13" s="185"/>
      <c r="W13" s="186">
        <v>20</v>
      </c>
      <c r="X13" s="185"/>
      <c r="Y13" s="183"/>
      <c r="Z13" s="185">
        <v>120</v>
      </c>
      <c r="AA13" s="185"/>
      <c r="AB13" s="185"/>
    </row>
    <row r="14" spans="1:28" s="91" customFormat="1" ht="24.75" customHeight="1" x14ac:dyDescent="0.2">
      <c r="A14" s="81">
        <f>IF(E14=0,"",SUBTOTAL(3,$E$5:$E14))</f>
        <v>10</v>
      </c>
      <c r="B14" s="81" t="s">
        <v>1627</v>
      </c>
      <c r="C14" s="159" t="s">
        <v>43</v>
      </c>
      <c r="D14" s="160" t="s">
        <v>1683</v>
      </c>
      <c r="E14" s="160" t="s">
        <v>37</v>
      </c>
      <c r="F14" s="186">
        <f t="shared" si="0"/>
        <v>7580</v>
      </c>
      <c r="G14" s="185"/>
      <c r="H14" s="185"/>
      <c r="I14" s="187">
        <v>0</v>
      </c>
      <c r="J14" s="188">
        <v>4500</v>
      </c>
      <c r="K14" s="185"/>
      <c r="L14" s="187">
        <v>100</v>
      </c>
      <c r="M14" s="185">
        <v>20</v>
      </c>
      <c r="N14" s="185"/>
      <c r="O14" s="185">
        <v>100</v>
      </c>
      <c r="P14" s="185">
        <v>0</v>
      </c>
      <c r="Q14" s="185"/>
      <c r="R14" s="186">
        <v>120</v>
      </c>
      <c r="S14" s="190">
        <v>2700</v>
      </c>
      <c r="T14" s="185">
        <v>0</v>
      </c>
      <c r="U14" s="185">
        <v>0</v>
      </c>
      <c r="V14" s="185"/>
      <c r="W14" s="185"/>
      <c r="X14" s="185"/>
      <c r="Y14" s="183"/>
      <c r="Z14" s="185"/>
      <c r="AA14" s="185">
        <v>40</v>
      </c>
      <c r="AB14" s="185"/>
    </row>
    <row r="15" spans="1:28" s="91" customFormat="1" ht="24" customHeight="1" x14ac:dyDescent="0.2">
      <c r="A15" s="81">
        <f>IF(E15=0,"",SUBTOTAL(3,$E$5:$E15))</f>
        <v>11</v>
      </c>
      <c r="B15" s="81" t="s">
        <v>31</v>
      </c>
      <c r="C15" s="159" t="s">
        <v>46</v>
      </c>
      <c r="D15" s="107" t="s">
        <v>1684</v>
      </c>
      <c r="E15" s="160" t="s">
        <v>47</v>
      </c>
      <c r="F15" s="186">
        <f t="shared" si="0"/>
        <v>170</v>
      </c>
      <c r="G15" s="185"/>
      <c r="H15" s="185"/>
      <c r="I15" s="187">
        <v>0</v>
      </c>
      <c r="J15" s="188">
        <v>140</v>
      </c>
      <c r="K15" s="185"/>
      <c r="L15" s="185"/>
      <c r="M15" s="185"/>
      <c r="N15" s="185"/>
      <c r="O15" s="185"/>
      <c r="P15" s="185">
        <v>0</v>
      </c>
      <c r="Q15" s="185"/>
      <c r="R15" s="186">
        <v>30</v>
      </c>
      <c r="S15" s="188"/>
      <c r="T15" s="185">
        <v>0</v>
      </c>
      <c r="U15" s="185">
        <v>0</v>
      </c>
      <c r="V15" s="185"/>
      <c r="W15" s="185"/>
      <c r="X15" s="185"/>
      <c r="Y15" s="183"/>
      <c r="Z15" s="185"/>
      <c r="AA15" s="185"/>
      <c r="AB15" s="185"/>
    </row>
    <row r="16" spans="1:28" s="91" customFormat="1" ht="35.25" customHeight="1" x14ac:dyDescent="0.2">
      <c r="A16" s="81">
        <f>IF(E16=0,"",SUBTOTAL(3,$E$5:$E16))</f>
        <v>12</v>
      </c>
      <c r="B16" s="81" t="s">
        <v>1646</v>
      </c>
      <c r="C16" s="159" t="s">
        <v>50</v>
      </c>
      <c r="D16" s="107" t="s">
        <v>1685</v>
      </c>
      <c r="E16" s="160" t="s">
        <v>47</v>
      </c>
      <c r="F16" s="186">
        <f t="shared" si="0"/>
        <v>51</v>
      </c>
      <c r="G16" s="185"/>
      <c r="H16" s="185"/>
      <c r="I16" s="187"/>
      <c r="J16" s="189"/>
      <c r="K16" s="187">
        <v>4</v>
      </c>
      <c r="L16" s="185"/>
      <c r="M16" s="185"/>
      <c r="N16" s="185"/>
      <c r="O16" s="185"/>
      <c r="P16" s="185">
        <v>0</v>
      </c>
      <c r="Q16" s="185">
        <v>5</v>
      </c>
      <c r="R16" s="186"/>
      <c r="S16" s="188">
        <v>13</v>
      </c>
      <c r="T16" s="185">
        <v>0</v>
      </c>
      <c r="U16" s="185">
        <v>0</v>
      </c>
      <c r="V16" s="185">
        <v>15</v>
      </c>
      <c r="W16" s="185"/>
      <c r="X16" s="185">
        <v>8</v>
      </c>
      <c r="Y16" s="183"/>
      <c r="Z16" s="185">
        <v>6</v>
      </c>
      <c r="AA16" s="185"/>
      <c r="AB16" s="185"/>
    </row>
    <row r="17" spans="1:28" s="132" customFormat="1" ht="39" customHeight="1" x14ac:dyDescent="0.2">
      <c r="A17" s="81">
        <f>IF(E17=0,"",SUBTOTAL(3,$E$5:$E17))</f>
        <v>13</v>
      </c>
      <c r="B17" s="81" t="s">
        <v>1649</v>
      </c>
      <c r="C17" s="159" t="s">
        <v>4206</v>
      </c>
      <c r="D17" s="160" t="s">
        <v>4207</v>
      </c>
      <c r="E17" s="160" t="s">
        <v>37</v>
      </c>
      <c r="F17" s="186">
        <f t="shared" si="0"/>
        <v>17</v>
      </c>
      <c r="G17" s="186"/>
      <c r="H17" s="186"/>
      <c r="I17" s="186"/>
      <c r="J17" s="186"/>
      <c r="K17" s="186">
        <v>5</v>
      </c>
      <c r="L17" s="186"/>
      <c r="M17" s="186"/>
      <c r="N17" s="186"/>
      <c r="O17" s="186"/>
      <c r="P17" s="186"/>
      <c r="Q17" s="186">
        <v>5</v>
      </c>
      <c r="R17" s="186"/>
      <c r="S17" s="186"/>
      <c r="T17" s="186"/>
      <c r="U17" s="186"/>
      <c r="V17" s="186">
        <v>3</v>
      </c>
      <c r="W17" s="186"/>
      <c r="X17" s="186"/>
      <c r="Y17" s="186"/>
      <c r="Z17" s="186">
        <v>4</v>
      </c>
      <c r="AA17" s="186"/>
      <c r="AB17" s="186"/>
    </row>
    <row r="18" spans="1:28" s="132" customFormat="1" ht="42" customHeight="1" x14ac:dyDescent="0.2">
      <c r="A18" s="81">
        <f>IF(E18=0,"",SUBTOTAL(3,$E$5:$E18))</f>
        <v>14</v>
      </c>
      <c r="B18" s="81" t="s">
        <v>35</v>
      </c>
      <c r="C18" s="153" t="s">
        <v>3826</v>
      </c>
      <c r="D18" s="152" t="s">
        <v>3869</v>
      </c>
      <c r="E18" s="154" t="s">
        <v>57</v>
      </c>
      <c r="F18" s="186">
        <f t="shared" si="0"/>
        <v>17</v>
      </c>
      <c r="G18" s="186"/>
      <c r="H18" s="186"/>
      <c r="I18" s="186">
        <v>4</v>
      </c>
      <c r="J18" s="186"/>
      <c r="K18" s="186"/>
      <c r="L18" s="186"/>
      <c r="M18" s="186"/>
      <c r="N18" s="186"/>
      <c r="O18" s="186">
        <v>5</v>
      </c>
      <c r="P18" s="186"/>
      <c r="Q18" s="186"/>
      <c r="R18" s="186"/>
      <c r="S18" s="186"/>
      <c r="T18" s="186">
        <v>6</v>
      </c>
      <c r="U18" s="186"/>
      <c r="V18" s="186"/>
      <c r="W18" s="186"/>
      <c r="X18" s="186">
        <v>2</v>
      </c>
      <c r="Y18" s="186"/>
      <c r="Z18" s="186"/>
      <c r="AA18" s="186"/>
      <c r="AB18" s="186"/>
    </row>
    <row r="19" spans="1:28" s="91" customFormat="1" ht="67.5" customHeight="1" x14ac:dyDescent="0.2">
      <c r="A19" s="81">
        <f>IF(E19=0,"",SUBTOTAL(3,$E$5:$E19))</f>
        <v>15</v>
      </c>
      <c r="B19" s="81" t="s">
        <v>39</v>
      </c>
      <c r="C19" s="159" t="s">
        <v>1686</v>
      </c>
      <c r="D19" s="152" t="s">
        <v>4146</v>
      </c>
      <c r="E19" s="160" t="s">
        <v>75</v>
      </c>
      <c r="F19" s="186">
        <f t="shared" si="0"/>
        <v>40</v>
      </c>
      <c r="G19" s="185"/>
      <c r="H19" s="185"/>
      <c r="I19" s="187"/>
      <c r="J19" s="189"/>
      <c r="K19" s="185"/>
      <c r="L19" s="185"/>
      <c r="M19" s="185"/>
      <c r="N19" s="185"/>
      <c r="O19" s="185"/>
      <c r="P19" s="185">
        <v>0</v>
      </c>
      <c r="Q19" s="185"/>
      <c r="R19" s="186"/>
      <c r="S19" s="188">
        <v>40</v>
      </c>
      <c r="T19" s="185">
        <v>0</v>
      </c>
      <c r="U19" s="185">
        <v>0</v>
      </c>
      <c r="V19" s="185"/>
      <c r="W19" s="185"/>
      <c r="X19" s="185"/>
      <c r="Y19" s="183"/>
      <c r="Z19" s="185"/>
      <c r="AA19" s="185"/>
      <c r="AB19" s="185"/>
    </row>
    <row r="20" spans="1:28" s="91" customFormat="1" ht="81" customHeight="1" x14ac:dyDescent="0.2">
      <c r="A20" s="81">
        <f>IF(E20=0,"",SUBTOTAL(3,$E$5:$E20))</f>
        <v>16</v>
      </c>
      <c r="B20" s="81" t="s">
        <v>41</v>
      </c>
      <c r="C20" s="159" t="s">
        <v>56</v>
      </c>
      <c r="D20" s="175" t="s">
        <v>1688</v>
      </c>
      <c r="E20" s="160" t="s">
        <v>57</v>
      </c>
      <c r="F20" s="186">
        <f t="shared" si="0"/>
        <v>20</v>
      </c>
      <c r="G20" s="185"/>
      <c r="H20" s="185"/>
      <c r="I20" s="187"/>
      <c r="J20" s="189"/>
      <c r="K20" s="185"/>
      <c r="L20" s="185"/>
      <c r="M20" s="185"/>
      <c r="N20" s="185"/>
      <c r="O20" s="185"/>
      <c r="P20" s="185">
        <v>0</v>
      </c>
      <c r="Q20" s="185"/>
      <c r="R20" s="186"/>
      <c r="S20" s="188">
        <v>20</v>
      </c>
      <c r="T20" s="185">
        <v>0</v>
      </c>
      <c r="U20" s="185">
        <v>0</v>
      </c>
      <c r="V20" s="185"/>
      <c r="W20" s="185"/>
      <c r="X20" s="185"/>
      <c r="Y20" s="183"/>
      <c r="Z20" s="185"/>
      <c r="AA20" s="185"/>
      <c r="AB20" s="185"/>
    </row>
    <row r="21" spans="1:28" s="91" customFormat="1" ht="71.25" customHeight="1" x14ac:dyDescent="0.2">
      <c r="A21" s="81">
        <f>IF(E21=0,"",SUBTOTAL(3,$E$5:$E21))</f>
        <v>17</v>
      </c>
      <c r="B21" s="81" t="s">
        <v>44</v>
      </c>
      <c r="C21" s="159" t="s">
        <v>60</v>
      </c>
      <c r="D21" s="160" t="s">
        <v>1689</v>
      </c>
      <c r="E21" s="160" t="s">
        <v>57</v>
      </c>
      <c r="F21" s="186">
        <f t="shared" si="0"/>
        <v>35</v>
      </c>
      <c r="G21" s="185"/>
      <c r="H21" s="185"/>
      <c r="I21" s="187"/>
      <c r="J21" s="189"/>
      <c r="K21" s="185"/>
      <c r="L21" s="185"/>
      <c r="M21" s="185"/>
      <c r="N21" s="185"/>
      <c r="O21" s="185"/>
      <c r="P21" s="185">
        <v>0</v>
      </c>
      <c r="Q21" s="185"/>
      <c r="R21" s="186"/>
      <c r="S21" s="188">
        <v>35</v>
      </c>
      <c r="T21" s="185">
        <v>0</v>
      </c>
      <c r="U21" s="185">
        <v>0</v>
      </c>
      <c r="V21" s="185"/>
      <c r="W21" s="185"/>
      <c r="X21" s="185"/>
      <c r="Y21" s="183"/>
      <c r="Z21" s="185"/>
      <c r="AA21" s="185"/>
      <c r="AB21" s="185"/>
    </row>
    <row r="22" spans="1:28" s="91" customFormat="1" ht="41.25" customHeight="1" x14ac:dyDescent="0.2">
      <c r="A22" s="81">
        <f>IF(E22=0,"",SUBTOTAL(3,$E$5:$E22))</f>
        <v>18</v>
      </c>
      <c r="B22" s="81" t="s">
        <v>48</v>
      </c>
      <c r="C22" s="159" t="s">
        <v>63</v>
      </c>
      <c r="D22" s="160" t="s">
        <v>4147</v>
      </c>
      <c r="E22" s="160" t="s">
        <v>57</v>
      </c>
      <c r="F22" s="186">
        <f t="shared" si="0"/>
        <v>327</v>
      </c>
      <c r="G22" s="185"/>
      <c r="H22" s="185">
        <v>10</v>
      </c>
      <c r="I22" s="187"/>
      <c r="J22" s="189"/>
      <c r="K22" s="185"/>
      <c r="L22" s="185"/>
      <c r="M22" s="185"/>
      <c r="N22" s="185"/>
      <c r="O22" s="185"/>
      <c r="P22" s="185">
        <v>240</v>
      </c>
      <c r="Q22" s="185">
        <v>20</v>
      </c>
      <c r="R22" s="186">
        <v>8</v>
      </c>
      <c r="S22" s="188"/>
      <c r="T22" s="185">
        <v>0</v>
      </c>
      <c r="U22" s="185">
        <v>0</v>
      </c>
      <c r="V22" s="185"/>
      <c r="W22" s="186">
        <v>24</v>
      </c>
      <c r="X22" s="185">
        <v>25</v>
      </c>
      <c r="Y22" s="183"/>
      <c r="Z22" s="185"/>
      <c r="AA22" s="185"/>
      <c r="AB22" s="185"/>
    </row>
    <row r="23" spans="1:28" s="91" customFormat="1" ht="34.5" customHeight="1" x14ac:dyDescent="0.2">
      <c r="A23" s="81">
        <f>IF(E23=0,"",SUBTOTAL(3,$E$5:$E23))</f>
        <v>19</v>
      </c>
      <c r="B23" s="81" t="s">
        <v>51</v>
      </c>
      <c r="C23" s="159" t="s">
        <v>66</v>
      </c>
      <c r="D23" s="160" t="s">
        <v>67</v>
      </c>
      <c r="E23" s="160" t="s">
        <v>68</v>
      </c>
      <c r="F23" s="186">
        <f t="shared" si="0"/>
        <v>176</v>
      </c>
      <c r="G23" s="185"/>
      <c r="H23" s="185">
        <v>40</v>
      </c>
      <c r="I23" s="187">
        <v>4</v>
      </c>
      <c r="J23" s="189"/>
      <c r="K23" s="187">
        <v>40</v>
      </c>
      <c r="L23" s="185"/>
      <c r="M23" s="185">
        <v>50</v>
      </c>
      <c r="N23" s="185"/>
      <c r="O23" s="185"/>
      <c r="P23" s="185">
        <v>6</v>
      </c>
      <c r="Q23" s="185">
        <v>6</v>
      </c>
      <c r="R23" s="186"/>
      <c r="S23" s="190">
        <v>5</v>
      </c>
      <c r="T23" s="185">
        <v>0</v>
      </c>
      <c r="U23" s="185">
        <v>0</v>
      </c>
      <c r="V23" s="185">
        <v>20</v>
      </c>
      <c r="W23" s="185"/>
      <c r="X23" s="185"/>
      <c r="Y23" s="183"/>
      <c r="Z23" s="185">
        <v>5</v>
      </c>
      <c r="AA23" s="185"/>
      <c r="AB23" s="185"/>
    </row>
    <row r="24" spans="1:28" s="132" customFormat="1" ht="24.75" customHeight="1" x14ac:dyDescent="0.2">
      <c r="A24" s="81">
        <f>IF(E24=0,"",SUBTOTAL(3,$E$5:$E24))</f>
        <v>20</v>
      </c>
      <c r="B24" s="81" t="s">
        <v>54</v>
      </c>
      <c r="C24" s="153" t="s">
        <v>3625</v>
      </c>
      <c r="D24" s="154" t="s">
        <v>3632</v>
      </c>
      <c r="E24" s="154" t="s">
        <v>57</v>
      </c>
      <c r="F24" s="186">
        <f t="shared" si="0"/>
        <v>10</v>
      </c>
      <c r="G24" s="186"/>
      <c r="H24" s="186"/>
      <c r="I24" s="186">
        <v>4</v>
      </c>
      <c r="J24" s="186"/>
      <c r="K24" s="186"/>
      <c r="L24" s="186"/>
      <c r="M24" s="186"/>
      <c r="N24" s="186"/>
      <c r="O24" s="186"/>
      <c r="P24" s="186"/>
      <c r="Q24" s="186"/>
      <c r="R24" s="186"/>
      <c r="S24" s="186"/>
      <c r="T24" s="186">
        <v>6</v>
      </c>
      <c r="U24" s="186"/>
      <c r="V24" s="186"/>
      <c r="W24" s="186"/>
      <c r="X24" s="186"/>
      <c r="Y24" s="186"/>
      <c r="Z24" s="186"/>
      <c r="AA24" s="186"/>
      <c r="AB24" s="186"/>
    </row>
    <row r="25" spans="1:28" s="132" customFormat="1" ht="36.75" customHeight="1" x14ac:dyDescent="0.2">
      <c r="A25" s="81">
        <f>IF(E25=0,"",SUBTOTAL(3,$E$5:$E25))</f>
        <v>21</v>
      </c>
      <c r="B25" s="81" t="s">
        <v>58</v>
      </c>
      <c r="C25" s="159" t="s">
        <v>3637</v>
      </c>
      <c r="D25" s="160" t="s">
        <v>3838</v>
      </c>
      <c r="E25" s="160" t="s">
        <v>37</v>
      </c>
      <c r="F25" s="186">
        <f t="shared" si="0"/>
        <v>365</v>
      </c>
      <c r="G25" s="186"/>
      <c r="H25" s="186"/>
      <c r="I25" s="186">
        <v>60</v>
      </c>
      <c r="J25" s="186"/>
      <c r="K25" s="186"/>
      <c r="L25" s="186"/>
      <c r="M25" s="186"/>
      <c r="N25" s="186"/>
      <c r="O25" s="186">
        <v>15</v>
      </c>
      <c r="P25" s="186"/>
      <c r="Q25" s="186">
        <v>90</v>
      </c>
      <c r="R25" s="186"/>
      <c r="S25" s="186"/>
      <c r="T25" s="186">
        <v>200</v>
      </c>
      <c r="U25" s="186"/>
      <c r="V25" s="186"/>
      <c r="W25" s="186"/>
      <c r="X25" s="186"/>
      <c r="Y25" s="186"/>
      <c r="Z25" s="186"/>
      <c r="AA25" s="186"/>
      <c r="AB25" s="186"/>
    </row>
    <row r="26" spans="1:28" s="132" customFormat="1" ht="43.5" customHeight="1" x14ac:dyDescent="0.2">
      <c r="A26" s="81">
        <f>IF(E26=0,"",SUBTOTAL(3,$E$5:$E26))</f>
        <v>22</v>
      </c>
      <c r="B26" s="81" t="s">
        <v>61</v>
      </c>
      <c r="C26" s="153" t="s">
        <v>3624</v>
      </c>
      <c r="D26" s="161" t="s">
        <v>3638</v>
      </c>
      <c r="E26" s="154" t="s">
        <v>37</v>
      </c>
      <c r="F26" s="186">
        <f t="shared" si="0"/>
        <v>140</v>
      </c>
      <c r="G26" s="186"/>
      <c r="H26" s="186"/>
      <c r="I26" s="186"/>
      <c r="J26" s="186"/>
      <c r="K26" s="186">
        <v>10</v>
      </c>
      <c r="L26" s="186"/>
      <c r="M26" s="186"/>
      <c r="N26" s="186">
        <v>30</v>
      </c>
      <c r="O26" s="186"/>
      <c r="P26" s="186"/>
      <c r="Q26" s="186"/>
      <c r="R26" s="186"/>
      <c r="S26" s="186"/>
      <c r="T26" s="186"/>
      <c r="U26" s="186"/>
      <c r="V26" s="186"/>
      <c r="W26" s="186"/>
      <c r="X26" s="186">
        <v>100</v>
      </c>
      <c r="Y26" s="186"/>
      <c r="Z26" s="186"/>
      <c r="AA26" s="186"/>
      <c r="AB26" s="186"/>
    </row>
    <row r="27" spans="1:28" s="132" customFormat="1" ht="27.75" customHeight="1" x14ac:dyDescent="0.2">
      <c r="A27" s="81">
        <f>IF(E27=0,"",SUBTOTAL(3,$E$5:$E27))</f>
        <v>23</v>
      </c>
      <c r="B27" s="81" t="s">
        <v>64</v>
      </c>
      <c r="C27" s="162" t="s">
        <v>3492</v>
      </c>
      <c r="D27" s="163" t="s">
        <v>3493</v>
      </c>
      <c r="E27" s="161" t="s">
        <v>2438</v>
      </c>
      <c r="F27" s="186">
        <f t="shared" si="0"/>
        <v>3600</v>
      </c>
      <c r="G27" s="186"/>
      <c r="H27" s="186"/>
      <c r="I27" s="186"/>
      <c r="J27" s="190">
        <v>3600</v>
      </c>
      <c r="K27" s="186"/>
      <c r="L27" s="186"/>
      <c r="M27" s="186"/>
      <c r="N27" s="186"/>
      <c r="O27" s="186"/>
      <c r="P27" s="186"/>
      <c r="Q27" s="186"/>
      <c r="R27" s="186"/>
      <c r="S27" s="186"/>
      <c r="T27" s="186"/>
      <c r="U27" s="186"/>
      <c r="V27" s="186"/>
      <c r="W27" s="186"/>
      <c r="X27" s="186"/>
      <c r="Y27" s="186"/>
      <c r="Z27" s="186"/>
      <c r="AA27" s="186"/>
      <c r="AB27" s="186"/>
    </row>
    <row r="28" spans="1:28" s="132" customFormat="1" ht="69" customHeight="1" x14ac:dyDescent="0.2">
      <c r="A28" s="81">
        <f>IF(E28=0,"",SUBTOTAL(3,$E$5:$E28))</f>
        <v>24</v>
      </c>
      <c r="B28" s="81" t="s">
        <v>69</v>
      </c>
      <c r="C28" s="153" t="s">
        <v>3649</v>
      </c>
      <c r="D28" s="152" t="s">
        <v>4195</v>
      </c>
      <c r="E28" s="154" t="s">
        <v>47</v>
      </c>
      <c r="F28" s="186">
        <f t="shared" si="0"/>
        <v>1</v>
      </c>
      <c r="G28" s="186"/>
      <c r="H28" s="186"/>
      <c r="I28" s="186"/>
      <c r="J28" s="186"/>
      <c r="K28" s="186"/>
      <c r="L28" s="186">
        <v>1</v>
      </c>
      <c r="M28" s="186"/>
      <c r="N28" s="186"/>
      <c r="O28" s="186"/>
      <c r="P28" s="186"/>
      <c r="Q28" s="186"/>
      <c r="R28" s="186"/>
      <c r="S28" s="186"/>
      <c r="T28" s="186"/>
      <c r="U28" s="186"/>
      <c r="V28" s="186"/>
      <c r="W28" s="186"/>
      <c r="X28" s="186"/>
      <c r="Y28" s="186"/>
      <c r="Z28" s="186"/>
      <c r="AA28" s="186"/>
      <c r="AB28" s="186"/>
    </row>
    <row r="29" spans="1:28" s="132" customFormat="1" ht="125.25" customHeight="1" x14ac:dyDescent="0.2">
      <c r="A29" s="81">
        <f>IF(E29=0,"",SUBTOTAL(3,$E$5:$E29))</f>
        <v>25</v>
      </c>
      <c r="B29" s="81" t="s">
        <v>72</v>
      </c>
      <c r="C29" s="153" t="s">
        <v>3645</v>
      </c>
      <c r="D29" s="152" t="s">
        <v>4196</v>
      </c>
      <c r="E29" s="154" t="s">
        <v>47</v>
      </c>
      <c r="F29" s="186">
        <f t="shared" si="0"/>
        <v>1</v>
      </c>
      <c r="G29" s="186"/>
      <c r="H29" s="186"/>
      <c r="I29" s="186"/>
      <c r="J29" s="186"/>
      <c r="K29" s="186"/>
      <c r="L29" s="186">
        <v>1</v>
      </c>
      <c r="M29" s="186"/>
      <c r="N29" s="186"/>
      <c r="O29" s="186"/>
      <c r="P29" s="186"/>
      <c r="Q29" s="186"/>
      <c r="R29" s="186"/>
      <c r="S29" s="186"/>
      <c r="T29" s="186"/>
      <c r="U29" s="186"/>
      <c r="V29" s="186"/>
      <c r="W29" s="186"/>
      <c r="X29" s="186"/>
      <c r="Y29" s="186"/>
      <c r="Z29" s="186"/>
      <c r="AA29" s="186"/>
      <c r="AB29" s="186"/>
    </row>
    <row r="30" spans="1:28" s="132" customFormat="1" ht="27.75" customHeight="1" x14ac:dyDescent="0.2">
      <c r="A30" s="81">
        <f>IF(E30=0,"",SUBTOTAL(3,$E$5:$E30))</f>
        <v>26</v>
      </c>
      <c r="B30" s="81" t="s">
        <v>76</v>
      </c>
      <c r="C30" s="153" t="s">
        <v>3495</v>
      </c>
      <c r="D30" s="152" t="s">
        <v>3580</v>
      </c>
      <c r="E30" s="152" t="s">
        <v>2438</v>
      </c>
      <c r="F30" s="186">
        <f t="shared" si="0"/>
        <v>5</v>
      </c>
      <c r="G30" s="186"/>
      <c r="H30" s="186"/>
      <c r="I30" s="186"/>
      <c r="J30" s="190">
        <v>5</v>
      </c>
      <c r="K30" s="186"/>
      <c r="L30" s="186"/>
      <c r="M30" s="186"/>
      <c r="N30" s="186"/>
      <c r="O30" s="186"/>
      <c r="P30" s="186"/>
      <c r="Q30" s="186"/>
      <c r="R30" s="186"/>
      <c r="S30" s="186"/>
      <c r="T30" s="186"/>
      <c r="U30" s="186"/>
      <c r="V30" s="186"/>
      <c r="W30" s="186"/>
      <c r="X30" s="186"/>
      <c r="Y30" s="186"/>
      <c r="Z30" s="186"/>
      <c r="AA30" s="186"/>
      <c r="AB30" s="186"/>
    </row>
    <row r="31" spans="1:28" s="132" customFormat="1" ht="29.25" customHeight="1" x14ac:dyDescent="0.2">
      <c r="A31" s="81">
        <f>IF(E31=0,"",SUBTOTAL(3,$E$5:$E31))</f>
        <v>27</v>
      </c>
      <c r="B31" s="81" t="s">
        <v>2454</v>
      </c>
      <c r="C31" s="159" t="s">
        <v>3640</v>
      </c>
      <c r="D31" s="160" t="s">
        <v>4208</v>
      </c>
      <c r="E31" s="160" t="s">
        <v>37</v>
      </c>
      <c r="F31" s="186">
        <f t="shared" si="0"/>
        <v>17</v>
      </c>
      <c r="G31" s="186"/>
      <c r="H31" s="186"/>
      <c r="I31" s="186"/>
      <c r="J31" s="186"/>
      <c r="K31" s="186">
        <v>5</v>
      </c>
      <c r="L31" s="186"/>
      <c r="M31" s="186"/>
      <c r="N31" s="186"/>
      <c r="O31" s="186"/>
      <c r="P31" s="186"/>
      <c r="Q31" s="186">
        <v>5</v>
      </c>
      <c r="R31" s="186"/>
      <c r="S31" s="186"/>
      <c r="T31" s="186"/>
      <c r="U31" s="186"/>
      <c r="V31" s="186">
        <v>3</v>
      </c>
      <c r="W31" s="186"/>
      <c r="X31" s="186"/>
      <c r="Y31" s="186"/>
      <c r="Z31" s="186">
        <v>4</v>
      </c>
      <c r="AA31" s="186"/>
      <c r="AB31" s="186"/>
    </row>
    <row r="32" spans="1:28" s="132" customFormat="1" ht="57" customHeight="1" x14ac:dyDescent="0.2">
      <c r="A32" s="81">
        <f>IF(E32=0,"",SUBTOTAL(3,$E$5:$E32))</f>
        <v>28</v>
      </c>
      <c r="B32" s="206" t="s">
        <v>1661</v>
      </c>
      <c r="C32" s="164" t="s">
        <v>3633</v>
      </c>
      <c r="D32" s="165" t="s">
        <v>4209</v>
      </c>
      <c r="E32" s="154" t="s">
        <v>57</v>
      </c>
      <c r="F32" s="186">
        <f t="shared" si="0"/>
        <v>17</v>
      </c>
      <c r="G32" s="186"/>
      <c r="H32" s="186"/>
      <c r="I32" s="186">
        <v>4</v>
      </c>
      <c r="J32" s="186"/>
      <c r="K32" s="186"/>
      <c r="L32" s="186"/>
      <c r="M32" s="186"/>
      <c r="N32" s="186"/>
      <c r="O32" s="186">
        <v>5</v>
      </c>
      <c r="P32" s="186"/>
      <c r="Q32" s="186"/>
      <c r="R32" s="186"/>
      <c r="S32" s="186"/>
      <c r="T32" s="186">
        <v>6</v>
      </c>
      <c r="U32" s="186"/>
      <c r="V32" s="186"/>
      <c r="W32" s="186"/>
      <c r="X32" s="186">
        <v>2</v>
      </c>
      <c r="Y32" s="186"/>
      <c r="Z32" s="186"/>
      <c r="AA32" s="186"/>
      <c r="AB32" s="186"/>
    </row>
    <row r="33" spans="1:28" s="91" customFormat="1" ht="24" customHeight="1" x14ac:dyDescent="0.2">
      <c r="A33" s="81" t="str">
        <f>IF(E33=0,"",SUBTOTAL(3,$E$5:$E33))</f>
        <v/>
      </c>
      <c r="B33" s="81"/>
      <c r="C33" s="151" t="s">
        <v>81</v>
      </c>
      <c r="D33" s="107"/>
      <c r="E33" s="83"/>
      <c r="F33" s="186">
        <f t="shared" si="0"/>
        <v>0</v>
      </c>
      <c r="G33" s="183"/>
      <c r="H33" s="183"/>
      <c r="I33" s="183"/>
      <c r="J33" s="190"/>
      <c r="K33" s="183"/>
      <c r="L33" s="183"/>
      <c r="M33" s="183"/>
      <c r="N33" s="183"/>
      <c r="O33" s="183"/>
      <c r="P33" s="183"/>
      <c r="Q33" s="183"/>
      <c r="R33" s="183"/>
      <c r="S33" s="183"/>
      <c r="T33" s="183"/>
      <c r="U33" s="183"/>
      <c r="V33" s="183"/>
      <c r="W33" s="183"/>
      <c r="X33" s="183"/>
      <c r="Y33" s="183"/>
      <c r="Z33" s="183"/>
      <c r="AA33" s="183"/>
      <c r="AB33" s="185"/>
    </row>
    <row r="34" spans="1:28" s="132" customFormat="1" ht="35.25" customHeight="1" x14ac:dyDescent="0.2">
      <c r="A34" s="81">
        <f>IF(E34=0,"",SUBTOTAL(3,$E$5:$E34))</f>
        <v>29</v>
      </c>
      <c r="B34" s="81" t="s">
        <v>2591</v>
      </c>
      <c r="C34" s="153" t="s">
        <v>3526</v>
      </c>
      <c r="D34" s="166" t="s">
        <v>3531</v>
      </c>
      <c r="E34" s="152" t="s">
        <v>84</v>
      </c>
      <c r="F34" s="186">
        <f t="shared" si="0"/>
        <v>100</v>
      </c>
      <c r="G34" s="186"/>
      <c r="H34" s="186"/>
      <c r="I34" s="186"/>
      <c r="J34" s="191">
        <v>100</v>
      </c>
      <c r="K34" s="186"/>
      <c r="L34" s="186"/>
      <c r="M34" s="186"/>
      <c r="N34" s="186"/>
      <c r="O34" s="186"/>
      <c r="P34" s="186"/>
      <c r="Q34" s="186"/>
      <c r="R34" s="186"/>
      <c r="S34" s="186"/>
      <c r="T34" s="186"/>
      <c r="U34" s="186"/>
      <c r="V34" s="186"/>
      <c r="W34" s="186"/>
      <c r="X34" s="186"/>
      <c r="Y34" s="186"/>
      <c r="Z34" s="186"/>
      <c r="AA34" s="186"/>
      <c r="AB34" s="186"/>
    </row>
    <row r="35" spans="1:28" s="91" customFormat="1" ht="42.75" customHeight="1" x14ac:dyDescent="0.2">
      <c r="A35" s="81">
        <f>IF(E35=0,"",SUBTOTAL(3,$E$5:$E35))</f>
        <v>30</v>
      </c>
      <c r="B35" s="81" t="s">
        <v>2592</v>
      </c>
      <c r="C35" s="159" t="s">
        <v>80</v>
      </c>
      <c r="D35" s="107" t="s">
        <v>4080</v>
      </c>
      <c r="E35" s="160" t="s">
        <v>47</v>
      </c>
      <c r="F35" s="186">
        <f t="shared" si="0"/>
        <v>1000</v>
      </c>
      <c r="G35" s="185"/>
      <c r="H35" s="185"/>
      <c r="I35" s="187"/>
      <c r="J35" s="189"/>
      <c r="K35" s="185"/>
      <c r="L35" s="187">
        <v>1000</v>
      </c>
      <c r="M35" s="185"/>
      <c r="N35" s="185"/>
      <c r="O35" s="185"/>
      <c r="P35" s="185">
        <v>0</v>
      </c>
      <c r="Q35" s="185"/>
      <c r="R35" s="186"/>
      <c r="S35" s="188"/>
      <c r="T35" s="185">
        <v>0</v>
      </c>
      <c r="U35" s="185">
        <v>0</v>
      </c>
      <c r="V35" s="185"/>
      <c r="W35" s="185"/>
      <c r="X35" s="185"/>
      <c r="Y35" s="183"/>
      <c r="Z35" s="185"/>
      <c r="AA35" s="185"/>
      <c r="AB35" s="185"/>
    </row>
    <row r="36" spans="1:28" s="91" customFormat="1" ht="37.5" customHeight="1" x14ac:dyDescent="0.2">
      <c r="A36" s="81">
        <f>IF(E36=0,"",SUBTOTAL(3,$E$5:$E36))</f>
        <v>31</v>
      </c>
      <c r="B36" s="81" t="s">
        <v>2593</v>
      </c>
      <c r="C36" s="159" t="s">
        <v>83</v>
      </c>
      <c r="D36" s="160" t="s">
        <v>1695</v>
      </c>
      <c r="E36" s="160" t="s">
        <v>84</v>
      </c>
      <c r="F36" s="186">
        <f t="shared" si="0"/>
        <v>1560</v>
      </c>
      <c r="G36" s="185"/>
      <c r="H36" s="185">
        <v>600</v>
      </c>
      <c r="I36" s="187"/>
      <c r="J36" s="188">
        <v>100</v>
      </c>
      <c r="K36" s="187">
        <v>300</v>
      </c>
      <c r="L36" s="185"/>
      <c r="M36" s="185">
        <v>240</v>
      </c>
      <c r="N36" s="185"/>
      <c r="O36" s="185"/>
      <c r="P36" s="185">
        <v>100</v>
      </c>
      <c r="Q36" s="185"/>
      <c r="R36" s="186"/>
      <c r="S36" s="188">
        <v>200</v>
      </c>
      <c r="T36" s="185">
        <v>0</v>
      </c>
      <c r="U36" s="185">
        <v>0</v>
      </c>
      <c r="V36" s="185"/>
      <c r="W36" s="185"/>
      <c r="X36" s="185"/>
      <c r="Y36" s="183"/>
      <c r="Z36" s="185"/>
      <c r="AA36" s="185"/>
      <c r="AB36" s="185">
        <v>20</v>
      </c>
    </row>
    <row r="37" spans="1:28" s="132" customFormat="1" ht="26.25" customHeight="1" x14ac:dyDescent="0.2">
      <c r="A37" s="81">
        <f>IF(E37=0,"",SUBTOTAL(3,$E$5:$E37))</f>
        <v>32</v>
      </c>
      <c r="B37" s="81" t="s">
        <v>1664</v>
      </c>
      <c r="C37" s="157" t="s">
        <v>3813</v>
      </c>
      <c r="D37" s="107" t="s">
        <v>3814</v>
      </c>
      <c r="E37" s="107" t="s">
        <v>84</v>
      </c>
      <c r="F37" s="186">
        <f t="shared" si="0"/>
        <v>500</v>
      </c>
      <c r="G37" s="186"/>
      <c r="H37" s="186"/>
      <c r="I37" s="186"/>
      <c r="J37" s="186"/>
      <c r="K37" s="186"/>
      <c r="L37" s="186"/>
      <c r="M37" s="186"/>
      <c r="N37" s="186"/>
      <c r="O37" s="186"/>
      <c r="P37" s="186"/>
      <c r="Q37" s="186"/>
      <c r="R37" s="186"/>
      <c r="S37" s="186"/>
      <c r="T37" s="186">
        <v>500</v>
      </c>
      <c r="U37" s="186"/>
      <c r="V37" s="186"/>
      <c r="W37" s="186"/>
      <c r="X37" s="186"/>
      <c r="Y37" s="186"/>
      <c r="Z37" s="186"/>
      <c r="AA37" s="186"/>
      <c r="AB37" s="186"/>
    </row>
    <row r="38" spans="1:28" s="132" customFormat="1" ht="71.25" customHeight="1" x14ac:dyDescent="0.2">
      <c r="A38" s="81">
        <f>IF(E38=0,"",SUBTOTAL(3,$E$5:$E38))</f>
        <v>33</v>
      </c>
      <c r="B38" s="81" t="s">
        <v>78</v>
      </c>
      <c r="C38" s="153" t="s">
        <v>3896</v>
      </c>
      <c r="D38" s="152" t="s">
        <v>4210</v>
      </c>
      <c r="E38" s="154" t="s">
        <v>84</v>
      </c>
      <c r="F38" s="186">
        <f t="shared" si="0"/>
        <v>200</v>
      </c>
      <c r="G38" s="186"/>
      <c r="H38" s="186"/>
      <c r="I38" s="186"/>
      <c r="J38" s="186"/>
      <c r="K38" s="186"/>
      <c r="L38" s="186">
        <v>200</v>
      </c>
      <c r="M38" s="186"/>
      <c r="N38" s="186"/>
      <c r="O38" s="186"/>
      <c r="P38" s="186"/>
      <c r="Q38" s="186"/>
      <c r="R38" s="186"/>
      <c r="S38" s="186"/>
      <c r="T38" s="186"/>
      <c r="U38" s="186"/>
      <c r="V38" s="186"/>
      <c r="W38" s="186"/>
      <c r="X38" s="186"/>
      <c r="Y38" s="186"/>
      <c r="Z38" s="186"/>
      <c r="AA38" s="186"/>
      <c r="AB38" s="186"/>
    </row>
    <row r="39" spans="1:28" s="91" customFormat="1" ht="39" customHeight="1" x14ac:dyDescent="0.2">
      <c r="A39" s="81">
        <f>IF(E39=0,"",SUBTOTAL(3,$E$5:$E39))</f>
        <v>34</v>
      </c>
      <c r="B39" s="81" t="s">
        <v>2594</v>
      </c>
      <c r="C39" s="159" t="s">
        <v>87</v>
      </c>
      <c r="D39" s="160" t="s">
        <v>1695</v>
      </c>
      <c r="E39" s="160" t="s">
        <v>84</v>
      </c>
      <c r="F39" s="186">
        <f t="shared" si="0"/>
        <v>660</v>
      </c>
      <c r="G39" s="185"/>
      <c r="H39" s="185"/>
      <c r="I39" s="187"/>
      <c r="J39" s="189"/>
      <c r="K39" s="185"/>
      <c r="L39" s="185"/>
      <c r="M39" s="185">
        <v>240</v>
      </c>
      <c r="N39" s="185"/>
      <c r="O39" s="185"/>
      <c r="P39" s="185">
        <v>100</v>
      </c>
      <c r="Q39" s="185"/>
      <c r="R39" s="186"/>
      <c r="S39" s="188">
        <v>100</v>
      </c>
      <c r="T39" s="185">
        <v>0</v>
      </c>
      <c r="U39" s="185">
        <v>0</v>
      </c>
      <c r="V39" s="185"/>
      <c r="W39" s="185"/>
      <c r="X39" s="185">
        <v>200</v>
      </c>
      <c r="Y39" s="183"/>
      <c r="Z39" s="185"/>
      <c r="AA39" s="185"/>
      <c r="AB39" s="185">
        <v>20</v>
      </c>
    </row>
    <row r="40" spans="1:28" s="91" customFormat="1" ht="51.75" customHeight="1" x14ac:dyDescent="0.2">
      <c r="A40" s="81">
        <f>IF(E40=0,"",SUBTOTAL(3,$E$5:$E40))</f>
        <v>35</v>
      </c>
      <c r="B40" s="81" t="s">
        <v>2556</v>
      </c>
      <c r="C40" s="159" t="s">
        <v>90</v>
      </c>
      <c r="D40" s="160" t="s">
        <v>1696</v>
      </c>
      <c r="E40" s="160" t="s">
        <v>84</v>
      </c>
      <c r="F40" s="186">
        <f t="shared" si="0"/>
        <v>6590</v>
      </c>
      <c r="G40" s="185"/>
      <c r="H40" s="185">
        <v>1500</v>
      </c>
      <c r="I40" s="187"/>
      <c r="J40" s="188">
        <v>2400</v>
      </c>
      <c r="K40" s="187">
        <v>1000</v>
      </c>
      <c r="L40" s="185"/>
      <c r="M40" s="185"/>
      <c r="N40" s="185"/>
      <c r="O40" s="185"/>
      <c r="P40" s="185">
        <v>0</v>
      </c>
      <c r="Q40" s="185"/>
      <c r="R40" s="186"/>
      <c r="S40" s="188">
        <v>570</v>
      </c>
      <c r="T40" s="185">
        <v>0</v>
      </c>
      <c r="U40" s="185">
        <v>0</v>
      </c>
      <c r="V40" s="185">
        <v>100</v>
      </c>
      <c r="W40" s="185"/>
      <c r="X40" s="185"/>
      <c r="Y40" s="183"/>
      <c r="Z40" s="185">
        <v>1000</v>
      </c>
      <c r="AA40" s="185"/>
      <c r="AB40" s="185">
        <v>20</v>
      </c>
    </row>
    <row r="41" spans="1:28" s="91" customFormat="1" ht="60.75" customHeight="1" x14ac:dyDescent="0.2">
      <c r="A41" s="81">
        <f>IF(E41=0,"",SUBTOTAL(3,$E$5:$E41))</f>
        <v>36</v>
      </c>
      <c r="B41" s="81" t="s">
        <v>2595</v>
      </c>
      <c r="C41" s="159" t="s">
        <v>90</v>
      </c>
      <c r="D41" s="160" t="s">
        <v>4148</v>
      </c>
      <c r="E41" s="160" t="s">
        <v>84</v>
      </c>
      <c r="F41" s="186">
        <f t="shared" si="0"/>
        <v>4512</v>
      </c>
      <c r="G41" s="185"/>
      <c r="H41" s="185"/>
      <c r="I41" s="187"/>
      <c r="J41" s="188">
        <v>2412</v>
      </c>
      <c r="K41" s="187">
        <v>1000</v>
      </c>
      <c r="L41" s="185"/>
      <c r="M41" s="185"/>
      <c r="N41" s="185"/>
      <c r="O41" s="185"/>
      <c r="P41" s="185">
        <v>0</v>
      </c>
      <c r="Q41" s="185"/>
      <c r="R41" s="186"/>
      <c r="S41" s="188"/>
      <c r="T41" s="185">
        <v>0</v>
      </c>
      <c r="U41" s="185">
        <v>0</v>
      </c>
      <c r="V41" s="185">
        <v>100</v>
      </c>
      <c r="W41" s="185"/>
      <c r="X41" s="185"/>
      <c r="Y41" s="183"/>
      <c r="Z41" s="185">
        <v>1000</v>
      </c>
      <c r="AA41" s="185"/>
      <c r="AB41" s="185"/>
    </row>
    <row r="42" spans="1:28" s="91" customFormat="1" ht="34.5" customHeight="1" x14ac:dyDescent="0.2">
      <c r="A42" s="81">
        <f>IF(E42=0,"",SUBTOTAL(3,$E$5:$E42))</f>
        <v>37</v>
      </c>
      <c r="B42" s="81" t="s">
        <v>1630</v>
      </c>
      <c r="C42" s="159" t="s">
        <v>93</v>
      </c>
      <c r="D42" s="160" t="s">
        <v>1698</v>
      </c>
      <c r="E42" s="160" t="s">
        <v>75</v>
      </c>
      <c r="F42" s="186">
        <f t="shared" si="0"/>
        <v>5</v>
      </c>
      <c r="G42" s="185"/>
      <c r="H42" s="185"/>
      <c r="I42" s="187"/>
      <c r="J42" s="189"/>
      <c r="K42" s="185"/>
      <c r="L42" s="187">
        <v>5</v>
      </c>
      <c r="M42" s="185"/>
      <c r="N42" s="185"/>
      <c r="O42" s="185"/>
      <c r="P42" s="185">
        <v>0</v>
      </c>
      <c r="Q42" s="185"/>
      <c r="R42" s="186"/>
      <c r="S42" s="188"/>
      <c r="T42" s="185">
        <v>0</v>
      </c>
      <c r="U42" s="185">
        <v>0</v>
      </c>
      <c r="V42" s="185"/>
      <c r="W42" s="185"/>
      <c r="X42" s="185"/>
      <c r="Y42" s="183"/>
      <c r="Z42" s="185"/>
      <c r="AA42" s="185"/>
      <c r="AB42" s="185"/>
    </row>
    <row r="43" spans="1:28" s="91" customFormat="1" ht="46.5" customHeight="1" x14ac:dyDescent="0.2">
      <c r="A43" s="81">
        <f>IF(E43=0,"",SUBTOTAL(3,$E$5:$E43))</f>
        <v>38</v>
      </c>
      <c r="B43" s="81" t="s">
        <v>2596</v>
      </c>
      <c r="C43" s="159" t="s">
        <v>95</v>
      </c>
      <c r="D43" s="160" t="s">
        <v>1696</v>
      </c>
      <c r="E43" s="160" t="s">
        <v>84</v>
      </c>
      <c r="F43" s="186">
        <f t="shared" si="0"/>
        <v>23472</v>
      </c>
      <c r="G43" s="185"/>
      <c r="H43" s="185">
        <v>2500</v>
      </c>
      <c r="I43" s="187"/>
      <c r="J43" s="188">
        <v>3000</v>
      </c>
      <c r="K43" s="187">
        <v>1000</v>
      </c>
      <c r="L43" s="185"/>
      <c r="M43" s="185">
        <v>852</v>
      </c>
      <c r="N43" s="185"/>
      <c r="O43" s="185"/>
      <c r="P43" s="185">
        <v>2000</v>
      </c>
      <c r="Q43" s="185">
        <v>1200</v>
      </c>
      <c r="R43" s="186"/>
      <c r="S43" s="188">
        <v>12000</v>
      </c>
      <c r="T43" s="185">
        <v>0</v>
      </c>
      <c r="U43" s="185">
        <v>0</v>
      </c>
      <c r="V43" s="185">
        <v>300</v>
      </c>
      <c r="W43" s="185"/>
      <c r="X43" s="185">
        <v>100</v>
      </c>
      <c r="Y43" s="183"/>
      <c r="Z43" s="185">
        <v>500</v>
      </c>
      <c r="AA43" s="185"/>
      <c r="AB43" s="185">
        <v>20</v>
      </c>
    </row>
    <row r="44" spans="1:28" s="91" customFormat="1" ht="63.75" customHeight="1" x14ac:dyDescent="0.2">
      <c r="A44" s="81">
        <f>IF(E44=0,"",SUBTOTAL(3,$E$5:$E44))</f>
        <v>39</v>
      </c>
      <c r="B44" s="81" t="s">
        <v>2597</v>
      </c>
      <c r="C44" s="159" t="s">
        <v>95</v>
      </c>
      <c r="D44" s="160" t="s">
        <v>1700</v>
      </c>
      <c r="E44" s="160" t="s">
        <v>84</v>
      </c>
      <c r="F44" s="186">
        <f t="shared" si="0"/>
        <v>11400</v>
      </c>
      <c r="G44" s="185"/>
      <c r="H44" s="185">
        <v>2500</v>
      </c>
      <c r="I44" s="187"/>
      <c r="J44" s="189"/>
      <c r="K44" s="187">
        <v>1000</v>
      </c>
      <c r="L44" s="185"/>
      <c r="M44" s="185"/>
      <c r="N44" s="185"/>
      <c r="O44" s="185"/>
      <c r="P44" s="185">
        <v>7000</v>
      </c>
      <c r="Q44" s="185"/>
      <c r="R44" s="186"/>
      <c r="S44" s="188"/>
      <c r="T44" s="185">
        <v>0</v>
      </c>
      <c r="U44" s="185">
        <v>0</v>
      </c>
      <c r="V44" s="185">
        <v>300</v>
      </c>
      <c r="W44" s="185"/>
      <c r="X44" s="185">
        <v>100</v>
      </c>
      <c r="Y44" s="183"/>
      <c r="Z44" s="185">
        <v>500</v>
      </c>
      <c r="AA44" s="185"/>
      <c r="AB44" s="185"/>
    </row>
    <row r="45" spans="1:28" s="91" customFormat="1" ht="78" customHeight="1" x14ac:dyDescent="0.2">
      <c r="A45" s="81">
        <f>IF(E45=0,"",SUBTOTAL(3,$E$5:$E45))</f>
        <v>40</v>
      </c>
      <c r="B45" s="81" t="s">
        <v>2598</v>
      </c>
      <c r="C45" s="159" t="s">
        <v>100</v>
      </c>
      <c r="D45" s="160" t="s">
        <v>4211</v>
      </c>
      <c r="E45" s="160" t="s">
        <v>84</v>
      </c>
      <c r="F45" s="186">
        <f t="shared" si="0"/>
        <v>4096</v>
      </c>
      <c r="G45" s="185"/>
      <c r="H45" s="185"/>
      <c r="I45" s="187"/>
      <c r="J45" s="188">
        <v>3396</v>
      </c>
      <c r="K45" s="185"/>
      <c r="L45" s="185"/>
      <c r="M45" s="185"/>
      <c r="N45" s="185"/>
      <c r="O45" s="185"/>
      <c r="P45" s="185">
        <v>0</v>
      </c>
      <c r="Q45" s="185"/>
      <c r="R45" s="186"/>
      <c r="S45" s="188"/>
      <c r="T45" s="185">
        <v>400</v>
      </c>
      <c r="U45" s="185">
        <v>0</v>
      </c>
      <c r="V45" s="185">
        <v>300</v>
      </c>
      <c r="W45" s="185"/>
      <c r="X45" s="185"/>
      <c r="Y45" s="183"/>
      <c r="Z45" s="185"/>
      <c r="AA45" s="185"/>
      <c r="AB45" s="185"/>
    </row>
    <row r="46" spans="1:28" s="132" customFormat="1" ht="81.75" customHeight="1" x14ac:dyDescent="0.2">
      <c r="A46" s="81">
        <f>IF(E46=0,"",SUBTOTAL(3,$E$5:$E46))</f>
        <v>41</v>
      </c>
      <c r="B46" s="81" t="s">
        <v>2599</v>
      </c>
      <c r="C46" s="157" t="s">
        <v>3639</v>
      </c>
      <c r="D46" s="107" t="s">
        <v>3908</v>
      </c>
      <c r="E46" s="107" t="s">
        <v>84</v>
      </c>
      <c r="F46" s="186">
        <f t="shared" si="0"/>
        <v>1200</v>
      </c>
      <c r="G46" s="186"/>
      <c r="H46" s="186"/>
      <c r="I46" s="186"/>
      <c r="J46" s="186"/>
      <c r="K46" s="186">
        <v>200</v>
      </c>
      <c r="L46" s="186"/>
      <c r="M46" s="186"/>
      <c r="N46" s="186"/>
      <c r="O46" s="186"/>
      <c r="P46" s="186"/>
      <c r="Q46" s="186"/>
      <c r="R46" s="186"/>
      <c r="S46" s="186"/>
      <c r="T46" s="186">
        <v>1000</v>
      </c>
      <c r="U46" s="186"/>
      <c r="V46" s="186"/>
      <c r="W46" s="186"/>
      <c r="X46" s="186"/>
      <c r="Y46" s="186"/>
      <c r="Z46" s="186"/>
      <c r="AA46" s="186"/>
      <c r="AB46" s="186"/>
    </row>
    <row r="47" spans="1:28" s="132" customFormat="1" ht="87.75" customHeight="1" x14ac:dyDescent="0.2">
      <c r="A47" s="81">
        <f>IF(E47=0,"",SUBTOTAL(3,$E$5:$E47))</f>
        <v>42</v>
      </c>
      <c r="B47" s="81" t="s">
        <v>2600</v>
      </c>
      <c r="C47" s="157" t="s">
        <v>3812</v>
      </c>
      <c r="D47" s="107" t="s">
        <v>3909</v>
      </c>
      <c r="E47" s="107" t="s">
        <v>84</v>
      </c>
      <c r="F47" s="186">
        <f t="shared" si="0"/>
        <v>500</v>
      </c>
      <c r="G47" s="186"/>
      <c r="H47" s="186"/>
      <c r="I47" s="186"/>
      <c r="J47" s="186"/>
      <c r="K47" s="186"/>
      <c r="L47" s="186"/>
      <c r="M47" s="186"/>
      <c r="N47" s="186"/>
      <c r="O47" s="186"/>
      <c r="P47" s="186"/>
      <c r="Q47" s="186"/>
      <c r="R47" s="186"/>
      <c r="S47" s="186"/>
      <c r="T47" s="186">
        <v>500</v>
      </c>
      <c r="U47" s="186"/>
      <c r="V47" s="186"/>
      <c r="W47" s="186"/>
      <c r="X47" s="186"/>
      <c r="Y47" s="186"/>
      <c r="Z47" s="186"/>
      <c r="AA47" s="186"/>
      <c r="AB47" s="186"/>
    </row>
    <row r="48" spans="1:28" s="91" customFormat="1" ht="45" customHeight="1" x14ac:dyDescent="0.2">
      <c r="A48" s="81">
        <f>IF(E48=0,"",SUBTOTAL(3,$E$5:$E48))</f>
        <v>43</v>
      </c>
      <c r="B48" s="81" t="s">
        <v>2601</v>
      </c>
      <c r="C48" s="159" t="s">
        <v>104</v>
      </c>
      <c r="D48" s="160" t="s">
        <v>1696</v>
      </c>
      <c r="E48" s="160" t="s">
        <v>84</v>
      </c>
      <c r="F48" s="186">
        <f t="shared" si="0"/>
        <v>2000</v>
      </c>
      <c r="G48" s="185"/>
      <c r="H48" s="185"/>
      <c r="I48" s="187"/>
      <c r="J48" s="189"/>
      <c r="K48" s="185"/>
      <c r="L48" s="185"/>
      <c r="M48" s="185"/>
      <c r="N48" s="185"/>
      <c r="O48" s="185"/>
      <c r="P48" s="185">
        <v>0</v>
      </c>
      <c r="Q48" s="185"/>
      <c r="R48" s="186"/>
      <c r="S48" s="190">
        <v>2000</v>
      </c>
      <c r="T48" s="185">
        <v>0</v>
      </c>
      <c r="U48" s="185">
        <v>0</v>
      </c>
      <c r="V48" s="185"/>
      <c r="W48" s="185"/>
      <c r="X48" s="185"/>
      <c r="Y48" s="183"/>
      <c r="Z48" s="185"/>
      <c r="AA48" s="185"/>
      <c r="AB48" s="185"/>
    </row>
    <row r="49" spans="1:28" s="91" customFormat="1" ht="51.75" customHeight="1" x14ac:dyDescent="0.2">
      <c r="A49" s="81">
        <f>IF(E49=0,"",SUBTOTAL(3,$E$5:$E49))</f>
        <v>44</v>
      </c>
      <c r="B49" s="81" t="s">
        <v>2553</v>
      </c>
      <c r="C49" s="159" t="s">
        <v>107</v>
      </c>
      <c r="D49" s="160" t="s">
        <v>1696</v>
      </c>
      <c r="E49" s="160" t="s">
        <v>84</v>
      </c>
      <c r="F49" s="186">
        <f t="shared" si="0"/>
        <v>200</v>
      </c>
      <c r="G49" s="185"/>
      <c r="H49" s="185"/>
      <c r="I49" s="187"/>
      <c r="J49" s="189"/>
      <c r="K49" s="185"/>
      <c r="L49" s="185"/>
      <c r="M49" s="185"/>
      <c r="N49" s="185"/>
      <c r="O49" s="185"/>
      <c r="P49" s="185">
        <v>0</v>
      </c>
      <c r="Q49" s="185"/>
      <c r="R49" s="186"/>
      <c r="S49" s="188">
        <v>200</v>
      </c>
      <c r="T49" s="185">
        <v>0</v>
      </c>
      <c r="U49" s="185">
        <v>0</v>
      </c>
      <c r="V49" s="185"/>
      <c r="W49" s="185"/>
      <c r="X49" s="185"/>
      <c r="Y49" s="183"/>
      <c r="Z49" s="185"/>
      <c r="AA49" s="185"/>
      <c r="AB49" s="185"/>
    </row>
    <row r="50" spans="1:28" s="91" customFormat="1" ht="51" customHeight="1" x14ac:dyDescent="0.2">
      <c r="A50" s="81">
        <f>IF(E50=0,"",SUBTOTAL(3,$E$5:$E50))</f>
        <v>45</v>
      </c>
      <c r="B50" s="81" t="s">
        <v>1628</v>
      </c>
      <c r="C50" s="159" t="s">
        <v>110</v>
      </c>
      <c r="D50" s="160" t="s">
        <v>1701</v>
      </c>
      <c r="E50" s="160" t="s">
        <v>84</v>
      </c>
      <c r="F50" s="186">
        <f t="shared" si="0"/>
        <v>240</v>
      </c>
      <c r="G50" s="185"/>
      <c r="H50" s="185"/>
      <c r="I50" s="187"/>
      <c r="J50" s="189"/>
      <c r="K50" s="185"/>
      <c r="L50" s="185"/>
      <c r="M50" s="185">
        <v>120</v>
      </c>
      <c r="N50" s="185"/>
      <c r="O50" s="185"/>
      <c r="P50" s="185">
        <v>120</v>
      </c>
      <c r="Q50" s="185"/>
      <c r="R50" s="186"/>
      <c r="S50" s="188"/>
      <c r="T50" s="185">
        <v>0</v>
      </c>
      <c r="U50" s="185">
        <v>0</v>
      </c>
      <c r="V50" s="185"/>
      <c r="W50" s="185"/>
      <c r="X50" s="185"/>
      <c r="Y50" s="183"/>
      <c r="Z50" s="185"/>
      <c r="AA50" s="185"/>
      <c r="AB50" s="185"/>
    </row>
    <row r="51" spans="1:28" s="91" customFormat="1" ht="46.5" customHeight="1" x14ac:dyDescent="0.2">
      <c r="A51" s="81">
        <f>IF(E51=0,"",SUBTOTAL(3,$E$5:$E51))</f>
        <v>46</v>
      </c>
      <c r="B51" s="81" t="s">
        <v>32</v>
      </c>
      <c r="C51" s="159" t="s">
        <v>113</v>
      </c>
      <c r="D51" s="160" t="s">
        <v>1702</v>
      </c>
      <c r="E51" s="160" t="s">
        <v>84</v>
      </c>
      <c r="F51" s="186">
        <f t="shared" si="0"/>
        <v>3800</v>
      </c>
      <c r="G51" s="185"/>
      <c r="H51" s="185"/>
      <c r="I51" s="187"/>
      <c r="J51" s="190">
        <v>500</v>
      </c>
      <c r="K51" s="185"/>
      <c r="L51" s="187">
        <v>2000</v>
      </c>
      <c r="M51" s="185"/>
      <c r="N51" s="185"/>
      <c r="O51" s="185"/>
      <c r="P51" s="185">
        <v>0</v>
      </c>
      <c r="Q51" s="185"/>
      <c r="R51" s="186"/>
      <c r="S51" s="188">
        <v>100</v>
      </c>
      <c r="T51" s="185">
        <v>0</v>
      </c>
      <c r="U51" s="185">
        <v>0</v>
      </c>
      <c r="V51" s="185">
        <v>200</v>
      </c>
      <c r="W51" s="185"/>
      <c r="X51" s="185"/>
      <c r="Y51" s="183"/>
      <c r="Z51" s="187">
        <v>1000</v>
      </c>
      <c r="AA51" s="185"/>
      <c r="AB51" s="185"/>
    </row>
    <row r="52" spans="1:28" s="91" customFormat="1" ht="59.25" customHeight="1" x14ac:dyDescent="0.2">
      <c r="A52" s="81">
        <f>IF(E52=0,"",SUBTOTAL(3,$E$5:$E52))</f>
        <v>47</v>
      </c>
      <c r="B52" s="81" t="s">
        <v>2451</v>
      </c>
      <c r="C52" s="159" t="s">
        <v>116</v>
      </c>
      <c r="D52" s="160" t="s">
        <v>1703</v>
      </c>
      <c r="E52" s="160" t="s">
        <v>84</v>
      </c>
      <c r="F52" s="186">
        <f t="shared" si="0"/>
        <v>14560</v>
      </c>
      <c r="G52" s="185"/>
      <c r="H52" s="185">
        <v>3000</v>
      </c>
      <c r="I52" s="187"/>
      <c r="J52" s="188">
        <v>3940</v>
      </c>
      <c r="K52" s="187">
        <v>2000</v>
      </c>
      <c r="L52" s="187">
        <v>1000</v>
      </c>
      <c r="M52" s="185">
        <v>1320</v>
      </c>
      <c r="N52" s="185"/>
      <c r="O52" s="185">
        <v>150</v>
      </c>
      <c r="P52" s="185">
        <v>500</v>
      </c>
      <c r="Q52" s="185">
        <v>300</v>
      </c>
      <c r="R52" s="186">
        <v>1000</v>
      </c>
      <c r="S52" s="188"/>
      <c r="T52" s="185">
        <v>600</v>
      </c>
      <c r="U52" s="185">
        <v>0</v>
      </c>
      <c r="V52" s="185">
        <v>200</v>
      </c>
      <c r="W52" s="186">
        <v>200</v>
      </c>
      <c r="X52" s="185">
        <v>300</v>
      </c>
      <c r="Y52" s="183"/>
      <c r="Z52" s="185"/>
      <c r="AA52" s="185"/>
      <c r="AB52" s="185">
        <v>50</v>
      </c>
    </row>
    <row r="53" spans="1:28" s="132" customFormat="1" ht="45" customHeight="1" x14ac:dyDescent="0.2">
      <c r="A53" s="81">
        <f>IF(E53=0,"",SUBTOTAL(3,$E$5:$E53))</f>
        <v>48</v>
      </c>
      <c r="B53" s="81" t="s">
        <v>2602</v>
      </c>
      <c r="C53" s="157" t="s">
        <v>3810</v>
      </c>
      <c r="D53" s="107" t="s">
        <v>4212</v>
      </c>
      <c r="E53" s="107" t="s">
        <v>84</v>
      </c>
      <c r="F53" s="186">
        <f t="shared" si="0"/>
        <v>1000</v>
      </c>
      <c r="G53" s="186"/>
      <c r="H53" s="186"/>
      <c r="I53" s="186"/>
      <c r="J53" s="186"/>
      <c r="K53" s="186"/>
      <c r="L53" s="186"/>
      <c r="M53" s="186"/>
      <c r="N53" s="186"/>
      <c r="O53" s="186"/>
      <c r="P53" s="186"/>
      <c r="Q53" s="186"/>
      <c r="R53" s="186"/>
      <c r="S53" s="186"/>
      <c r="T53" s="186">
        <v>1000</v>
      </c>
      <c r="U53" s="186"/>
      <c r="V53" s="186"/>
      <c r="W53" s="186"/>
      <c r="X53" s="186"/>
      <c r="Y53" s="186"/>
      <c r="Z53" s="186"/>
      <c r="AA53" s="186"/>
      <c r="AB53" s="186"/>
    </row>
    <row r="54" spans="1:28" s="91" customFormat="1" ht="46.5" customHeight="1" x14ac:dyDescent="0.2">
      <c r="A54" s="81">
        <f>IF(E54=0,"",SUBTOTAL(3,$E$5:$E54))</f>
        <v>49</v>
      </c>
      <c r="B54" s="81" t="s">
        <v>36</v>
      </c>
      <c r="C54" s="159" t="s">
        <v>120</v>
      </c>
      <c r="D54" s="160" t="s">
        <v>4149</v>
      </c>
      <c r="E54" s="160" t="s">
        <v>84</v>
      </c>
      <c r="F54" s="186">
        <f t="shared" si="0"/>
        <v>2140</v>
      </c>
      <c r="G54" s="185"/>
      <c r="H54" s="185">
        <v>600</v>
      </c>
      <c r="I54" s="187"/>
      <c r="J54" s="188">
        <v>240</v>
      </c>
      <c r="K54" s="185"/>
      <c r="L54" s="185"/>
      <c r="M54" s="185"/>
      <c r="N54" s="185"/>
      <c r="O54" s="185"/>
      <c r="P54" s="185">
        <v>100</v>
      </c>
      <c r="Q54" s="185"/>
      <c r="R54" s="186">
        <v>1000</v>
      </c>
      <c r="S54" s="188"/>
      <c r="T54" s="185">
        <v>100</v>
      </c>
      <c r="U54" s="185">
        <v>0</v>
      </c>
      <c r="V54" s="185">
        <v>100</v>
      </c>
      <c r="W54" s="185"/>
      <c r="X54" s="185"/>
      <c r="Y54" s="183"/>
      <c r="Z54" s="185"/>
      <c r="AA54" s="185"/>
      <c r="AB54" s="185"/>
    </row>
    <row r="55" spans="1:28" s="91" customFormat="1" ht="45.75" customHeight="1" x14ac:dyDescent="0.2">
      <c r="A55" s="81">
        <f>IF(E55=0,"",SUBTOTAL(3,$E$5:$E55))</f>
        <v>50</v>
      </c>
      <c r="B55" s="81" t="s">
        <v>40</v>
      </c>
      <c r="C55" s="159" t="s">
        <v>120</v>
      </c>
      <c r="D55" s="160" t="s">
        <v>4081</v>
      </c>
      <c r="E55" s="160" t="s">
        <v>84</v>
      </c>
      <c r="F55" s="186">
        <f t="shared" si="0"/>
        <v>1660</v>
      </c>
      <c r="G55" s="185"/>
      <c r="H55" s="185"/>
      <c r="I55" s="187"/>
      <c r="J55" s="189"/>
      <c r="K55" s="187">
        <v>1000</v>
      </c>
      <c r="L55" s="185"/>
      <c r="M55" s="185">
        <v>60</v>
      </c>
      <c r="N55" s="185"/>
      <c r="O55" s="185"/>
      <c r="P55" s="185">
        <v>200</v>
      </c>
      <c r="Q55" s="185"/>
      <c r="R55" s="186"/>
      <c r="S55" s="188"/>
      <c r="T55" s="185">
        <v>100</v>
      </c>
      <c r="U55" s="185">
        <v>0</v>
      </c>
      <c r="V55" s="185"/>
      <c r="W55" s="185"/>
      <c r="X55" s="185"/>
      <c r="Y55" s="183"/>
      <c r="Z55" s="187">
        <v>300</v>
      </c>
      <c r="AA55" s="185"/>
      <c r="AB55" s="185"/>
    </row>
    <row r="56" spans="1:28" s="91" customFormat="1" ht="37.5" customHeight="1" x14ac:dyDescent="0.2">
      <c r="A56" s="81">
        <f>IF(E56=0,"",SUBTOTAL(3,$E$5:$E56))</f>
        <v>51</v>
      </c>
      <c r="B56" s="81" t="s">
        <v>42</v>
      </c>
      <c r="C56" s="159" t="s">
        <v>124</v>
      </c>
      <c r="D56" s="160" t="s">
        <v>3938</v>
      </c>
      <c r="E56" s="160" t="s">
        <v>84</v>
      </c>
      <c r="F56" s="186">
        <f t="shared" si="0"/>
        <v>200</v>
      </c>
      <c r="G56" s="185"/>
      <c r="H56" s="185"/>
      <c r="I56" s="187"/>
      <c r="J56" s="189"/>
      <c r="K56" s="185"/>
      <c r="L56" s="185"/>
      <c r="M56" s="185"/>
      <c r="N56" s="185"/>
      <c r="O56" s="185"/>
      <c r="P56" s="185">
        <v>0</v>
      </c>
      <c r="Q56" s="185"/>
      <c r="R56" s="186"/>
      <c r="S56" s="188">
        <v>200</v>
      </c>
      <c r="T56" s="185">
        <v>0</v>
      </c>
      <c r="U56" s="185">
        <v>0</v>
      </c>
      <c r="V56" s="185"/>
      <c r="W56" s="185"/>
      <c r="X56" s="185"/>
      <c r="Y56" s="183"/>
      <c r="Z56" s="185"/>
      <c r="AA56" s="185"/>
      <c r="AB56" s="185"/>
    </row>
    <row r="57" spans="1:28" s="91" customFormat="1" ht="70.5" customHeight="1" x14ac:dyDescent="0.2">
      <c r="A57" s="81">
        <f>IF(E57=0,"",SUBTOTAL(3,$E$5:$E57))</f>
        <v>52</v>
      </c>
      <c r="B57" s="81" t="s">
        <v>45</v>
      </c>
      <c r="C57" s="159" t="s">
        <v>126</v>
      </c>
      <c r="D57" s="160" t="s">
        <v>1707</v>
      </c>
      <c r="E57" s="160" t="s">
        <v>84</v>
      </c>
      <c r="F57" s="186">
        <f t="shared" si="0"/>
        <v>3340</v>
      </c>
      <c r="G57" s="185"/>
      <c r="H57" s="185">
        <v>150</v>
      </c>
      <c r="I57" s="187">
        <v>1000</v>
      </c>
      <c r="J57" s="188">
        <v>230</v>
      </c>
      <c r="K57" s="187">
        <v>500</v>
      </c>
      <c r="L57" s="185"/>
      <c r="M57" s="185">
        <v>960</v>
      </c>
      <c r="N57" s="185"/>
      <c r="O57" s="185"/>
      <c r="P57" s="185">
        <v>0</v>
      </c>
      <c r="Q57" s="185"/>
      <c r="R57" s="186"/>
      <c r="S57" s="188"/>
      <c r="T57" s="185">
        <v>200</v>
      </c>
      <c r="U57" s="185">
        <v>0</v>
      </c>
      <c r="V57" s="185">
        <v>100</v>
      </c>
      <c r="W57" s="186">
        <v>200</v>
      </c>
      <c r="X57" s="185"/>
      <c r="Y57" s="183"/>
      <c r="Z57" s="185"/>
      <c r="AA57" s="185"/>
      <c r="AB57" s="185"/>
    </row>
    <row r="58" spans="1:28" s="91" customFormat="1" ht="65.25" customHeight="1" x14ac:dyDescent="0.2">
      <c r="A58" s="81">
        <f>IF(E58=0,"",SUBTOTAL(3,$E$5:$E58))</f>
        <v>53</v>
      </c>
      <c r="B58" s="81" t="s">
        <v>49</v>
      </c>
      <c r="C58" s="159" t="s">
        <v>126</v>
      </c>
      <c r="D58" s="107" t="s">
        <v>4213</v>
      </c>
      <c r="E58" s="160" t="s">
        <v>84</v>
      </c>
      <c r="F58" s="186">
        <f t="shared" si="0"/>
        <v>11850</v>
      </c>
      <c r="G58" s="185"/>
      <c r="H58" s="185">
        <v>150</v>
      </c>
      <c r="I58" s="187">
        <v>1000</v>
      </c>
      <c r="J58" s="189"/>
      <c r="K58" s="185"/>
      <c r="L58" s="187">
        <v>10500</v>
      </c>
      <c r="M58" s="185"/>
      <c r="N58" s="185"/>
      <c r="O58" s="185"/>
      <c r="P58" s="185">
        <v>0</v>
      </c>
      <c r="Q58" s="185"/>
      <c r="R58" s="186"/>
      <c r="S58" s="188"/>
      <c r="T58" s="185">
        <v>200</v>
      </c>
      <c r="U58" s="185">
        <v>0</v>
      </c>
      <c r="V58" s="185"/>
      <c r="W58" s="185"/>
      <c r="X58" s="185"/>
      <c r="Y58" s="183"/>
      <c r="Z58" s="185"/>
      <c r="AA58" s="185"/>
      <c r="AB58" s="185"/>
    </row>
    <row r="59" spans="1:28" s="91" customFormat="1" ht="57.75" customHeight="1" x14ac:dyDescent="0.2">
      <c r="A59" s="81">
        <f>IF(E59=0,"",SUBTOTAL(3,$E$5:$E59))</f>
        <v>54</v>
      </c>
      <c r="B59" s="81" t="s">
        <v>52</v>
      </c>
      <c r="C59" s="159" t="s">
        <v>129</v>
      </c>
      <c r="D59" s="160" t="s">
        <v>1709</v>
      </c>
      <c r="E59" s="160" t="s">
        <v>84</v>
      </c>
      <c r="F59" s="186">
        <f t="shared" si="0"/>
        <v>2290</v>
      </c>
      <c r="G59" s="185"/>
      <c r="H59" s="185"/>
      <c r="I59" s="187">
        <v>1000</v>
      </c>
      <c r="J59" s="189"/>
      <c r="K59" s="185"/>
      <c r="L59" s="187"/>
      <c r="M59" s="185">
        <v>840</v>
      </c>
      <c r="N59" s="185"/>
      <c r="O59" s="185"/>
      <c r="P59" s="185">
        <v>0</v>
      </c>
      <c r="Q59" s="185"/>
      <c r="R59" s="186"/>
      <c r="S59" s="188">
        <v>300</v>
      </c>
      <c r="T59" s="185">
        <v>0</v>
      </c>
      <c r="U59" s="185">
        <v>0</v>
      </c>
      <c r="V59" s="185">
        <v>150</v>
      </c>
      <c r="W59" s="185"/>
      <c r="X59" s="185"/>
      <c r="Y59" s="183"/>
      <c r="Z59" s="185"/>
      <c r="AA59" s="185"/>
      <c r="AB59" s="185"/>
    </row>
    <row r="60" spans="1:28" s="91" customFormat="1" ht="123" customHeight="1" x14ac:dyDescent="0.2">
      <c r="A60" s="81">
        <f>IF(E60=0,"",SUBTOTAL(3,$E$5:$E60))</f>
        <v>55</v>
      </c>
      <c r="B60" s="81" t="s">
        <v>55</v>
      </c>
      <c r="C60" s="159" t="s">
        <v>129</v>
      </c>
      <c r="D60" s="176" t="s">
        <v>4168</v>
      </c>
      <c r="E60" s="160" t="s">
        <v>84</v>
      </c>
      <c r="F60" s="186">
        <f t="shared" si="0"/>
        <v>100</v>
      </c>
      <c r="G60" s="185"/>
      <c r="H60" s="185"/>
      <c r="I60" s="187"/>
      <c r="J60" s="189"/>
      <c r="K60" s="185"/>
      <c r="L60" s="187">
        <v>100</v>
      </c>
      <c r="M60" s="185"/>
      <c r="N60" s="185"/>
      <c r="O60" s="185"/>
      <c r="P60" s="185"/>
      <c r="Q60" s="185"/>
      <c r="R60" s="186"/>
      <c r="S60" s="188"/>
      <c r="T60" s="185"/>
      <c r="U60" s="185"/>
      <c r="V60" s="185"/>
      <c r="W60" s="185"/>
      <c r="X60" s="185"/>
      <c r="Y60" s="183"/>
      <c r="Z60" s="185"/>
      <c r="AA60" s="185"/>
      <c r="AB60" s="185"/>
    </row>
    <row r="61" spans="1:28" s="132" customFormat="1" ht="38.25" x14ac:dyDescent="0.2">
      <c r="A61" s="81">
        <f>IF(E61=0,"",SUBTOTAL(3,$E$5:$E61))</f>
        <v>56</v>
      </c>
      <c r="B61" s="81" t="s">
        <v>59</v>
      </c>
      <c r="C61" s="157" t="s">
        <v>3811</v>
      </c>
      <c r="D61" s="107" t="s">
        <v>4150</v>
      </c>
      <c r="E61" s="107" t="s">
        <v>84</v>
      </c>
      <c r="F61" s="186">
        <f t="shared" si="0"/>
        <v>400</v>
      </c>
      <c r="G61" s="186"/>
      <c r="H61" s="186"/>
      <c r="I61" s="186"/>
      <c r="J61" s="186"/>
      <c r="K61" s="186"/>
      <c r="L61" s="186"/>
      <c r="M61" s="186"/>
      <c r="N61" s="186"/>
      <c r="O61" s="186"/>
      <c r="P61" s="186"/>
      <c r="Q61" s="186"/>
      <c r="R61" s="186"/>
      <c r="S61" s="186"/>
      <c r="T61" s="186">
        <v>400</v>
      </c>
      <c r="U61" s="186"/>
      <c r="V61" s="186"/>
      <c r="W61" s="186"/>
      <c r="X61" s="186"/>
      <c r="Y61" s="186"/>
      <c r="Z61" s="186"/>
      <c r="AA61" s="186"/>
      <c r="AB61" s="186"/>
    </row>
    <row r="62" spans="1:28" s="91" customFormat="1" ht="36" customHeight="1" x14ac:dyDescent="0.2">
      <c r="A62" s="81">
        <f>IF(E62=0,"",SUBTOTAL(3,$E$5:$E62))</f>
        <v>57</v>
      </c>
      <c r="B62" s="81" t="s">
        <v>62</v>
      </c>
      <c r="C62" s="159" t="s">
        <v>131</v>
      </c>
      <c r="D62" s="160" t="s">
        <v>1710</v>
      </c>
      <c r="E62" s="160" t="s">
        <v>84</v>
      </c>
      <c r="F62" s="186">
        <f t="shared" si="0"/>
        <v>320</v>
      </c>
      <c r="G62" s="185"/>
      <c r="H62" s="185"/>
      <c r="I62" s="187"/>
      <c r="J62" s="188">
        <v>200</v>
      </c>
      <c r="K62" s="185"/>
      <c r="L62" s="185"/>
      <c r="M62" s="185"/>
      <c r="N62" s="185"/>
      <c r="O62" s="185"/>
      <c r="P62" s="185">
        <v>0</v>
      </c>
      <c r="Q62" s="185"/>
      <c r="R62" s="186"/>
      <c r="S62" s="188">
        <v>100</v>
      </c>
      <c r="T62" s="185">
        <v>0</v>
      </c>
      <c r="U62" s="185">
        <v>0</v>
      </c>
      <c r="V62" s="185"/>
      <c r="W62" s="185"/>
      <c r="X62" s="185"/>
      <c r="Y62" s="183"/>
      <c r="Z62" s="185"/>
      <c r="AA62" s="185"/>
      <c r="AB62" s="185">
        <v>20</v>
      </c>
    </row>
    <row r="63" spans="1:28" s="132" customFormat="1" ht="62.25" customHeight="1" x14ac:dyDescent="0.2">
      <c r="A63" s="81">
        <f>IF(E63=0,"",SUBTOTAL(3,$E$5:$E63))</f>
        <v>58</v>
      </c>
      <c r="B63" s="81" t="s">
        <v>65</v>
      </c>
      <c r="C63" s="153" t="s">
        <v>4137</v>
      </c>
      <c r="D63" s="152" t="s">
        <v>4151</v>
      </c>
      <c r="E63" s="160" t="s">
        <v>84</v>
      </c>
      <c r="F63" s="186">
        <f t="shared" si="0"/>
        <v>150</v>
      </c>
      <c r="G63" s="186"/>
      <c r="H63" s="186"/>
      <c r="I63" s="186"/>
      <c r="J63" s="186"/>
      <c r="K63" s="186"/>
      <c r="L63" s="186">
        <v>150</v>
      </c>
      <c r="M63" s="186"/>
      <c r="N63" s="186"/>
      <c r="O63" s="186"/>
      <c r="P63" s="186"/>
      <c r="Q63" s="186"/>
      <c r="R63" s="186"/>
      <c r="S63" s="186"/>
      <c r="T63" s="186"/>
      <c r="U63" s="186"/>
      <c r="V63" s="186"/>
      <c r="W63" s="186"/>
      <c r="X63" s="186"/>
      <c r="Y63" s="186"/>
      <c r="Z63" s="186"/>
      <c r="AA63" s="186"/>
      <c r="AB63" s="186"/>
    </row>
    <row r="64" spans="1:28" s="91" customFormat="1" ht="42.75" customHeight="1" x14ac:dyDescent="0.2">
      <c r="A64" s="81">
        <f>IF(E64=0,"",SUBTOTAL(3,$E$5:$E64))</f>
        <v>59</v>
      </c>
      <c r="B64" s="81" t="s">
        <v>70</v>
      </c>
      <c r="C64" s="159" t="s">
        <v>133</v>
      </c>
      <c r="D64" s="152" t="s">
        <v>3531</v>
      </c>
      <c r="E64" s="160" t="s">
        <v>84</v>
      </c>
      <c r="F64" s="186">
        <f t="shared" si="0"/>
        <v>500</v>
      </c>
      <c r="G64" s="185"/>
      <c r="H64" s="185"/>
      <c r="I64" s="187"/>
      <c r="J64" s="188">
        <v>500</v>
      </c>
      <c r="K64" s="185"/>
      <c r="L64" s="185"/>
      <c r="M64" s="185"/>
      <c r="N64" s="185"/>
      <c r="O64" s="185"/>
      <c r="P64" s="185">
        <v>0</v>
      </c>
      <c r="Q64" s="185"/>
      <c r="R64" s="186"/>
      <c r="S64" s="188"/>
      <c r="T64" s="185">
        <v>0</v>
      </c>
      <c r="U64" s="185">
        <v>0</v>
      </c>
      <c r="V64" s="185"/>
      <c r="W64" s="185"/>
      <c r="X64" s="185"/>
      <c r="Y64" s="183"/>
      <c r="Z64" s="185"/>
      <c r="AA64" s="185"/>
      <c r="AB64" s="185"/>
    </row>
    <row r="65" spans="1:28" s="91" customFormat="1" ht="61.5" customHeight="1" x14ac:dyDescent="0.2">
      <c r="A65" s="81">
        <f>IF(E65=0,"",SUBTOTAL(3,$E$5:$E65))</f>
        <v>60</v>
      </c>
      <c r="B65" s="81" t="s">
        <v>73</v>
      </c>
      <c r="C65" s="159" t="s">
        <v>135</v>
      </c>
      <c r="D65" s="160" t="s">
        <v>136</v>
      </c>
      <c r="E65" s="160" t="s">
        <v>84</v>
      </c>
      <c r="F65" s="186">
        <f t="shared" si="0"/>
        <v>300</v>
      </c>
      <c r="G65" s="185"/>
      <c r="H65" s="185"/>
      <c r="I65" s="187"/>
      <c r="J65" s="189"/>
      <c r="K65" s="185"/>
      <c r="L65" s="187">
        <v>300</v>
      </c>
      <c r="M65" s="185"/>
      <c r="N65" s="185"/>
      <c r="O65" s="185"/>
      <c r="P65" s="185">
        <v>0</v>
      </c>
      <c r="Q65" s="185"/>
      <c r="R65" s="186"/>
      <c r="S65" s="188"/>
      <c r="T65" s="185">
        <v>0</v>
      </c>
      <c r="U65" s="185">
        <v>0</v>
      </c>
      <c r="V65" s="185"/>
      <c r="W65" s="185"/>
      <c r="X65" s="185"/>
      <c r="Y65" s="183"/>
      <c r="Z65" s="185"/>
      <c r="AA65" s="185"/>
      <c r="AB65" s="185"/>
    </row>
    <row r="66" spans="1:28" s="91" customFormat="1" ht="51" customHeight="1" x14ac:dyDescent="0.2">
      <c r="A66" s="81">
        <f>IF(E66=0,"",SUBTOTAL(3,$E$5:$E66))</f>
        <v>61</v>
      </c>
      <c r="B66" s="81" t="s">
        <v>96</v>
      </c>
      <c r="C66" s="159" t="s">
        <v>138</v>
      </c>
      <c r="D66" s="160" t="s">
        <v>1712</v>
      </c>
      <c r="E66" s="160" t="s">
        <v>84</v>
      </c>
      <c r="F66" s="186">
        <f t="shared" si="0"/>
        <v>1750</v>
      </c>
      <c r="G66" s="185"/>
      <c r="H66" s="185"/>
      <c r="I66" s="187"/>
      <c r="J66" s="192"/>
      <c r="K66" s="187">
        <v>1500</v>
      </c>
      <c r="L66" s="185"/>
      <c r="N66" s="185"/>
      <c r="O66" s="185"/>
      <c r="P66" s="185"/>
      <c r="Q66" s="192"/>
      <c r="R66" s="186"/>
      <c r="S66" s="192"/>
      <c r="T66" s="185">
        <v>0</v>
      </c>
      <c r="U66" s="185">
        <v>0</v>
      </c>
      <c r="V66" s="192"/>
      <c r="W66" s="185"/>
      <c r="X66" s="185"/>
      <c r="Y66" s="183"/>
      <c r="Z66" s="187">
        <v>250</v>
      </c>
      <c r="AA66" s="185"/>
      <c r="AB66" s="185"/>
    </row>
    <row r="67" spans="1:28" s="91" customFormat="1" ht="48" customHeight="1" x14ac:dyDescent="0.2">
      <c r="A67" s="81">
        <f>IF(E67=0,"",SUBTOTAL(3,$E$5:$E67))</f>
        <v>62</v>
      </c>
      <c r="B67" s="81" t="s">
        <v>98</v>
      </c>
      <c r="C67" s="159" t="s">
        <v>138</v>
      </c>
      <c r="D67" s="160" t="s">
        <v>3910</v>
      </c>
      <c r="E67" s="160" t="s">
        <v>84</v>
      </c>
      <c r="F67" s="186">
        <f t="shared" si="0"/>
        <v>5700</v>
      </c>
      <c r="G67" s="185"/>
      <c r="H67" s="185"/>
      <c r="I67" s="187"/>
      <c r="J67" s="188">
        <v>4000</v>
      </c>
      <c r="K67" s="187"/>
      <c r="L67" s="185"/>
      <c r="M67" s="185">
        <v>600</v>
      </c>
      <c r="N67" s="185"/>
      <c r="O67" s="185"/>
      <c r="P67" s="185"/>
      <c r="Q67" s="185">
        <v>300</v>
      </c>
      <c r="R67" s="186"/>
      <c r="S67" s="188">
        <v>300</v>
      </c>
      <c r="T67" s="185"/>
      <c r="U67" s="185"/>
      <c r="V67" s="185">
        <v>500</v>
      </c>
      <c r="W67" s="185"/>
      <c r="X67" s="185"/>
      <c r="Y67" s="183"/>
      <c r="Z67" s="187"/>
      <c r="AA67" s="185"/>
      <c r="AB67" s="185"/>
    </row>
    <row r="68" spans="1:28" s="91" customFormat="1" ht="36.75" customHeight="1" x14ac:dyDescent="0.2">
      <c r="A68" s="81">
        <f>IF(E68=0,"",SUBTOTAL(3,$E$5:$E68))</f>
        <v>63</v>
      </c>
      <c r="B68" s="81" t="s">
        <v>102</v>
      </c>
      <c r="C68" s="157" t="s">
        <v>139</v>
      </c>
      <c r="D68" s="107" t="s">
        <v>1713</v>
      </c>
      <c r="E68" s="168" t="s">
        <v>84</v>
      </c>
      <c r="F68" s="186">
        <f t="shared" si="0"/>
        <v>1450</v>
      </c>
      <c r="G68" s="185"/>
      <c r="H68" s="185">
        <v>1200</v>
      </c>
      <c r="I68" s="187"/>
      <c r="J68" s="189"/>
      <c r="K68" s="185"/>
      <c r="L68" s="185"/>
      <c r="M68" s="185"/>
      <c r="N68" s="185"/>
      <c r="O68" s="185"/>
      <c r="P68" s="185">
        <v>0</v>
      </c>
      <c r="Q68" s="185"/>
      <c r="R68" s="186"/>
      <c r="S68" s="190"/>
      <c r="T68" s="185">
        <v>0</v>
      </c>
      <c r="U68" s="185">
        <v>0</v>
      </c>
      <c r="V68" s="185"/>
      <c r="W68" s="185"/>
      <c r="X68" s="185"/>
      <c r="Y68" s="183"/>
      <c r="Z68" s="187">
        <v>250</v>
      </c>
      <c r="AA68" s="185"/>
      <c r="AB68" s="185"/>
    </row>
    <row r="69" spans="1:28" s="91" customFormat="1" ht="64.5" customHeight="1" x14ac:dyDescent="0.2">
      <c r="A69" s="81">
        <f>IF(E69=0,"",SUBTOTAL(3,$E$5:$E69))</f>
        <v>64</v>
      </c>
      <c r="B69" s="81" t="s">
        <v>105</v>
      </c>
      <c r="C69" s="157" t="s">
        <v>140</v>
      </c>
      <c r="D69" s="107" t="s">
        <v>4082</v>
      </c>
      <c r="E69" s="168" t="s">
        <v>84</v>
      </c>
      <c r="F69" s="186">
        <f t="shared" ref="F69:F132" si="1">SUM(G69:AB69)</f>
        <v>320</v>
      </c>
      <c r="G69" s="185"/>
      <c r="H69" s="185"/>
      <c r="I69" s="187"/>
      <c r="J69" s="189"/>
      <c r="K69" s="185"/>
      <c r="L69" s="185"/>
      <c r="M69" s="185"/>
      <c r="N69" s="185"/>
      <c r="O69" s="185"/>
      <c r="P69" s="185">
        <v>0</v>
      </c>
      <c r="Q69" s="185"/>
      <c r="R69" s="186"/>
      <c r="S69" s="188">
        <v>300</v>
      </c>
      <c r="T69" s="185">
        <v>0</v>
      </c>
      <c r="U69" s="185">
        <v>0</v>
      </c>
      <c r="V69" s="185"/>
      <c r="W69" s="185"/>
      <c r="X69" s="185"/>
      <c r="Y69" s="183"/>
      <c r="Z69" s="185"/>
      <c r="AA69" s="185"/>
      <c r="AB69" s="185">
        <v>20</v>
      </c>
    </row>
    <row r="70" spans="1:28" s="91" customFormat="1" ht="33.75" customHeight="1" x14ac:dyDescent="0.2">
      <c r="A70" s="81">
        <f>IF(E70=0,"",SUBTOTAL(3,$E$5:$E70))</f>
        <v>65</v>
      </c>
      <c r="B70" s="81" t="s">
        <v>108</v>
      </c>
      <c r="C70" s="169" t="s">
        <v>142</v>
      </c>
      <c r="D70" s="168" t="s">
        <v>1715</v>
      </c>
      <c r="E70" s="168" t="s">
        <v>84</v>
      </c>
      <c r="F70" s="186">
        <f t="shared" si="1"/>
        <v>300</v>
      </c>
      <c r="G70" s="185"/>
      <c r="H70" s="185"/>
      <c r="I70" s="187"/>
      <c r="J70" s="189"/>
      <c r="K70" s="185"/>
      <c r="L70" s="185"/>
      <c r="M70" s="185"/>
      <c r="N70" s="185"/>
      <c r="O70" s="185"/>
      <c r="P70" s="185">
        <v>0</v>
      </c>
      <c r="Q70" s="185"/>
      <c r="R70" s="186"/>
      <c r="S70" s="188">
        <v>300</v>
      </c>
      <c r="T70" s="185">
        <v>0</v>
      </c>
      <c r="U70" s="185">
        <v>0</v>
      </c>
      <c r="V70" s="185"/>
      <c r="W70" s="185"/>
      <c r="X70" s="185"/>
      <c r="Y70" s="183"/>
      <c r="Z70" s="185"/>
      <c r="AA70" s="185"/>
      <c r="AB70" s="185"/>
    </row>
    <row r="71" spans="1:28" s="91" customFormat="1" ht="60.75" customHeight="1" x14ac:dyDescent="0.2">
      <c r="A71" s="81">
        <f>IF(E71=0,"",SUBTOTAL(3,$E$5:$E71))</f>
        <v>66</v>
      </c>
      <c r="B71" s="81" t="s">
        <v>2603</v>
      </c>
      <c r="C71" s="170" t="s">
        <v>143</v>
      </c>
      <c r="D71" s="83" t="s">
        <v>1716</v>
      </c>
      <c r="E71" s="160" t="s">
        <v>145</v>
      </c>
      <c r="F71" s="186">
        <f t="shared" si="1"/>
        <v>100</v>
      </c>
      <c r="G71" s="185"/>
      <c r="H71" s="185"/>
      <c r="I71" s="187"/>
      <c r="J71" s="189"/>
      <c r="K71" s="185"/>
      <c r="L71" s="185"/>
      <c r="M71" s="185"/>
      <c r="N71" s="185"/>
      <c r="O71" s="185"/>
      <c r="P71" s="185">
        <v>0</v>
      </c>
      <c r="Q71" s="185"/>
      <c r="R71" s="186"/>
      <c r="S71" s="188">
        <v>100</v>
      </c>
      <c r="T71" s="185">
        <v>0</v>
      </c>
      <c r="U71" s="185">
        <v>0</v>
      </c>
      <c r="V71" s="185"/>
      <c r="W71" s="185"/>
      <c r="X71" s="185"/>
      <c r="Y71" s="183"/>
      <c r="Z71" s="185"/>
      <c r="AA71" s="185"/>
      <c r="AB71" s="185"/>
    </row>
    <row r="72" spans="1:28" s="91" customFormat="1" ht="52.5" customHeight="1" x14ac:dyDescent="0.2">
      <c r="A72" s="81">
        <f>IF(E72=0,"",SUBTOTAL(3,$E$5:$E72))</f>
        <v>67</v>
      </c>
      <c r="B72" s="81" t="s">
        <v>79</v>
      </c>
      <c r="C72" s="159" t="s">
        <v>147</v>
      </c>
      <c r="D72" s="160" t="s">
        <v>1717</v>
      </c>
      <c r="E72" s="160" t="s">
        <v>84</v>
      </c>
      <c r="F72" s="186">
        <f t="shared" si="1"/>
        <v>500</v>
      </c>
      <c r="G72" s="185"/>
      <c r="H72" s="185"/>
      <c r="I72" s="187"/>
      <c r="J72" s="189"/>
      <c r="K72" s="185"/>
      <c r="L72" s="185"/>
      <c r="M72" s="185">
        <v>500</v>
      </c>
      <c r="N72" s="185"/>
      <c r="O72" s="185"/>
      <c r="P72" s="185">
        <v>0</v>
      </c>
      <c r="Q72" s="185"/>
      <c r="R72" s="186"/>
      <c r="S72" s="188"/>
      <c r="T72" s="185">
        <v>0</v>
      </c>
      <c r="U72" s="185">
        <v>0</v>
      </c>
      <c r="V72" s="185"/>
      <c r="W72" s="185"/>
      <c r="X72" s="185"/>
      <c r="Y72" s="183"/>
      <c r="Z72" s="185"/>
      <c r="AA72" s="185"/>
      <c r="AB72" s="185"/>
    </row>
    <row r="73" spans="1:28" s="91" customFormat="1" ht="69" customHeight="1" x14ac:dyDescent="0.2">
      <c r="A73" s="81">
        <f>IF(E73=0,"",SUBTOTAL(3,$E$5:$E73))</f>
        <v>68</v>
      </c>
      <c r="B73" s="81" t="s">
        <v>114</v>
      </c>
      <c r="C73" s="159" t="s">
        <v>150</v>
      </c>
      <c r="D73" s="160" t="s">
        <v>1718</v>
      </c>
      <c r="E73" s="160" t="s">
        <v>84</v>
      </c>
      <c r="F73" s="186">
        <f t="shared" si="1"/>
        <v>980</v>
      </c>
      <c r="G73" s="185"/>
      <c r="H73" s="185"/>
      <c r="I73" s="187"/>
      <c r="J73" s="189"/>
      <c r="K73" s="187"/>
      <c r="L73" s="185"/>
      <c r="M73" s="185">
        <v>660</v>
      </c>
      <c r="N73" s="185"/>
      <c r="O73" s="185"/>
      <c r="P73" s="185">
        <v>300</v>
      </c>
      <c r="Q73" s="185"/>
      <c r="R73" s="186"/>
      <c r="S73" s="188"/>
      <c r="T73" s="185">
        <v>0</v>
      </c>
      <c r="U73" s="185">
        <v>0</v>
      </c>
      <c r="V73" s="185"/>
      <c r="W73" s="185"/>
      <c r="X73" s="185"/>
      <c r="Y73" s="183"/>
      <c r="Z73" s="185"/>
      <c r="AA73" s="185"/>
      <c r="AB73" s="185">
        <v>20</v>
      </c>
    </row>
    <row r="74" spans="1:28" s="91" customFormat="1" ht="53.25" customHeight="1" x14ac:dyDescent="0.2">
      <c r="A74" s="81">
        <f>IF(E74=0,"",SUBTOTAL(3,$E$5:$E74))</f>
        <v>69</v>
      </c>
      <c r="B74" s="81" t="s">
        <v>117</v>
      </c>
      <c r="C74" s="159" t="s">
        <v>152</v>
      </c>
      <c r="D74" s="160" t="s">
        <v>1696</v>
      </c>
      <c r="E74" s="160" t="s">
        <v>84</v>
      </c>
      <c r="F74" s="186">
        <f t="shared" si="1"/>
        <v>100</v>
      </c>
      <c r="G74" s="185"/>
      <c r="H74" s="185"/>
      <c r="I74" s="187"/>
      <c r="J74" s="189"/>
      <c r="K74" s="185"/>
      <c r="L74" s="185"/>
      <c r="M74" s="185"/>
      <c r="N74" s="185"/>
      <c r="O74" s="185"/>
      <c r="P74" s="185">
        <v>0</v>
      </c>
      <c r="Q74" s="185"/>
      <c r="R74" s="186"/>
      <c r="S74" s="188">
        <v>100</v>
      </c>
      <c r="T74" s="185">
        <v>0</v>
      </c>
      <c r="U74" s="185">
        <v>0</v>
      </c>
      <c r="V74" s="185"/>
      <c r="W74" s="185"/>
      <c r="X74" s="185"/>
      <c r="Y74" s="183"/>
      <c r="Z74" s="185"/>
      <c r="AA74" s="185"/>
      <c r="AB74" s="185"/>
    </row>
    <row r="75" spans="1:28" s="91" customFormat="1" ht="44.25" customHeight="1" x14ac:dyDescent="0.2">
      <c r="A75" s="81">
        <f>IF(E75=0,"",SUBTOTAL(3,$E$5:$E75))</f>
        <v>70</v>
      </c>
      <c r="B75" s="81" t="s">
        <v>2604</v>
      </c>
      <c r="C75" s="159" t="s">
        <v>155</v>
      </c>
      <c r="D75" s="160" t="s">
        <v>1719</v>
      </c>
      <c r="E75" s="160" t="s">
        <v>84</v>
      </c>
      <c r="F75" s="186">
        <f t="shared" si="1"/>
        <v>1500</v>
      </c>
      <c r="G75" s="185"/>
      <c r="H75" s="185"/>
      <c r="I75" s="187"/>
      <c r="J75" s="189"/>
      <c r="K75" s="187">
        <v>1500</v>
      </c>
      <c r="L75" s="185"/>
      <c r="M75" s="185"/>
      <c r="N75" s="185"/>
      <c r="O75" s="185"/>
      <c r="P75" s="185">
        <v>0</v>
      </c>
      <c r="Q75" s="185"/>
      <c r="R75" s="186"/>
      <c r="S75" s="188"/>
      <c r="T75" s="185">
        <v>0</v>
      </c>
      <c r="U75" s="185">
        <v>0</v>
      </c>
      <c r="V75" s="185"/>
      <c r="W75" s="185"/>
      <c r="X75" s="185"/>
      <c r="Y75" s="183"/>
      <c r="Z75" s="185"/>
      <c r="AA75" s="185"/>
      <c r="AB75" s="185"/>
    </row>
    <row r="76" spans="1:28" s="91" customFormat="1" ht="87" customHeight="1" x14ac:dyDescent="0.2">
      <c r="A76" s="81">
        <f>IF(E76=0,"",SUBTOTAL(3,$E$5:$E76))</f>
        <v>71</v>
      </c>
      <c r="B76" s="81" t="s">
        <v>82</v>
      </c>
      <c r="C76" s="159" t="s">
        <v>157</v>
      </c>
      <c r="D76" s="175" t="s">
        <v>4083</v>
      </c>
      <c r="E76" s="160" t="s">
        <v>84</v>
      </c>
      <c r="F76" s="186">
        <f t="shared" si="1"/>
        <v>2750</v>
      </c>
      <c r="G76" s="185"/>
      <c r="H76" s="185">
        <v>2500</v>
      </c>
      <c r="I76" s="187"/>
      <c r="J76" s="189"/>
      <c r="K76" s="185"/>
      <c r="L76" s="192"/>
      <c r="M76" s="185"/>
      <c r="N76" s="185"/>
      <c r="O76" s="185"/>
      <c r="P76" s="185">
        <v>200</v>
      </c>
      <c r="Q76" s="185"/>
      <c r="R76" s="186"/>
      <c r="S76" s="188"/>
      <c r="T76" s="185">
        <v>0</v>
      </c>
      <c r="U76" s="185">
        <v>0</v>
      </c>
      <c r="V76" s="185"/>
      <c r="W76" s="185"/>
      <c r="X76" s="185"/>
      <c r="Y76" s="183"/>
      <c r="Z76" s="185"/>
      <c r="AA76" s="185"/>
      <c r="AB76" s="185">
        <v>50</v>
      </c>
    </row>
    <row r="77" spans="1:28" s="91" customFormat="1" ht="85.5" customHeight="1" x14ac:dyDescent="0.2">
      <c r="A77" s="81">
        <f>IF(E77=0,"",SUBTOTAL(3,$E$5:$E77))</f>
        <v>72</v>
      </c>
      <c r="B77" s="81" t="s">
        <v>85</v>
      </c>
      <c r="C77" s="159" t="s">
        <v>157</v>
      </c>
      <c r="D77" s="176" t="s">
        <v>4084</v>
      </c>
      <c r="E77" s="160" t="s">
        <v>84</v>
      </c>
      <c r="F77" s="186">
        <f t="shared" si="1"/>
        <v>1200</v>
      </c>
      <c r="G77" s="185"/>
      <c r="H77" s="185"/>
      <c r="I77" s="187"/>
      <c r="J77" s="189"/>
      <c r="K77" s="185"/>
      <c r="L77" s="187">
        <v>1200</v>
      </c>
      <c r="M77" s="185"/>
      <c r="N77" s="185"/>
      <c r="O77" s="185"/>
      <c r="P77" s="185"/>
      <c r="Q77" s="185"/>
      <c r="R77" s="186"/>
      <c r="S77" s="188"/>
      <c r="T77" s="185"/>
      <c r="U77" s="185"/>
      <c r="V77" s="185"/>
      <c r="W77" s="185"/>
      <c r="X77" s="185"/>
      <c r="Y77" s="183"/>
      <c r="Z77" s="185"/>
      <c r="AA77" s="185"/>
      <c r="AB77" s="185"/>
    </row>
    <row r="78" spans="1:28" s="91" customFormat="1" ht="54" customHeight="1" x14ac:dyDescent="0.2">
      <c r="A78" s="81">
        <f>IF(E78=0,"",SUBTOTAL(3,$E$5:$E78))</f>
        <v>73</v>
      </c>
      <c r="B78" s="81" t="s">
        <v>86</v>
      </c>
      <c r="C78" s="159" t="s">
        <v>159</v>
      </c>
      <c r="D78" s="160" t="s">
        <v>1721</v>
      </c>
      <c r="E78" s="160" t="s">
        <v>84</v>
      </c>
      <c r="F78" s="186">
        <f t="shared" si="1"/>
        <v>19512</v>
      </c>
      <c r="G78" s="185"/>
      <c r="H78" s="185">
        <v>5000</v>
      </c>
      <c r="I78" s="187"/>
      <c r="J78" s="188">
        <v>1068</v>
      </c>
      <c r="K78" s="187">
        <v>3000</v>
      </c>
      <c r="L78" s="185"/>
      <c r="M78" s="185">
        <v>1794</v>
      </c>
      <c r="N78" s="185"/>
      <c r="O78" s="185"/>
      <c r="P78" s="185">
        <v>1000</v>
      </c>
      <c r="Q78" s="185">
        <v>1200</v>
      </c>
      <c r="R78" s="186"/>
      <c r="S78" s="188">
        <v>100</v>
      </c>
      <c r="T78" s="185">
        <v>400</v>
      </c>
      <c r="U78" s="185">
        <v>0</v>
      </c>
      <c r="V78" s="185">
        <v>3000</v>
      </c>
      <c r="W78" s="186">
        <v>400</v>
      </c>
      <c r="X78" s="185">
        <v>800</v>
      </c>
      <c r="Y78" s="183"/>
      <c r="Z78" s="185">
        <v>1700</v>
      </c>
      <c r="AA78" s="185"/>
      <c r="AB78" s="185">
        <v>50</v>
      </c>
    </row>
    <row r="79" spans="1:28" s="91" customFormat="1" ht="52.5" customHeight="1" x14ac:dyDescent="0.2">
      <c r="A79" s="81">
        <f>IF(E79=0,"",SUBTOTAL(3,$E$5:$E79))</f>
        <v>74</v>
      </c>
      <c r="B79" s="81" t="s">
        <v>88</v>
      </c>
      <c r="C79" s="159" t="s">
        <v>159</v>
      </c>
      <c r="D79" s="107" t="s">
        <v>4152</v>
      </c>
      <c r="E79" s="160" t="s">
        <v>84</v>
      </c>
      <c r="F79" s="186">
        <f t="shared" si="1"/>
        <v>8000</v>
      </c>
      <c r="G79" s="185"/>
      <c r="H79" s="185"/>
      <c r="I79" s="187"/>
      <c r="J79" s="188"/>
      <c r="K79" s="185"/>
      <c r="L79" s="187">
        <v>8000</v>
      </c>
      <c r="M79" s="185"/>
      <c r="N79" s="185"/>
      <c r="O79" s="185"/>
      <c r="P79" s="185"/>
      <c r="Q79" s="185"/>
      <c r="R79" s="186"/>
      <c r="S79" s="192"/>
      <c r="T79" s="185"/>
      <c r="U79" s="185"/>
      <c r="V79" s="185"/>
      <c r="W79" s="185"/>
      <c r="X79" s="185"/>
      <c r="Y79" s="183"/>
      <c r="Z79" s="185"/>
      <c r="AA79" s="185"/>
      <c r="AB79" s="185"/>
    </row>
    <row r="80" spans="1:28" s="91" customFormat="1" ht="47.25" customHeight="1" x14ac:dyDescent="0.2">
      <c r="A80" s="81">
        <f>IF(E80=0,"",SUBTOTAL(3,$E$5:$E80))</f>
        <v>75</v>
      </c>
      <c r="B80" s="81" t="s">
        <v>89</v>
      </c>
      <c r="C80" s="159" t="s">
        <v>162</v>
      </c>
      <c r="D80" s="160" t="s">
        <v>4085</v>
      </c>
      <c r="E80" s="160" t="s">
        <v>84</v>
      </c>
      <c r="F80" s="186">
        <f t="shared" si="1"/>
        <v>110</v>
      </c>
      <c r="G80" s="185"/>
      <c r="H80" s="185"/>
      <c r="I80" s="187"/>
      <c r="J80" s="188">
        <v>60</v>
      </c>
      <c r="K80" s="185"/>
      <c r="L80" s="185"/>
      <c r="M80" s="185"/>
      <c r="N80" s="185"/>
      <c r="O80" s="185"/>
      <c r="P80" s="185">
        <v>0</v>
      </c>
      <c r="Q80" s="185"/>
      <c r="R80" s="186"/>
      <c r="S80" s="188"/>
      <c r="T80" s="185">
        <v>0</v>
      </c>
      <c r="U80" s="185">
        <v>0</v>
      </c>
      <c r="V80" s="185"/>
      <c r="W80" s="185"/>
      <c r="X80" s="185"/>
      <c r="Y80" s="183"/>
      <c r="Z80" s="185">
        <v>50</v>
      </c>
      <c r="AA80" s="185"/>
      <c r="AB80" s="185"/>
    </row>
    <row r="81" spans="1:28" s="91" customFormat="1" ht="61.5" customHeight="1" x14ac:dyDescent="0.2">
      <c r="A81" s="81">
        <f>IF(E81=0,"",SUBTOTAL(3,$E$5:$E81))</f>
        <v>76</v>
      </c>
      <c r="B81" s="81" t="s">
        <v>91</v>
      </c>
      <c r="C81" s="159" t="s">
        <v>164</v>
      </c>
      <c r="D81" s="160" t="s">
        <v>4086</v>
      </c>
      <c r="E81" s="160" t="s">
        <v>84</v>
      </c>
      <c r="F81" s="186">
        <f t="shared" si="1"/>
        <v>5760</v>
      </c>
      <c r="G81" s="185"/>
      <c r="H81" s="185"/>
      <c r="I81" s="187"/>
      <c r="J81" s="188">
        <v>5660</v>
      </c>
      <c r="K81" s="185"/>
      <c r="L81" s="187">
        <v>100</v>
      </c>
      <c r="M81" s="185"/>
      <c r="N81" s="185"/>
      <c r="O81" s="185"/>
      <c r="P81" s="185">
        <v>0</v>
      </c>
      <c r="Q81" s="185"/>
      <c r="R81" s="186"/>
      <c r="S81" s="188"/>
      <c r="T81" s="185">
        <v>0</v>
      </c>
      <c r="U81" s="185">
        <v>0</v>
      </c>
      <c r="V81" s="185"/>
      <c r="W81" s="185"/>
      <c r="X81" s="185"/>
      <c r="Y81" s="183"/>
      <c r="Z81" s="185"/>
      <c r="AA81" s="185"/>
      <c r="AB81" s="185"/>
    </row>
    <row r="82" spans="1:28" s="91" customFormat="1" ht="57.75" customHeight="1" x14ac:dyDescent="0.2">
      <c r="A82" s="81">
        <f>IF(E82=0,"",SUBTOTAL(3,$E$5:$E82))</f>
        <v>77</v>
      </c>
      <c r="B82" s="81" t="s">
        <v>92</v>
      </c>
      <c r="C82" s="159" t="s">
        <v>166</v>
      </c>
      <c r="D82" s="160" t="s">
        <v>3946</v>
      </c>
      <c r="E82" s="160" t="s">
        <v>84</v>
      </c>
      <c r="F82" s="186">
        <f t="shared" si="1"/>
        <v>15420</v>
      </c>
      <c r="G82" s="185"/>
      <c r="H82" s="185"/>
      <c r="I82" s="187"/>
      <c r="J82" s="188">
        <v>15420</v>
      </c>
      <c r="K82" s="185"/>
      <c r="L82" s="185"/>
      <c r="M82" s="185"/>
      <c r="N82" s="185"/>
      <c r="O82" s="185"/>
      <c r="P82" s="185">
        <v>0</v>
      </c>
      <c r="Q82" s="185"/>
      <c r="R82" s="186"/>
      <c r="S82" s="188"/>
      <c r="T82" s="185">
        <v>0</v>
      </c>
      <c r="U82" s="185">
        <v>0</v>
      </c>
      <c r="V82" s="185"/>
      <c r="W82" s="185"/>
      <c r="X82" s="185"/>
      <c r="Y82" s="183"/>
      <c r="Z82" s="185"/>
      <c r="AA82" s="185"/>
      <c r="AB82" s="185"/>
    </row>
    <row r="83" spans="1:28" s="132" customFormat="1" ht="45" customHeight="1" x14ac:dyDescent="0.2">
      <c r="A83" s="81">
        <f>IF(E83=0,"",SUBTOTAL(3,$E$5:$E83))</f>
        <v>78</v>
      </c>
      <c r="B83" s="81" t="s">
        <v>94</v>
      </c>
      <c r="C83" s="171" t="s">
        <v>3681</v>
      </c>
      <c r="D83" s="158" t="s">
        <v>3839</v>
      </c>
      <c r="E83" s="107" t="s">
        <v>75</v>
      </c>
      <c r="F83" s="186">
        <f t="shared" si="1"/>
        <v>2</v>
      </c>
      <c r="G83" s="186"/>
      <c r="H83" s="186"/>
      <c r="I83" s="186"/>
      <c r="J83" s="186"/>
      <c r="K83" s="186"/>
      <c r="L83" s="186"/>
      <c r="M83" s="186"/>
      <c r="N83" s="186"/>
      <c r="O83" s="186"/>
      <c r="P83" s="186"/>
      <c r="Q83" s="186">
        <v>2</v>
      </c>
      <c r="R83" s="186"/>
      <c r="S83" s="186"/>
      <c r="T83" s="186"/>
      <c r="U83" s="186"/>
      <c r="V83" s="186"/>
      <c r="W83" s="186"/>
      <c r="X83" s="186"/>
      <c r="Y83" s="186"/>
      <c r="Z83" s="186"/>
      <c r="AA83" s="186"/>
      <c r="AB83" s="186"/>
    </row>
    <row r="84" spans="1:28" s="132" customFormat="1" ht="45" customHeight="1" x14ac:dyDescent="0.2">
      <c r="A84" s="81">
        <f>IF(E84=0,"",SUBTOTAL(3,$E$5:$E84))</f>
        <v>79</v>
      </c>
      <c r="B84" s="81" t="s">
        <v>97</v>
      </c>
      <c r="C84" s="171" t="s">
        <v>3682</v>
      </c>
      <c r="D84" s="107" t="s">
        <v>3840</v>
      </c>
      <c r="E84" s="107" t="s">
        <v>75</v>
      </c>
      <c r="F84" s="186">
        <f t="shared" si="1"/>
        <v>3</v>
      </c>
      <c r="G84" s="186"/>
      <c r="H84" s="186"/>
      <c r="I84" s="186"/>
      <c r="J84" s="186"/>
      <c r="K84" s="186"/>
      <c r="L84" s="186"/>
      <c r="M84" s="186"/>
      <c r="N84" s="186"/>
      <c r="O84" s="186"/>
      <c r="P84" s="186"/>
      <c r="Q84" s="186">
        <v>3</v>
      </c>
      <c r="R84" s="186"/>
      <c r="S84" s="186"/>
      <c r="T84" s="186"/>
      <c r="U84" s="186"/>
      <c r="V84" s="186"/>
      <c r="W84" s="186"/>
      <c r="X84" s="186"/>
      <c r="Y84" s="186"/>
      <c r="Z84" s="186"/>
      <c r="AA84" s="186"/>
      <c r="AB84" s="186"/>
    </row>
    <row r="85" spans="1:28" s="132" customFormat="1" ht="60.75" customHeight="1" x14ac:dyDescent="0.2">
      <c r="A85" s="81">
        <f>IF(E85=0,"",SUBTOTAL(3,$E$5:$E85))</f>
        <v>80</v>
      </c>
      <c r="B85" s="81" t="s">
        <v>99</v>
      </c>
      <c r="C85" s="171" t="s">
        <v>3683</v>
      </c>
      <c r="D85" s="158" t="s">
        <v>3841</v>
      </c>
      <c r="E85" s="107" t="s">
        <v>75</v>
      </c>
      <c r="F85" s="186">
        <f t="shared" si="1"/>
        <v>2</v>
      </c>
      <c r="G85" s="186"/>
      <c r="H85" s="186"/>
      <c r="I85" s="186"/>
      <c r="J85" s="186"/>
      <c r="K85" s="186"/>
      <c r="L85" s="186"/>
      <c r="M85" s="186"/>
      <c r="N85" s="186"/>
      <c r="O85" s="186"/>
      <c r="P85" s="186"/>
      <c r="Q85" s="186">
        <v>2</v>
      </c>
      <c r="R85" s="186"/>
      <c r="S85" s="186"/>
      <c r="T85" s="186"/>
      <c r="U85" s="186"/>
      <c r="V85" s="186"/>
      <c r="W85" s="186"/>
      <c r="X85" s="186"/>
      <c r="Y85" s="186"/>
      <c r="Z85" s="186"/>
      <c r="AA85" s="186"/>
      <c r="AB85" s="186"/>
    </row>
    <row r="86" spans="1:28" s="132" customFormat="1" ht="64.5" customHeight="1" x14ac:dyDescent="0.2">
      <c r="A86" s="81">
        <f>IF(E86=0,"",SUBTOTAL(3,$E$5:$E86))</f>
        <v>81</v>
      </c>
      <c r="B86" s="81" t="s">
        <v>103</v>
      </c>
      <c r="C86" s="171" t="s">
        <v>3684</v>
      </c>
      <c r="D86" s="158" t="s">
        <v>3842</v>
      </c>
      <c r="E86" s="107" t="s">
        <v>75</v>
      </c>
      <c r="F86" s="186">
        <f t="shared" si="1"/>
        <v>1</v>
      </c>
      <c r="G86" s="186"/>
      <c r="H86" s="186"/>
      <c r="I86" s="186"/>
      <c r="J86" s="186"/>
      <c r="K86" s="186"/>
      <c r="L86" s="186"/>
      <c r="M86" s="186"/>
      <c r="N86" s="186"/>
      <c r="O86" s="186"/>
      <c r="P86" s="186"/>
      <c r="Q86" s="186">
        <v>1</v>
      </c>
      <c r="R86" s="186"/>
      <c r="S86" s="186"/>
      <c r="T86" s="186"/>
      <c r="U86" s="186"/>
      <c r="V86" s="186"/>
      <c r="W86" s="186"/>
      <c r="X86" s="186"/>
      <c r="Y86" s="186"/>
      <c r="Z86" s="186"/>
      <c r="AA86" s="186"/>
      <c r="AB86" s="186"/>
    </row>
    <row r="87" spans="1:28" s="132" customFormat="1" ht="67.5" customHeight="1" x14ac:dyDescent="0.2">
      <c r="A87" s="81">
        <f>IF(E87=0,"",SUBTOTAL(3,$E$5:$E87))</f>
        <v>82</v>
      </c>
      <c r="B87" s="81" t="s">
        <v>106</v>
      </c>
      <c r="C87" s="157" t="s">
        <v>3685</v>
      </c>
      <c r="D87" s="158" t="s">
        <v>3843</v>
      </c>
      <c r="E87" s="107" t="s">
        <v>75</v>
      </c>
      <c r="F87" s="186">
        <f t="shared" si="1"/>
        <v>2</v>
      </c>
      <c r="G87" s="186"/>
      <c r="H87" s="186"/>
      <c r="I87" s="186"/>
      <c r="J87" s="186"/>
      <c r="K87" s="186"/>
      <c r="L87" s="186"/>
      <c r="M87" s="186"/>
      <c r="N87" s="186"/>
      <c r="O87" s="186"/>
      <c r="P87" s="186"/>
      <c r="Q87" s="186">
        <v>2</v>
      </c>
      <c r="R87" s="186"/>
      <c r="S87" s="186"/>
      <c r="T87" s="186"/>
      <c r="U87" s="186"/>
      <c r="V87" s="186"/>
      <c r="W87" s="186"/>
      <c r="X87" s="186"/>
      <c r="Y87" s="186"/>
      <c r="Z87" s="186"/>
      <c r="AA87" s="186"/>
      <c r="AB87" s="186"/>
    </row>
    <row r="88" spans="1:28" s="132" customFormat="1" ht="51" customHeight="1" x14ac:dyDescent="0.2">
      <c r="A88" s="81">
        <f>IF(E88=0,"",SUBTOTAL(3,$E$5:$E88))</f>
        <v>83</v>
      </c>
      <c r="B88" s="81" t="s">
        <v>109</v>
      </c>
      <c r="C88" s="157" t="s">
        <v>3686</v>
      </c>
      <c r="D88" s="107" t="s">
        <v>3844</v>
      </c>
      <c r="E88" s="107" t="s">
        <v>75</v>
      </c>
      <c r="F88" s="186">
        <f t="shared" si="1"/>
        <v>1</v>
      </c>
      <c r="G88" s="186"/>
      <c r="H88" s="186"/>
      <c r="I88" s="186"/>
      <c r="J88" s="186"/>
      <c r="K88" s="186"/>
      <c r="L88" s="186"/>
      <c r="M88" s="186"/>
      <c r="N88" s="186"/>
      <c r="O88" s="186"/>
      <c r="P88" s="186"/>
      <c r="Q88" s="186">
        <v>1</v>
      </c>
      <c r="R88" s="186"/>
      <c r="S88" s="186"/>
      <c r="T88" s="186"/>
      <c r="U88" s="186"/>
      <c r="V88" s="186"/>
      <c r="W88" s="186"/>
      <c r="X88" s="186"/>
      <c r="Y88" s="186"/>
      <c r="Z88" s="186"/>
      <c r="AA88" s="186"/>
      <c r="AB88" s="186"/>
    </row>
    <row r="89" spans="1:28" s="132" customFormat="1" ht="48.75" customHeight="1" x14ac:dyDescent="0.2">
      <c r="A89" s="81">
        <f>IF(E89=0,"",SUBTOTAL(3,$E$5:$E89))</f>
        <v>84</v>
      </c>
      <c r="B89" s="81" t="s">
        <v>141</v>
      </c>
      <c r="C89" s="157" t="s">
        <v>3687</v>
      </c>
      <c r="D89" s="107" t="s">
        <v>3845</v>
      </c>
      <c r="E89" s="107" t="s">
        <v>75</v>
      </c>
      <c r="F89" s="186">
        <f t="shared" si="1"/>
        <v>1</v>
      </c>
      <c r="G89" s="186"/>
      <c r="H89" s="186"/>
      <c r="I89" s="186"/>
      <c r="J89" s="186"/>
      <c r="K89" s="186"/>
      <c r="L89" s="186"/>
      <c r="M89" s="186"/>
      <c r="N89" s="186"/>
      <c r="O89" s="186"/>
      <c r="P89" s="186"/>
      <c r="Q89" s="186">
        <v>1</v>
      </c>
      <c r="R89" s="186"/>
      <c r="S89" s="186"/>
      <c r="T89" s="186"/>
      <c r="U89" s="186"/>
      <c r="V89" s="186"/>
      <c r="W89" s="186"/>
      <c r="X89" s="186"/>
      <c r="Y89" s="186"/>
      <c r="Z89" s="186"/>
      <c r="AA89" s="186"/>
      <c r="AB89" s="186"/>
    </row>
    <row r="90" spans="1:28" s="132" customFormat="1" ht="45" customHeight="1" x14ac:dyDescent="0.2">
      <c r="A90" s="81">
        <f>IF(E90=0,"",SUBTOTAL(3,$E$5:$E90))</f>
        <v>85</v>
      </c>
      <c r="B90" s="81" t="s">
        <v>111</v>
      </c>
      <c r="C90" s="157" t="s">
        <v>3688</v>
      </c>
      <c r="D90" s="158" t="s">
        <v>3846</v>
      </c>
      <c r="E90" s="107" t="s">
        <v>75</v>
      </c>
      <c r="F90" s="186">
        <f t="shared" si="1"/>
        <v>1</v>
      </c>
      <c r="G90" s="186"/>
      <c r="H90" s="186"/>
      <c r="I90" s="186"/>
      <c r="J90" s="186"/>
      <c r="K90" s="186"/>
      <c r="L90" s="186"/>
      <c r="M90" s="186"/>
      <c r="N90" s="186"/>
      <c r="O90" s="186"/>
      <c r="P90" s="186"/>
      <c r="Q90" s="186">
        <v>1</v>
      </c>
      <c r="R90" s="186"/>
      <c r="S90" s="186"/>
      <c r="T90" s="186"/>
      <c r="U90" s="186"/>
      <c r="V90" s="186"/>
      <c r="W90" s="186"/>
      <c r="X90" s="186"/>
      <c r="Y90" s="186"/>
      <c r="Z90" s="186"/>
      <c r="AA90" s="186"/>
      <c r="AB90" s="186"/>
    </row>
    <row r="91" spans="1:28" s="132" customFormat="1" ht="36" customHeight="1" x14ac:dyDescent="0.2">
      <c r="A91" s="81">
        <f>IF(E91=0,"",SUBTOTAL(3,$E$5:$E91))</f>
        <v>86</v>
      </c>
      <c r="B91" s="81" t="s">
        <v>112</v>
      </c>
      <c r="C91" s="157" t="s">
        <v>3689</v>
      </c>
      <c r="D91" s="158" t="s">
        <v>3847</v>
      </c>
      <c r="E91" s="107" t="s">
        <v>75</v>
      </c>
      <c r="F91" s="186">
        <f t="shared" si="1"/>
        <v>1</v>
      </c>
      <c r="G91" s="186"/>
      <c r="H91" s="186"/>
      <c r="I91" s="186"/>
      <c r="J91" s="186"/>
      <c r="K91" s="186"/>
      <c r="L91" s="186"/>
      <c r="M91" s="186"/>
      <c r="N91" s="186"/>
      <c r="O91" s="186"/>
      <c r="P91" s="186"/>
      <c r="Q91" s="186">
        <v>1</v>
      </c>
      <c r="R91" s="186"/>
      <c r="S91" s="186"/>
      <c r="T91" s="186"/>
      <c r="U91" s="186"/>
      <c r="V91" s="186"/>
      <c r="W91" s="186"/>
      <c r="X91" s="186"/>
      <c r="Y91" s="186"/>
      <c r="Z91" s="186"/>
      <c r="AA91" s="186"/>
      <c r="AB91" s="186"/>
    </row>
    <row r="92" spans="1:28" s="91" customFormat="1" ht="56.25" customHeight="1" x14ac:dyDescent="0.2">
      <c r="A92" s="81">
        <f>IF(E92=0,"",SUBTOTAL(3,$E$5:$E92))</f>
        <v>87</v>
      </c>
      <c r="B92" s="81" t="s">
        <v>115</v>
      </c>
      <c r="C92" s="159" t="s">
        <v>169</v>
      </c>
      <c r="D92" s="120" t="s">
        <v>4066</v>
      </c>
      <c r="E92" s="160" t="s">
        <v>84</v>
      </c>
      <c r="F92" s="186">
        <f t="shared" si="1"/>
        <v>7000</v>
      </c>
      <c r="G92" s="185"/>
      <c r="H92" s="185"/>
      <c r="I92" s="187"/>
      <c r="J92" s="189"/>
      <c r="K92" s="185"/>
      <c r="L92" s="185"/>
      <c r="M92" s="185"/>
      <c r="N92" s="185"/>
      <c r="O92" s="185"/>
      <c r="P92" s="185"/>
      <c r="Q92" s="185"/>
      <c r="R92" s="186"/>
      <c r="S92" s="190">
        <v>7000</v>
      </c>
      <c r="T92" s="185"/>
      <c r="U92" s="185"/>
      <c r="V92" s="185"/>
      <c r="W92" s="185"/>
      <c r="X92" s="185"/>
      <c r="Y92" s="183"/>
      <c r="Z92" s="187"/>
      <c r="AA92" s="185"/>
      <c r="AB92" s="185"/>
    </row>
    <row r="93" spans="1:28" s="91" customFormat="1" ht="35.25" customHeight="1" x14ac:dyDescent="0.2">
      <c r="A93" s="81">
        <f>IF(E93=0,"",SUBTOTAL(3,$E$5:$E93))</f>
        <v>88</v>
      </c>
      <c r="B93" s="81" t="s">
        <v>148</v>
      </c>
      <c r="C93" s="159" t="s">
        <v>172</v>
      </c>
      <c r="D93" s="160" t="s">
        <v>4153</v>
      </c>
      <c r="E93" s="160" t="s">
        <v>84</v>
      </c>
      <c r="F93" s="186">
        <f t="shared" si="1"/>
        <v>5100</v>
      </c>
      <c r="G93" s="185"/>
      <c r="H93" s="185">
        <v>100</v>
      </c>
      <c r="I93" s="187"/>
      <c r="J93" s="192"/>
      <c r="K93" s="185"/>
      <c r="L93" s="185"/>
      <c r="M93" s="185"/>
      <c r="N93" s="185"/>
      <c r="O93" s="185"/>
      <c r="P93" s="185">
        <v>0</v>
      </c>
      <c r="Q93" s="185"/>
      <c r="R93" s="186">
        <v>5000</v>
      </c>
      <c r="S93" s="190"/>
      <c r="T93" s="185">
        <v>0</v>
      </c>
      <c r="U93" s="185">
        <v>0</v>
      </c>
      <c r="V93" s="185"/>
      <c r="W93" s="185"/>
      <c r="X93" s="185"/>
      <c r="Y93" s="183"/>
      <c r="Z93" s="185"/>
      <c r="AA93" s="185"/>
      <c r="AB93" s="185"/>
    </row>
    <row r="94" spans="1:28" s="91" customFormat="1" ht="70.5" customHeight="1" x14ac:dyDescent="0.2">
      <c r="A94" s="81">
        <f>IF(E94=0,"",SUBTOTAL(3,$E$5:$E94))</f>
        <v>89</v>
      </c>
      <c r="B94" s="81" t="s">
        <v>118</v>
      </c>
      <c r="C94" s="159" t="s">
        <v>172</v>
      </c>
      <c r="D94" s="167" t="s">
        <v>4190</v>
      </c>
      <c r="E94" s="160" t="s">
        <v>84</v>
      </c>
      <c r="F94" s="186">
        <f t="shared" si="1"/>
        <v>13051</v>
      </c>
      <c r="G94" s="185"/>
      <c r="H94" s="185"/>
      <c r="I94" s="187"/>
      <c r="J94" s="188">
        <v>8051</v>
      </c>
      <c r="K94" s="185"/>
      <c r="L94" s="185"/>
      <c r="M94" s="185"/>
      <c r="N94" s="185"/>
      <c r="O94" s="185"/>
      <c r="P94" s="185"/>
      <c r="Q94" s="185"/>
      <c r="R94" s="186">
        <v>5000</v>
      </c>
      <c r="S94" s="190"/>
      <c r="T94" s="185"/>
      <c r="U94" s="185"/>
      <c r="V94" s="185"/>
      <c r="W94" s="185"/>
      <c r="X94" s="185"/>
      <c r="Y94" s="183"/>
      <c r="Z94" s="185"/>
      <c r="AA94" s="185"/>
      <c r="AB94" s="185"/>
    </row>
    <row r="95" spans="1:28" s="91" customFormat="1" ht="72.75" customHeight="1" x14ac:dyDescent="0.2">
      <c r="A95" s="81">
        <f>IF(E95=0,"",SUBTOTAL(3,$E$5:$E95))</f>
        <v>90</v>
      </c>
      <c r="B95" s="81" t="s">
        <v>153</v>
      </c>
      <c r="C95" s="159" t="s">
        <v>175</v>
      </c>
      <c r="D95" s="160" t="s">
        <v>4154</v>
      </c>
      <c r="E95" s="160" t="s">
        <v>84</v>
      </c>
      <c r="F95" s="186">
        <f t="shared" si="1"/>
        <v>5450</v>
      </c>
      <c r="G95" s="185"/>
      <c r="H95" s="185"/>
      <c r="I95" s="187"/>
      <c r="J95" s="189"/>
      <c r="K95" s="185"/>
      <c r="L95" s="185"/>
      <c r="M95" s="185"/>
      <c r="N95" s="185"/>
      <c r="O95" s="185"/>
      <c r="P95" s="185">
        <v>300</v>
      </c>
      <c r="Q95" s="185">
        <v>150</v>
      </c>
      <c r="R95" s="186">
        <v>5000</v>
      </c>
      <c r="S95" s="188"/>
      <c r="T95" s="185">
        <v>0</v>
      </c>
      <c r="U95" s="185">
        <v>0</v>
      </c>
      <c r="V95" s="185"/>
      <c r="W95" s="185"/>
      <c r="X95" s="185"/>
      <c r="Y95" s="183"/>
      <c r="Z95" s="185"/>
      <c r="AA95" s="185"/>
      <c r="AB95" s="185"/>
    </row>
    <row r="96" spans="1:28" s="132" customFormat="1" ht="74.25" customHeight="1" x14ac:dyDescent="0.2">
      <c r="A96" s="81">
        <f>IF(E96=0,"",SUBTOTAL(3,$E$5:$E96))</f>
        <v>91</v>
      </c>
      <c r="B96" s="81" t="s">
        <v>2605</v>
      </c>
      <c r="C96" s="153" t="s">
        <v>3631</v>
      </c>
      <c r="D96" s="152" t="s">
        <v>3911</v>
      </c>
      <c r="E96" s="154" t="s">
        <v>84</v>
      </c>
      <c r="F96" s="186">
        <f t="shared" si="1"/>
        <v>200</v>
      </c>
      <c r="G96" s="186"/>
      <c r="H96" s="186"/>
      <c r="I96" s="186">
        <v>200</v>
      </c>
      <c r="J96" s="186"/>
      <c r="K96" s="186"/>
      <c r="L96" s="186"/>
      <c r="M96" s="186"/>
      <c r="N96" s="186"/>
      <c r="O96" s="186"/>
      <c r="P96" s="186"/>
      <c r="Q96" s="186"/>
      <c r="R96" s="186"/>
      <c r="S96" s="186"/>
      <c r="T96" s="186"/>
      <c r="U96" s="186"/>
      <c r="V96" s="186"/>
      <c r="W96" s="186"/>
      <c r="X96" s="186"/>
      <c r="Y96" s="186"/>
      <c r="Z96" s="186"/>
      <c r="AA96" s="186"/>
      <c r="AB96" s="186"/>
    </row>
    <row r="97" spans="1:28" s="132" customFormat="1" ht="99" customHeight="1" x14ac:dyDescent="0.2">
      <c r="A97" s="81">
        <f>IF(E97=0,"",SUBTOTAL(3,$E$5:$E97))</f>
        <v>92</v>
      </c>
      <c r="B97" s="81" t="s">
        <v>119</v>
      </c>
      <c r="C97" s="171" t="s">
        <v>3680</v>
      </c>
      <c r="D97" s="107" t="s">
        <v>3862</v>
      </c>
      <c r="E97" s="106" t="s">
        <v>84</v>
      </c>
      <c r="F97" s="186">
        <f t="shared" si="1"/>
        <v>200</v>
      </c>
      <c r="G97" s="186"/>
      <c r="H97" s="186"/>
      <c r="I97" s="186"/>
      <c r="J97" s="186"/>
      <c r="K97" s="186"/>
      <c r="L97" s="186"/>
      <c r="M97" s="186"/>
      <c r="N97" s="186"/>
      <c r="O97" s="186"/>
      <c r="P97" s="186"/>
      <c r="Q97" s="186">
        <v>200</v>
      </c>
      <c r="R97" s="186"/>
      <c r="S97" s="186"/>
      <c r="T97" s="186"/>
      <c r="U97" s="186"/>
      <c r="V97" s="186"/>
      <c r="W97" s="186"/>
      <c r="X97" s="186"/>
      <c r="Y97" s="186"/>
      <c r="Z97" s="186"/>
      <c r="AA97" s="186"/>
      <c r="AB97" s="186"/>
    </row>
    <row r="98" spans="1:28" s="132" customFormat="1" ht="48.75" customHeight="1" x14ac:dyDescent="0.2">
      <c r="A98" s="81">
        <f>IF(E98=0,"",SUBTOTAL(3,$E$5:$E98))</f>
        <v>93</v>
      </c>
      <c r="B98" s="81" t="s">
        <v>122</v>
      </c>
      <c r="C98" s="159" t="s">
        <v>3827</v>
      </c>
      <c r="D98" s="177" t="s">
        <v>4191</v>
      </c>
      <c r="E98" s="154" t="s">
        <v>3503</v>
      </c>
      <c r="F98" s="186">
        <f t="shared" si="1"/>
        <v>2135</v>
      </c>
      <c r="G98" s="186"/>
      <c r="H98" s="186"/>
      <c r="I98" s="186"/>
      <c r="J98" s="186"/>
      <c r="K98" s="186"/>
      <c r="L98" s="186"/>
      <c r="M98" s="186"/>
      <c r="N98" s="186"/>
      <c r="O98" s="186"/>
      <c r="P98" s="186"/>
      <c r="Q98" s="186">
        <v>1135</v>
      </c>
      <c r="R98" s="186"/>
      <c r="S98" s="186"/>
      <c r="T98" s="186"/>
      <c r="U98" s="186"/>
      <c r="V98" s="186"/>
      <c r="W98" s="186"/>
      <c r="X98" s="186"/>
      <c r="Y98" s="186"/>
      <c r="Z98" s="186">
        <v>1000</v>
      </c>
      <c r="AA98" s="186"/>
      <c r="AB98" s="186"/>
    </row>
    <row r="99" spans="1:28" s="91" customFormat="1" ht="38.25" customHeight="1" x14ac:dyDescent="0.2">
      <c r="A99" s="81">
        <f>IF(E99=0,"",SUBTOTAL(3,$E$5:$E99))</f>
        <v>94</v>
      </c>
      <c r="B99" s="81" t="s">
        <v>123</v>
      </c>
      <c r="C99" s="159" t="s">
        <v>177</v>
      </c>
      <c r="D99" s="160" t="s">
        <v>1728</v>
      </c>
      <c r="E99" s="160" t="s">
        <v>84</v>
      </c>
      <c r="F99" s="186">
        <f t="shared" si="1"/>
        <v>1450</v>
      </c>
      <c r="G99" s="185"/>
      <c r="H99" s="185"/>
      <c r="I99" s="187"/>
      <c r="J99" s="188">
        <v>1000</v>
      </c>
      <c r="K99" s="185"/>
      <c r="L99" s="185"/>
      <c r="M99" s="185"/>
      <c r="N99" s="185"/>
      <c r="O99" s="185"/>
      <c r="P99" s="185">
        <v>0</v>
      </c>
      <c r="Q99" s="185"/>
      <c r="R99" s="186"/>
      <c r="S99" s="188"/>
      <c r="T99" s="185">
        <v>400</v>
      </c>
      <c r="U99" s="185">
        <v>0</v>
      </c>
      <c r="V99" s="185"/>
      <c r="W99" s="185"/>
      <c r="X99" s="185"/>
      <c r="Y99" s="183"/>
      <c r="Z99" s="185"/>
      <c r="AA99" s="185"/>
      <c r="AB99" s="185">
        <v>50</v>
      </c>
    </row>
    <row r="100" spans="1:28" s="91" customFormat="1" ht="24.75" customHeight="1" x14ac:dyDescent="0.2">
      <c r="A100" s="81" t="str">
        <f>IF(E100=0,"",SUBTOTAL(3,$E$5:$E100))</f>
        <v/>
      </c>
      <c r="B100" s="81"/>
      <c r="C100" s="151" t="s">
        <v>178</v>
      </c>
      <c r="D100" s="160"/>
      <c r="E100" s="160"/>
      <c r="F100" s="186">
        <f t="shared" si="1"/>
        <v>0</v>
      </c>
      <c r="G100" s="183"/>
      <c r="H100" s="183"/>
      <c r="I100" s="183"/>
      <c r="J100" s="190"/>
      <c r="K100" s="183"/>
      <c r="L100" s="183"/>
      <c r="M100" s="183"/>
      <c r="N100" s="183"/>
      <c r="O100" s="183"/>
      <c r="P100" s="183"/>
      <c r="Q100" s="183"/>
      <c r="R100" s="183"/>
      <c r="S100" s="183"/>
      <c r="T100" s="183"/>
      <c r="U100" s="183"/>
      <c r="V100" s="183"/>
      <c r="W100" s="183"/>
      <c r="X100" s="183"/>
      <c r="Y100" s="183"/>
      <c r="Z100" s="183"/>
      <c r="AA100" s="183"/>
      <c r="AB100" s="185"/>
    </row>
    <row r="101" spans="1:28" s="91" customFormat="1" ht="39.75" customHeight="1" x14ac:dyDescent="0.2">
      <c r="A101" s="81">
        <f>IF(E101=0,"",SUBTOTAL(3,$E$5:$E101))</f>
        <v>95</v>
      </c>
      <c r="B101" s="81" t="s">
        <v>125</v>
      </c>
      <c r="C101" s="159" t="s">
        <v>180</v>
      </c>
      <c r="D101" s="160" t="s">
        <v>1729</v>
      </c>
      <c r="E101" s="160" t="s">
        <v>75</v>
      </c>
      <c r="F101" s="186">
        <f t="shared" si="1"/>
        <v>4</v>
      </c>
      <c r="G101" s="185"/>
      <c r="H101" s="185"/>
      <c r="I101" s="187"/>
      <c r="J101" s="188">
        <v>2</v>
      </c>
      <c r="K101" s="185"/>
      <c r="L101" s="185"/>
      <c r="M101" s="185"/>
      <c r="N101" s="185"/>
      <c r="O101" s="185"/>
      <c r="P101" s="185">
        <v>0</v>
      </c>
      <c r="Q101" s="185"/>
      <c r="R101" s="186"/>
      <c r="S101" s="188">
        <v>2</v>
      </c>
      <c r="T101" s="185">
        <v>0</v>
      </c>
      <c r="U101" s="185">
        <v>0</v>
      </c>
      <c r="V101" s="185"/>
      <c r="W101" s="185"/>
      <c r="X101" s="185"/>
      <c r="Y101" s="183"/>
      <c r="Z101" s="185"/>
      <c r="AA101" s="185"/>
      <c r="AB101" s="185"/>
    </row>
    <row r="102" spans="1:28" s="91" customFormat="1" ht="40.5" customHeight="1" x14ac:dyDescent="0.2">
      <c r="A102" s="81">
        <f>IF(E102=0,"",SUBTOTAL(3,$E$5:$E102))</f>
        <v>96</v>
      </c>
      <c r="B102" s="81" t="s">
        <v>127</v>
      </c>
      <c r="C102" s="159" t="s">
        <v>182</v>
      </c>
      <c r="D102" s="160" t="s">
        <v>1730</v>
      </c>
      <c r="E102" s="160" t="s">
        <v>75</v>
      </c>
      <c r="F102" s="186">
        <f t="shared" si="1"/>
        <v>4</v>
      </c>
      <c r="G102" s="185"/>
      <c r="H102" s="185"/>
      <c r="I102" s="187"/>
      <c r="J102" s="188">
        <v>2</v>
      </c>
      <c r="K102" s="185"/>
      <c r="L102" s="185"/>
      <c r="M102" s="185"/>
      <c r="N102" s="185"/>
      <c r="O102" s="185"/>
      <c r="P102" s="185">
        <v>0</v>
      </c>
      <c r="Q102" s="185"/>
      <c r="R102" s="186"/>
      <c r="S102" s="188">
        <v>2</v>
      </c>
      <c r="T102" s="185">
        <v>0</v>
      </c>
      <c r="U102" s="185">
        <v>0</v>
      </c>
      <c r="V102" s="185"/>
      <c r="W102" s="185"/>
      <c r="X102" s="185"/>
      <c r="Y102" s="183"/>
      <c r="Z102" s="185"/>
      <c r="AA102" s="185"/>
      <c r="AB102" s="185"/>
    </row>
    <row r="103" spans="1:28" s="91" customFormat="1" ht="38.25" customHeight="1" x14ac:dyDescent="0.2">
      <c r="A103" s="81">
        <f>IF(E103=0,"",SUBTOTAL(3,$E$5:$E103))</f>
        <v>97</v>
      </c>
      <c r="B103" s="81" t="s">
        <v>128</v>
      </c>
      <c r="C103" s="159" t="s">
        <v>184</v>
      </c>
      <c r="D103" s="160" t="s">
        <v>1731</v>
      </c>
      <c r="E103" s="160" t="s">
        <v>75</v>
      </c>
      <c r="F103" s="186">
        <f t="shared" si="1"/>
        <v>4</v>
      </c>
      <c r="G103" s="185"/>
      <c r="H103" s="185"/>
      <c r="I103" s="187"/>
      <c r="J103" s="188">
        <v>2</v>
      </c>
      <c r="K103" s="185"/>
      <c r="L103" s="185"/>
      <c r="M103" s="185"/>
      <c r="N103" s="185"/>
      <c r="O103" s="185"/>
      <c r="P103" s="185">
        <v>0</v>
      </c>
      <c r="Q103" s="185"/>
      <c r="R103" s="186"/>
      <c r="S103" s="188">
        <v>2</v>
      </c>
      <c r="T103" s="185">
        <v>0</v>
      </c>
      <c r="U103" s="185">
        <v>0</v>
      </c>
      <c r="V103" s="185"/>
      <c r="W103" s="185"/>
      <c r="X103" s="185"/>
      <c r="Y103" s="183"/>
      <c r="Z103" s="185"/>
      <c r="AA103" s="185"/>
      <c r="AB103" s="185"/>
    </row>
    <row r="104" spans="1:28" s="91" customFormat="1" ht="35.25" customHeight="1" x14ac:dyDescent="0.2">
      <c r="A104" s="81">
        <f>IF(E104=0,"",SUBTOTAL(3,$E$5:$E104))</f>
        <v>98</v>
      </c>
      <c r="B104" s="81" t="s">
        <v>167</v>
      </c>
      <c r="C104" s="159" t="s">
        <v>186</v>
      </c>
      <c r="D104" s="160" t="s">
        <v>1732</v>
      </c>
      <c r="E104" s="160" t="s">
        <v>75</v>
      </c>
      <c r="F104" s="186">
        <f t="shared" si="1"/>
        <v>2</v>
      </c>
      <c r="G104" s="185"/>
      <c r="H104" s="185"/>
      <c r="I104" s="187"/>
      <c r="J104" s="188">
        <v>2</v>
      </c>
      <c r="K104" s="185"/>
      <c r="L104" s="185"/>
      <c r="M104" s="185"/>
      <c r="N104" s="185"/>
      <c r="O104" s="185"/>
      <c r="P104" s="185">
        <v>0</v>
      </c>
      <c r="Q104" s="185"/>
      <c r="R104" s="186"/>
      <c r="S104" s="188"/>
      <c r="T104" s="185">
        <v>0</v>
      </c>
      <c r="U104" s="185">
        <v>0</v>
      </c>
      <c r="V104" s="185"/>
      <c r="W104" s="185"/>
      <c r="X104" s="185"/>
      <c r="Y104" s="183"/>
      <c r="Z104" s="185"/>
      <c r="AA104" s="185"/>
      <c r="AB104" s="185"/>
    </row>
    <row r="105" spans="1:28" s="91" customFormat="1" ht="65.25" customHeight="1" x14ac:dyDescent="0.2">
      <c r="A105" s="81">
        <f>IF(E105=0,"",SUBTOTAL(3,$E$5:$E105))</f>
        <v>99</v>
      </c>
      <c r="B105" s="81" t="s">
        <v>170</v>
      </c>
      <c r="C105" s="159" t="s">
        <v>1676</v>
      </c>
      <c r="D105" s="160" t="s">
        <v>1733</v>
      </c>
      <c r="E105" s="160" t="s">
        <v>75</v>
      </c>
      <c r="F105" s="186">
        <f t="shared" si="1"/>
        <v>8</v>
      </c>
      <c r="G105" s="185"/>
      <c r="H105" s="185">
        <v>6</v>
      </c>
      <c r="I105" s="187"/>
      <c r="J105" s="188">
        <v>2</v>
      </c>
      <c r="K105" s="185"/>
      <c r="L105" s="185"/>
      <c r="M105" s="185"/>
      <c r="N105" s="185"/>
      <c r="O105" s="185"/>
      <c r="P105" s="185">
        <v>0</v>
      </c>
      <c r="Q105" s="185"/>
      <c r="R105" s="186"/>
      <c r="S105" s="188"/>
      <c r="T105" s="185">
        <v>0</v>
      </c>
      <c r="U105" s="185">
        <v>0</v>
      </c>
      <c r="V105" s="185"/>
      <c r="W105" s="185"/>
      <c r="X105" s="185"/>
      <c r="Y105" s="183"/>
      <c r="Z105" s="185"/>
      <c r="AA105" s="185"/>
      <c r="AB105" s="185"/>
    </row>
    <row r="106" spans="1:28" s="91" customFormat="1" ht="48" customHeight="1" x14ac:dyDescent="0.2">
      <c r="A106" s="81">
        <f>IF(E106=0,"",SUBTOTAL(3,$E$5:$E106))</f>
        <v>100</v>
      </c>
      <c r="B106" s="81" t="s">
        <v>173</v>
      </c>
      <c r="C106" s="159" t="s">
        <v>189</v>
      </c>
      <c r="D106" s="160" t="s">
        <v>2570</v>
      </c>
      <c r="E106" s="160" t="s">
        <v>75</v>
      </c>
      <c r="F106" s="186">
        <f t="shared" si="1"/>
        <v>6</v>
      </c>
      <c r="G106" s="185"/>
      <c r="H106" s="185"/>
      <c r="I106" s="187"/>
      <c r="J106" s="188">
        <v>6</v>
      </c>
      <c r="K106" s="185"/>
      <c r="L106" s="185"/>
      <c r="M106" s="185"/>
      <c r="N106" s="185"/>
      <c r="O106" s="185"/>
      <c r="P106" s="185">
        <v>0</v>
      </c>
      <c r="Q106" s="185"/>
      <c r="R106" s="186"/>
      <c r="S106" s="188"/>
      <c r="T106" s="185">
        <v>0</v>
      </c>
      <c r="U106" s="185">
        <v>0</v>
      </c>
      <c r="V106" s="185"/>
      <c r="W106" s="185"/>
      <c r="X106" s="185"/>
      <c r="Y106" s="183"/>
      <c r="Z106" s="185"/>
      <c r="AA106" s="185"/>
      <c r="AB106" s="185"/>
    </row>
    <row r="107" spans="1:28" s="91" customFormat="1" ht="45.75" customHeight="1" x14ac:dyDescent="0.2">
      <c r="A107" s="81">
        <f>IF(E107=0,"",SUBTOTAL(3,$E$5:$E107))</f>
        <v>101</v>
      </c>
      <c r="B107" s="81" t="s">
        <v>176</v>
      </c>
      <c r="C107" s="159" t="s">
        <v>192</v>
      </c>
      <c r="D107" s="107" t="s">
        <v>1734</v>
      </c>
      <c r="E107" s="160" t="s">
        <v>75</v>
      </c>
      <c r="F107" s="186">
        <f t="shared" si="1"/>
        <v>8</v>
      </c>
      <c r="G107" s="185"/>
      <c r="H107" s="185"/>
      <c r="I107" s="187"/>
      <c r="J107" s="188">
        <v>2</v>
      </c>
      <c r="K107" s="185"/>
      <c r="L107" s="185"/>
      <c r="M107" s="185">
        <v>0</v>
      </c>
      <c r="N107" s="185"/>
      <c r="O107" s="185"/>
      <c r="P107" s="185">
        <v>3</v>
      </c>
      <c r="Q107" s="185"/>
      <c r="R107" s="186"/>
      <c r="S107" s="188">
        <v>3</v>
      </c>
      <c r="T107" s="185">
        <v>0</v>
      </c>
      <c r="U107" s="185">
        <v>0</v>
      </c>
      <c r="V107" s="185"/>
      <c r="W107" s="185"/>
      <c r="X107" s="185"/>
      <c r="Y107" s="183"/>
      <c r="Z107" s="185"/>
      <c r="AA107" s="185"/>
      <c r="AB107" s="185"/>
    </row>
    <row r="108" spans="1:28" s="91" customFormat="1" ht="52.5" customHeight="1" x14ac:dyDescent="0.2">
      <c r="A108" s="81">
        <f>IF(E108=0,"",SUBTOTAL(3,$E$5:$E108))</f>
        <v>102</v>
      </c>
      <c r="B108" s="81" t="s">
        <v>130</v>
      </c>
      <c r="C108" s="159" t="s">
        <v>194</v>
      </c>
      <c r="D108" s="160" t="s">
        <v>1735</v>
      </c>
      <c r="E108" s="160" t="s">
        <v>75</v>
      </c>
      <c r="F108" s="186">
        <f t="shared" si="1"/>
        <v>10</v>
      </c>
      <c r="G108" s="185"/>
      <c r="H108" s="185"/>
      <c r="I108" s="187"/>
      <c r="J108" s="188">
        <v>2</v>
      </c>
      <c r="K108" s="185"/>
      <c r="L108" s="185"/>
      <c r="M108" s="185"/>
      <c r="N108" s="185"/>
      <c r="O108" s="185"/>
      <c r="P108" s="185">
        <v>0</v>
      </c>
      <c r="Q108" s="185"/>
      <c r="R108" s="186">
        <v>4</v>
      </c>
      <c r="S108" s="188">
        <v>2</v>
      </c>
      <c r="T108" s="185">
        <v>0</v>
      </c>
      <c r="U108" s="185">
        <v>0</v>
      </c>
      <c r="V108" s="185"/>
      <c r="W108" s="185"/>
      <c r="X108" s="185"/>
      <c r="Y108" s="183"/>
      <c r="Z108" s="187">
        <v>2</v>
      </c>
      <c r="AA108" s="185"/>
      <c r="AB108" s="185"/>
    </row>
    <row r="109" spans="1:28" s="91" customFormat="1" ht="48" customHeight="1" x14ac:dyDescent="0.2">
      <c r="A109" s="81">
        <f>IF(E109=0,"",SUBTOTAL(3,$E$5:$E109))</f>
        <v>103</v>
      </c>
      <c r="B109" s="81" t="s">
        <v>132</v>
      </c>
      <c r="C109" s="159" t="s">
        <v>196</v>
      </c>
      <c r="D109" s="160" t="s">
        <v>1736</v>
      </c>
      <c r="E109" s="160" t="s">
        <v>75</v>
      </c>
      <c r="F109" s="186">
        <f t="shared" si="1"/>
        <v>3</v>
      </c>
      <c r="G109" s="185"/>
      <c r="H109" s="185"/>
      <c r="I109" s="187"/>
      <c r="J109" s="189"/>
      <c r="K109" s="185"/>
      <c r="L109" s="185"/>
      <c r="M109" s="185"/>
      <c r="N109" s="185"/>
      <c r="O109" s="185"/>
      <c r="P109" s="185">
        <v>0</v>
      </c>
      <c r="Q109" s="185"/>
      <c r="R109" s="186"/>
      <c r="S109" s="188">
        <v>3</v>
      </c>
      <c r="T109" s="185">
        <v>0</v>
      </c>
      <c r="U109" s="185">
        <v>0</v>
      </c>
      <c r="V109" s="185"/>
      <c r="W109" s="185"/>
      <c r="X109" s="185"/>
      <c r="Y109" s="183"/>
      <c r="Z109" s="187"/>
      <c r="AA109" s="185"/>
      <c r="AB109" s="185"/>
    </row>
    <row r="110" spans="1:28" s="91" customFormat="1" ht="47.25" customHeight="1" x14ac:dyDescent="0.2">
      <c r="A110" s="81">
        <f>IF(E110=0,"",SUBTOTAL(3,$E$5:$E110))</f>
        <v>104</v>
      </c>
      <c r="B110" s="81" t="s">
        <v>134</v>
      </c>
      <c r="C110" s="159" t="s">
        <v>198</v>
      </c>
      <c r="D110" s="160" t="s">
        <v>1737</v>
      </c>
      <c r="E110" s="160" t="s">
        <v>75</v>
      </c>
      <c r="F110" s="186">
        <f t="shared" si="1"/>
        <v>37</v>
      </c>
      <c r="G110" s="185"/>
      <c r="H110" s="185">
        <v>5</v>
      </c>
      <c r="I110" s="187"/>
      <c r="J110" s="188">
        <v>5</v>
      </c>
      <c r="K110" s="185"/>
      <c r="L110" s="185"/>
      <c r="M110" s="185">
        <v>7</v>
      </c>
      <c r="N110" s="185"/>
      <c r="O110" s="185"/>
      <c r="P110" s="185">
        <v>5</v>
      </c>
      <c r="Q110" s="185"/>
      <c r="R110" s="186"/>
      <c r="S110" s="188">
        <v>5</v>
      </c>
      <c r="T110" s="185">
        <v>0</v>
      </c>
      <c r="U110" s="185">
        <v>0</v>
      </c>
      <c r="V110" s="185">
        <v>4</v>
      </c>
      <c r="W110" s="186">
        <v>4</v>
      </c>
      <c r="X110" s="185"/>
      <c r="Y110" s="183"/>
      <c r="Z110" s="187">
        <v>2</v>
      </c>
      <c r="AA110" s="185"/>
      <c r="AB110" s="185"/>
    </row>
    <row r="111" spans="1:28" s="91" customFormat="1" ht="45.75" customHeight="1" x14ac:dyDescent="0.2">
      <c r="A111" s="81">
        <f>IF(E111=0,"",SUBTOTAL(3,$E$5:$E111))</f>
        <v>105</v>
      </c>
      <c r="B111" s="81" t="s">
        <v>137</v>
      </c>
      <c r="C111" s="159" t="s">
        <v>200</v>
      </c>
      <c r="D111" s="160" t="s">
        <v>1738</v>
      </c>
      <c r="E111" s="160" t="s">
        <v>75</v>
      </c>
      <c r="F111" s="186">
        <f t="shared" si="1"/>
        <v>5</v>
      </c>
      <c r="G111" s="185"/>
      <c r="H111" s="185"/>
      <c r="I111" s="187"/>
      <c r="J111" s="188">
        <v>2</v>
      </c>
      <c r="K111" s="185"/>
      <c r="L111" s="185"/>
      <c r="M111" s="185"/>
      <c r="N111" s="185"/>
      <c r="O111" s="185"/>
      <c r="P111" s="185">
        <v>0</v>
      </c>
      <c r="Q111" s="185"/>
      <c r="R111" s="186"/>
      <c r="S111" s="188">
        <v>3</v>
      </c>
      <c r="T111" s="185">
        <v>0</v>
      </c>
      <c r="U111" s="185">
        <v>0</v>
      </c>
      <c r="V111" s="185"/>
      <c r="W111" s="185"/>
      <c r="X111" s="185"/>
      <c r="Y111" s="183"/>
      <c r="Z111" s="185"/>
      <c r="AA111" s="185"/>
      <c r="AB111" s="185"/>
    </row>
    <row r="112" spans="1:28" s="91" customFormat="1" ht="46.5" customHeight="1" x14ac:dyDescent="0.2">
      <c r="A112" s="81">
        <f>IF(E112=0,"",SUBTOTAL(3,$E$5:$E112))</f>
        <v>106</v>
      </c>
      <c r="B112" s="81" t="s">
        <v>146</v>
      </c>
      <c r="C112" s="159" t="s">
        <v>202</v>
      </c>
      <c r="D112" s="160" t="s">
        <v>1739</v>
      </c>
      <c r="E112" s="160" t="s">
        <v>75</v>
      </c>
      <c r="F112" s="186">
        <f t="shared" si="1"/>
        <v>5</v>
      </c>
      <c r="G112" s="185"/>
      <c r="H112" s="185"/>
      <c r="I112" s="187"/>
      <c r="J112" s="188">
        <v>2</v>
      </c>
      <c r="K112" s="185"/>
      <c r="L112" s="185"/>
      <c r="M112" s="185"/>
      <c r="N112" s="185"/>
      <c r="O112" s="185"/>
      <c r="P112" s="185">
        <v>0</v>
      </c>
      <c r="Q112" s="185"/>
      <c r="R112" s="186"/>
      <c r="S112" s="188">
        <v>3</v>
      </c>
      <c r="T112" s="185">
        <v>0</v>
      </c>
      <c r="U112" s="185">
        <v>0</v>
      </c>
      <c r="V112" s="185"/>
      <c r="W112" s="185"/>
      <c r="X112" s="185"/>
      <c r="Y112" s="183"/>
      <c r="Z112" s="185"/>
      <c r="AA112" s="185"/>
      <c r="AB112" s="185"/>
    </row>
    <row r="113" spans="1:28" s="91" customFormat="1" ht="48" customHeight="1" x14ac:dyDescent="0.2">
      <c r="A113" s="81">
        <f>IF(E113=0,"",SUBTOTAL(3,$E$5:$E113))</f>
        <v>107</v>
      </c>
      <c r="B113" s="81" t="s">
        <v>2606</v>
      </c>
      <c r="C113" s="159" t="s">
        <v>204</v>
      </c>
      <c r="D113" s="160" t="s">
        <v>1740</v>
      </c>
      <c r="E113" s="160" t="s">
        <v>75</v>
      </c>
      <c r="F113" s="186">
        <f t="shared" si="1"/>
        <v>6</v>
      </c>
      <c r="G113" s="185"/>
      <c r="H113" s="185"/>
      <c r="I113" s="187"/>
      <c r="J113" s="188">
        <v>2</v>
      </c>
      <c r="K113" s="185"/>
      <c r="L113" s="185"/>
      <c r="M113" s="185"/>
      <c r="N113" s="185"/>
      <c r="O113" s="185"/>
      <c r="P113" s="185">
        <v>0</v>
      </c>
      <c r="Q113" s="185"/>
      <c r="R113" s="186"/>
      <c r="S113" s="188">
        <v>4</v>
      </c>
      <c r="T113" s="185">
        <v>0</v>
      </c>
      <c r="U113" s="185">
        <v>0</v>
      </c>
      <c r="V113" s="185"/>
      <c r="W113" s="185"/>
      <c r="X113" s="185"/>
      <c r="Y113" s="183"/>
      <c r="Z113" s="185"/>
      <c r="AA113" s="185"/>
      <c r="AB113" s="185"/>
    </row>
    <row r="114" spans="1:28" s="91" customFormat="1" ht="45.75" customHeight="1" x14ac:dyDescent="0.2">
      <c r="A114" s="81">
        <f>IF(E114=0,"",SUBTOTAL(3,$E$5:$E114))</f>
        <v>108</v>
      </c>
      <c r="B114" s="81" t="s">
        <v>149</v>
      </c>
      <c r="C114" s="159" t="s">
        <v>208</v>
      </c>
      <c r="D114" s="160" t="s">
        <v>1742</v>
      </c>
      <c r="E114" s="160" t="s">
        <v>75</v>
      </c>
      <c r="F114" s="186">
        <f t="shared" si="1"/>
        <v>27</v>
      </c>
      <c r="G114" s="185"/>
      <c r="H114" s="185">
        <v>3</v>
      </c>
      <c r="I114" s="187"/>
      <c r="J114" s="188">
        <v>2</v>
      </c>
      <c r="K114" s="185"/>
      <c r="L114" s="185"/>
      <c r="M114" s="185">
        <v>4</v>
      </c>
      <c r="N114" s="185"/>
      <c r="O114" s="185"/>
      <c r="P114" s="185">
        <v>3</v>
      </c>
      <c r="Q114" s="185"/>
      <c r="R114" s="186">
        <v>4</v>
      </c>
      <c r="S114" s="188">
        <v>3</v>
      </c>
      <c r="T114" s="185">
        <v>0</v>
      </c>
      <c r="U114" s="185">
        <v>0</v>
      </c>
      <c r="V114" s="185">
        <v>2</v>
      </c>
      <c r="W114" s="186">
        <v>2</v>
      </c>
      <c r="X114" s="185"/>
      <c r="Y114" s="183"/>
      <c r="Z114" s="187">
        <v>2</v>
      </c>
      <c r="AA114" s="185">
        <v>2</v>
      </c>
      <c r="AB114" s="185"/>
    </row>
    <row r="115" spans="1:28" s="91" customFormat="1" ht="50.25" customHeight="1" x14ac:dyDescent="0.2">
      <c r="A115" s="81">
        <f>IF(E115=0,"",SUBTOTAL(3,$E$5:$E115))</f>
        <v>109</v>
      </c>
      <c r="B115" s="81" t="s">
        <v>151</v>
      </c>
      <c r="C115" s="159" t="s">
        <v>211</v>
      </c>
      <c r="D115" s="160" t="s">
        <v>1743</v>
      </c>
      <c r="E115" s="160" t="s">
        <v>75</v>
      </c>
      <c r="F115" s="186">
        <f t="shared" si="1"/>
        <v>2</v>
      </c>
      <c r="G115" s="185"/>
      <c r="H115" s="185"/>
      <c r="I115" s="187"/>
      <c r="J115" s="188">
        <v>2</v>
      </c>
      <c r="K115" s="185"/>
      <c r="L115" s="185"/>
      <c r="M115" s="185"/>
      <c r="N115" s="185"/>
      <c r="O115" s="185"/>
      <c r="P115" s="185">
        <v>0</v>
      </c>
      <c r="Q115" s="185"/>
      <c r="R115" s="186"/>
      <c r="S115" s="188"/>
      <c r="T115" s="185">
        <v>0</v>
      </c>
      <c r="U115" s="185">
        <v>0</v>
      </c>
      <c r="V115" s="185"/>
      <c r="W115" s="185"/>
      <c r="X115" s="185"/>
      <c r="Y115" s="183"/>
      <c r="Z115" s="185"/>
      <c r="AA115" s="185"/>
      <c r="AB115" s="185"/>
    </row>
    <row r="116" spans="1:28" s="132" customFormat="1" ht="69.75" customHeight="1" x14ac:dyDescent="0.2">
      <c r="A116" s="81">
        <f>IF(E116=0,"",SUBTOTAL(3,$E$5:$E116))</f>
        <v>110</v>
      </c>
      <c r="B116" s="81" t="s">
        <v>154</v>
      </c>
      <c r="C116" s="153" t="s">
        <v>3571</v>
      </c>
      <c r="D116" s="172" t="s">
        <v>3572</v>
      </c>
      <c r="E116" s="152" t="s">
        <v>347</v>
      </c>
      <c r="F116" s="186">
        <f t="shared" si="1"/>
        <v>1</v>
      </c>
      <c r="G116" s="186"/>
      <c r="H116" s="186"/>
      <c r="I116" s="186"/>
      <c r="J116" s="190">
        <v>1</v>
      </c>
      <c r="K116" s="186"/>
      <c r="L116" s="186"/>
      <c r="M116" s="186"/>
      <c r="N116" s="186"/>
      <c r="O116" s="186"/>
      <c r="P116" s="186"/>
      <c r="Q116" s="186"/>
      <c r="R116" s="186"/>
      <c r="S116" s="186"/>
      <c r="T116" s="186"/>
      <c r="U116" s="186"/>
      <c r="V116" s="186"/>
      <c r="W116" s="186"/>
      <c r="X116" s="186"/>
      <c r="Y116" s="186"/>
      <c r="Z116" s="186"/>
      <c r="AA116" s="186"/>
      <c r="AB116" s="186"/>
    </row>
    <row r="117" spans="1:28" s="91" customFormat="1" ht="59.25" customHeight="1" x14ac:dyDescent="0.2">
      <c r="A117" s="81">
        <f>IF(E117=0,"",SUBTOTAL(3,$E$5:$E117))</f>
        <v>111</v>
      </c>
      <c r="B117" s="81" t="s">
        <v>190</v>
      </c>
      <c r="C117" s="159" t="s">
        <v>213</v>
      </c>
      <c r="D117" s="160" t="s">
        <v>4087</v>
      </c>
      <c r="E117" s="160" t="s">
        <v>75</v>
      </c>
      <c r="F117" s="186">
        <f t="shared" si="1"/>
        <v>5</v>
      </c>
      <c r="G117" s="185"/>
      <c r="H117" s="185"/>
      <c r="I117" s="187"/>
      <c r="J117" s="190">
        <v>2</v>
      </c>
      <c r="K117" s="185"/>
      <c r="L117" s="185"/>
      <c r="M117" s="185"/>
      <c r="N117" s="185"/>
      <c r="O117" s="185"/>
      <c r="P117" s="185">
        <v>0</v>
      </c>
      <c r="Q117" s="185"/>
      <c r="R117" s="186"/>
      <c r="S117" s="188">
        <v>3</v>
      </c>
      <c r="T117" s="185">
        <v>0</v>
      </c>
      <c r="U117" s="185">
        <v>0</v>
      </c>
      <c r="V117" s="185"/>
      <c r="W117" s="185"/>
      <c r="X117" s="185"/>
      <c r="Y117" s="183"/>
      <c r="Z117" s="185"/>
      <c r="AA117" s="185"/>
      <c r="AB117" s="185"/>
    </row>
    <row r="118" spans="1:28" s="91" customFormat="1" ht="45.75" customHeight="1" x14ac:dyDescent="0.2">
      <c r="A118" s="81">
        <f>IF(E118=0,"",SUBTOTAL(3,$E$5:$E118))</f>
        <v>112</v>
      </c>
      <c r="B118" s="81" t="s">
        <v>156</v>
      </c>
      <c r="C118" s="159" t="s">
        <v>215</v>
      </c>
      <c r="D118" s="160" t="s">
        <v>4087</v>
      </c>
      <c r="E118" s="160" t="s">
        <v>75</v>
      </c>
      <c r="F118" s="186">
        <f t="shared" si="1"/>
        <v>5</v>
      </c>
      <c r="G118" s="185"/>
      <c r="H118" s="185"/>
      <c r="I118" s="187"/>
      <c r="J118" s="190">
        <v>2</v>
      </c>
      <c r="K118" s="185"/>
      <c r="L118" s="185"/>
      <c r="M118" s="185"/>
      <c r="N118" s="185"/>
      <c r="O118" s="185"/>
      <c r="P118" s="185">
        <v>0</v>
      </c>
      <c r="Q118" s="185"/>
      <c r="R118" s="186"/>
      <c r="S118" s="188">
        <v>3</v>
      </c>
      <c r="T118" s="185">
        <v>0</v>
      </c>
      <c r="U118" s="185">
        <v>0</v>
      </c>
      <c r="V118" s="185"/>
      <c r="W118" s="185"/>
      <c r="X118" s="185"/>
      <c r="Y118" s="183"/>
      <c r="Z118" s="185"/>
      <c r="AA118" s="185"/>
      <c r="AB118" s="185"/>
    </row>
    <row r="119" spans="1:28" s="91" customFormat="1" ht="54.75" customHeight="1" x14ac:dyDescent="0.2">
      <c r="A119" s="81">
        <f>IF(E119=0,"",SUBTOTAL(3,$E$5:$E119))</f>
        <v>113</v>
      </c>
      <c r="B119" s="81" t="s">
        <v>158</v>
      </c>
      <c r="C119" s="159" t="s">
        <v>217</v>
      </c>
      <c r="D119" s="160" t="s">
        <v>4087</v>
      </c>
      <c r="E119" s="160" t="s">
        <v>75</v>
      </c>
      <c r="F119" s="186">
        <f t="shared" si="1"/>
        <v>5</v>
      </c>
      <c r="G119" s="185"/>
      <c r="H119" s="185"/>
      <c r="I119" s="187"/>
      <c r="J119" s="190">
        <v>2</v>
      </c>
      <c r="K119" s="185"/>
      <c r="L119" s="185"/>
      <c r="M119" s="185"/>
      <c r="N119" s="185"/>
      <c r="O119" s="185"/>
      <c r="P119" s="185">
        <v>0</v>
      </c>
      <c r="Q119" s="185"/>
      <c r="R119" s="186"/>
      <c r="S119" s="188">
        <v>3</v>
      </c>
      <c r="T119" s="185">
        <v>0</v>
      </c>
      <c r="U119" s="185">
        <v>0</v>
      </c>
      <c r="V119" s="185"/>
      <c r="W119" s="185"/>
      <c r="X119" s="185"/>
      <c r="Y119" s="183"/>
      <c r="Z119" s="185"/>
      <c r="AA119" s="185"/>
      <c r="AB119" s="185"/>
    </row>
    <row r="120" spans="1:28" s="91" customFormat="1" ht="34.5" customHeight="1" x14ac:dyDescent="0.2">
      <c r="A120" s="81">
        <f>IF(E120=0,"",SUBTOTAL(3,$E$5:$E120))</f>
        <v>114</v>
      </c>
      <c r="B120" s="81" t="s">
        <v>160</v>
      </c>
      <c r="C120" s="159" t="s">
        <v>219</v>
      </c>
      <c r="D120" s="160" t="s">
        <v>1745</v>
      </c>
      <c r="E120" s="160" t="s">
        <v>75</v>
      </c>
      <c r="F120" s="186">
        <f t="shared" si="1"/>
        <v>3</v>
      </c>
      <c r="G120" s="185"/>
      <c r="H120" s="185">
        <v>0</v>
      </c>
      <c r="I120" s="187"/>
      <c r="J120" s="188">
        <v>3</v>
      </c>
      <c r="K120" s="185"/>
      <c r="L120" s="185"/>
      <c r="M120" s="185"/>
      <c r="N120" s="185"/>
      <c r="O120" s="185"/>
      <c r="P120" s="185">
        <v>0</v>
      </c>
      <c r="Q120" s="185"/>
      <c r="R120" s="186"/>
      <c r="S120" s="188"/>
      <c r="T120" s="185">
        <v>0</v>
      </c>
      <c r="U120" s="185">
        <v>0</v>
      </c>
      <c r="V120" s="185"/>
      <c r="W120" s="185"/>
      <c r="X120" s="185"/>
      <c r="Y120" s="183"/>
      <c r="Z120" s="185"/>
      <c r="AA120" s="185"/>
      <c r="AB120" s="185"/>
    </row>
    <row r="121" spans="1:28" s="91" customFormat="1" ht="34.5" customHeight="1" x14ac:dyDescent="0.2">
      <c r="A121" s="81">
        <f>IF(E121=0,"",SUBTOTAL(3,$E$5:$E121))</f>
        <v>115</v>
      </c>
      <c r="B121" s="81" t="s">
        <v>161</v>
      </c>
      <c r="C121" s="159" t="s">
        <v>221</v>
      </c>
      <c r="D121" s="160" t="s">
        <v>1745</v>
      </c>
      <c r="E121" s="160" t="s">
        <v>75</v>
      </c>
      <c r="F121" s="186">
        <f t="shared" si="1"/>
        <v>3</v>
      </c>
      <c r="G121" s="185"/>
      <c r="H121" s="185">
        <v>0</v>
      </c>
      <c r="I121" s="187"/>
      <c r="J121" s="188">
        <v>3</v>
      </c>
      <c r="K121" s="185"/>
      <c r="L121" s="185"/>
      <c r="M121" s="185"/>
      <c r="N121" s="185"/>
      <c r="O121" s="185"/>
      <c r="P121" s="185">
        <v>0</v>
      </c>
      <c r="Q121" s="185"/>
      <c r="R121" s="186"/>
      <c r="S121" s="188"/>
      <c r="T121" s="185">
        <v>0</v>
      </c>
      <c r="U121" s="185">
        <v>0</v>
      </c>
      <c r="V121" s="185"/>
      <c r="W121" s="185"/>
      <c r="X121" s="185"/>
      <c r="Y121" s="183"/>
      <c r="Z121" s="185"/>
      <c r="AA121" s="185"/>
      <c r="AB121" s="185"/>
    </row>
    <row r="122" spans="1:28" s="91" customFormat="1" ht="34.5" customHeight="1" x14ac:dyDescent="0.2">
      <c r="A122" s="81">
        <f>IF(E122=0,"",SUBTOTAL(3,$E$5:$E122))</f>
        <v>116</v>
      </c>
      <c r="B122" s="81" t="s">
        <v>163</v>
      </c>
      <c r="C122" s="159" t="s">
        <v>224</v>
      </c>
      <c r="D122" s="160" t="s">
        <v>1745</v>
      </c>
      <c r="E122" s="160" t="s">
        <v>75</v>
      </c>
      <c r="F122" s="186">
        <f t="shared" si="1"/>
        <v>3</v>
      </c>
      <c r="G122" s="185"/>
      <c r="H122" s="185">
        <v>0</v>
      </c>
      <c r="I122" s="187"/>
      <c r="J122" s="188">
        <v>3</v>
      </c>
      <c r="K122" s="185"/>
      <c r="L122" s="185"/>
      <c r="M122" s="185"/>
      <c r="N122" s="185"/>
      <c r="O122" s="185"/>
      <c r="P122" s="185">
        <v>0</v>
      </c>
      <c r="Q122" s="185"/>
      <c r="R122" s="186"/>
      <c r="S122" s="188"/>
      <c r="T122" s="185">
        <v>0</v>
      </c>
      <c r="U122" s="185">
        <v>0</v>
      </c>
      <c r="V122" s="185"/>
      <c r="W122" s="185"/>
      <c r="X122" s="185"/>
      <c r="Y122" s="183"/>
      <c r="Z122" s="185"/>
      <c r="AA122" s="185"/>
      <c r="AB122" s="185"/>
    </row>
    <row r="123" spans="1:28" s="91" customFormat="1" ht="48" customHeight="1" x14ac:dyDescent="0.2">
      <c r="A123" s="81">
        <f>IF(E123=0,"",SUBTOTAL(3,$E$5:$E123))</f>
        <v>117</v>
      </c>
      <c r="B123" s="81" t="s">
        <v>165</v>
      </c>
      <c r="C123" s="159" t="s">
        <v>227</v>
      </c>
      <c r="D123" s="160" t="s">
        <v>4088</v>
      </c>
      <c r="E123" s="160" t="s">
        <v>75</v>
      </c>
      <c r="F123" s="186">
        <f t="shared" si="1"/>
        <v>2</v>
      </c>
      <c r="G123" s="185"/>
      <c r="H123" s="185"/>
      <c r="I123" s="187"/>
      <c r="J123" s="190">
        <v>2</v>
      </c>
      <c r="K123" s="185"/>
      <c r="L123" s="185"/>
      <c r="M123" s="185"/>
      <c r="N123" s="185"/>
      <c r="O123" s="185"/>
      <c r="P123" s="185">
        <v>0</v>
      </c>
      <c r="Q123" s="185"/>
      <c r="R123" s="186"/>
      <c r="S123" s="188"/>
      <c r="T123" s="185">
        <v>0</v>
      </c>
      <c r="U123" s="185">
        <v>0</v>
      </c>
      <c r="V123" s="185"/>
      <c r="W123" s="185"/>
      <c r="X123" s="185"/>
      <c r="Y123" s="183"/>
      <c r="Z123" s="185"/>
      <c r="AA123" s="185"/>
      <c r="AB123" s="185"/>
    </row>
    <row r="124" spans="1:28" s="91" customFormat="1" ht="45.75" customHeight="1" x14ac:dyDescent="0.2">
      <c r="A124" s="81">
        <f>IF(E124=0,"",SUBTOTAL(3,$E$5:$E124))</f>
        <v>118</v>
      </c>
      <c r="B124" s="81" t="s">
        <v>168</v>
      </c>
      <c r="C124" s="159" t="s">
        <v>230</v>
      </c>
      <c r="D124" s="160" t="s">
        <v>4089</v>
      </c>
      <c r="E124" s="160" t="s">
        <v>75</v>
      </c>
      <c r="F124" s="186">
        <f t="shared" si="1"/>
        <v>1</v>
      </c>
      <c r="G124" s="185"/>
      <c r="H124" s="185"/>
      <c r="I124" s="187"/>
      <c r="J124" s="188">
        <v>1</v>
      </c>
      <c r="K124" s="185"/>
      <c r="L124" s="185"/>
      <c r="M124" s="185"/>
      <c r="N124" s="185"/>
      <c r="O124" s="185"/>
      <c r="P124" s="185">
        <v>0</v>
      </c>
      <c r="Q124" s="185"/>
      <c r="R124" s="186"/>
      <c r="S124" s="188"/>
      <c r="T124" s="185">
        <v>0</v>
      </c>
      <c r="U124" s="185">
        <v>0</v>
      </c>
      <c r="V124" s="185"/>
      <c r="W124" s="185"/>
      <c r="X124" s="185"/>
      <c r="Y124" s="183"/>
      <c r="Z124" s="185"/>
      <c r="AA124" s="185"/>
      <c r="AB124" s="185"/>
    </row>
    <row r="125" spans="1:28" s="91" customFormat="1" ht="55.5" customHeight="1" x14ac:dyDescent="0.2">
      <c r="A125" s="81">
        <f>IF(E125=0,"",SUBTOTAL(3,$E$5:$E125))</f>
        <v>119</v>
      </c>
      <c r="B125" s="81" t="s">
        <v>171</v>
      </c>
      <c r="C125" s="159" t="s">
        <v>232</v>
      </c>
      <c r="D125" s="160" t="s">
        <v>4088</v>
      </c>
      <c r="E125" s="160" t="s">
        <v>75</v>
      </c>
      <c r="F125" s="186">
        <f t="shared" si="1"/>
        <v>1</v>
      </c>
      <c r="G125" s="185"/>
      <c r="H125" s="185"/>
      <c r="I125" s="187"/>
      <c r="J125" s="188">
        <v>1</v>
      </c>
      <c r="K125" s="185"/>
      <c r="L125" s="185"/>
      <c r="M125" s="185"/>
      <c r="N125" s="185"/>
      <c r="O125" s="185"/>
      <c r="P125" s="185">
        <v>0</v>
      </c>
      <c r="Q125" s="185"/>
      <c r="R125" s="186"/>
      <c r="S125" s="188"/>
      <c r="T125" s="185">
        <v>0</v>
      </c>
      <c r="U125" s="185">
        <v>0</v>
      </c>
      <c r="V125" s="185"/>
      <c r="W125" s="185"/>
      <c r="X125" s="185"/>
      <c r="Y125" s="183"/>
      <c r="Z125" s="185"/>
      <c r="AA125" s="185"/>
      <c r="AB125" s="185"/>
    </row>
    <row r="126" spans="1:28" s="91" customFormat="1" ht="58.5" customHeight="1" x14ac:dyDescent="0.2">
      <c r="A126" s="81">
        <f>IF(E126=0,"",SUBTOTAL(3,$E$5:$E126))</f>
        <v>120</v>
      </c>
      <c r="B126" s="81" t="s">
        <v>209</v>
      </c>
      <c r="C126" s="159" t="s">
        <v>234</v>
      </c>
      <c r="D126" s="161" t="s">
        <v>3778</v>
      </c>
      <c r="E126" s="160" t="s">
        <v>75</v>
      </c>
      <c r="F126" s="186">
        <f t="shared" si="1"/>
        <v>1</v>
      </c>
      <c r="G126" s="185"/>
      <c r="H126" s="185"/>
      <c r="I126" s="187"/>
      <c r="J126" s="189"/>
      <c r="K126" s="185"/>
      <c r="L126" s="185"/>
      <c r="M126" s="185"/>
      <c r="N126" s="185"/>
      <c r="O126" s="185"/>
      <c r="P126" s="185">
        <v>0</v>
      </c>
      <c r="Q126" s="185"/>
      <c r="R126" s="186"/>
      <c r="S126" s="188">
        <v>1</v>
      </c>
      <c r="T126" s="185">
        <v>0</v>
      </c>
      <c r="U126" s="185">
        <v>0</v>
      </c>
      <c r="V126" s="185"/>
      <c r="W126" s="185"/>
      <c r="X126" s="185"/>
      <c r="Y126" s="183"/>
      <c r="Z126" s="185"/>
      <c r="AA126" s="185"/>
      <c r="AB126" s="185"/>
    </row>
    <row r="127" spans="1:28" s="91" customFormat="1" ht="56.25" customHeight="1" x14ac:dyDescent="0.2">
      <c r="A127" s="81">
        <f>IF(E127=0,"",SUBTOTAL(3,$E$5:$E127))</f>
        <v>121</v>
      </c>
      <c r="B127" s="81" t="s">
        <v>174</v>
      </c>
      <c r="C127" s="159" t="s">
        <v>236</v>
      </c>
      <c r="D127" s="161" t="s">
        <v>3779</v>
      </c>
      <c r="E127" s="160" t="s">
        <v>75</v>
      </c>
      <c r="F127" s="186">
        <f t="shared" si="1"/>
        <v>1</v>
      </c>
      <c r="G127" s="185"/>
      <c r="H127" s="185"/>
      <c r="I127" s="187"/>
      <c r="J127" s="189"/>
      <c r="K127" s="185"/>
      <c r="L127" s="185"/>
      <c r="M127" s="185"/>
      <c r="N127" s="185"/>
      <c r="O127" s="185"/>
      <c r="P127" s="185">
        <v>0</v>
      </c>
      <c r="Q127" s="185"/>
      <c r="R127" s="186"/>
      <c r="S127" s="188">
        <v>1</v>
      </c>
      <c r="T127" s="185">
        <v>0</v>
      </c>
      <c r="U127" s="185">
        <v>0</v>
      </c>
      <c r="V127" s="185"/>
      <c r="W127" s="185"/>
      <c r="X127" s="185"/>
      <c r="Y127" s="183"/>
      <c r="Z127" s="185"/>
      <c r="AA127" s="185"/>
      <c r="AB127" s="185"/>
    </row>
    <row r="128" spans="1:28" s="91" customFormat="1" ht="60.75" customHeight="1" x14ac:dyDescent="0.2">
      <c r="A128" s="81">
        <f>IF(E128=0,"",SUBTOTAL(3,$E$5:$E128))</f>
        <v>122</v>
      </c>
      <c r="B128" s="81" t="s">
        <v>179</v>
      </c>
      <c r="C128" s="159" t="s">
        <v>238</v>
      </c>
      <c r="D128" s="160" t="s">
        <v>1750</v>
      </c>
      <c r="E128" s="160" t="s">
        <v>75</v>
      </c>
      <c r="F128" s="186">
        <f t="shared" si="1"/>
        <v>2</v>
      </c>
      <c r="G128" s="185"/>
      <c r="H128" s="185"/>
      <c r="I128" s="187"/>
      <c r="J128" s="190">
        <v>2</v>
      </c>
      <c r="K128" s="185"/>
      <c r="L128" s="185"/>
      <c r="M128" s="185"/>
      <c r="N128" s="185"/>
      <c r="O128" s="185"/>
      <c r="P128" s="185">
        <v>0</v>
      </c>
      <c r="Q128" s="185"/>
      <c r="R128" s="186"/>
      <c r="S128" s="188"/>
      <c r="T128" s="185">
        <v>0</v>
      </c>
      <c r="U128" s="185">
        <v>0</v>
      </c>
      <c r="V128" s="185"/>
      <c r="W128" s="185"/>
      <c r="X128" s="185"/>
      <c r="Y128" s="183"/>
      <c r="Z128" s="185"/>
      <c r="AA128" s="185"/>
      <c r="AB128" s="185"/>
    </row>
    <row r="129" spans="1:28" s="91" customFormat="1" ht="59.25" customHeight="1" x14ac:dyDescent="0.2">
      <c r="A129" s="81">
        <f>IF(E129=0,"",SUBTOTAL(3,$E$5:$E129))</f>
        <v>123</v>
      </c>
      <c r="B129" s="81" t="s">
        <v>181</v>
      </c>
      <c r="C129" s="159" t="s">
        <v>240</v>
      </c>
      <c r="D129" s="160" t="s">
        <v>1750</v>
      </c>
      <c r="E129" s="160" t="s">
        <v>75</v>
      </c>
      <c r="F129" s="186">
        <f t="shared" si="1"/>
        <v>2</v>
      </c>
      <c r="G129" s="185"/>
      <c r="H129" s="185"/>
      <c r="I129" s="187"/>
      <c r="J129" s="190">
        <v>2</v>
      </c>
      <c r="K129" s="185"/>
      <c r="L129" s="185"/>
      <c r="M129" s="185"/>
      <c r="N129" s="185"/>
      <c r="O129" s="185"/>
      <c r="P129" s="185">
        <v>0</v>
      </c>
      <c r="Q129" s="185"/>
      <c r="R129" s="186"/>
      <c r="S129" s="188"/>
      <c r="T129" s="185">
        <v>0</v>
      </c>
      <c r="U129" s="185">
        <v>0</v>
      </c>
      <c r="V129" s="185"/>
      <c r="W129" s="185"/>
      <c r="X129" s="185"/>
      <c r="Y129" s="183"/>
      <c r="Z129" s="185"/>
      <c r="AA129" s="185"/>
      <c r="AB129" s="185"/>
    </row>
    <row r="130" spans="1:28" s="91" customFormat="1" ht="63.75" customHeight="1" x14ac:dyDescent="0.2">
      <c r="A130" s="81">
        <f>IF(E130=0,"",SUBTOTAL(3,$E$5:$E130))</f>
        <v>124</v>
      </c>
      <c r="B130" s="81" t="s">
        <v>183</v>
      </c>
      <c r="C130" s="159" t="s">
        <v>242</v>
      </c>
      <c r="D130" s="160" t="s">
        <v>1750</v>
      </c>
      <c r="E130" s="160" t="s">
        <v>75</v>
      </c>
      <c r="F130" s="186">
        <f t="shared" si="1"/>
        <v>4</v>
      </c>
      <c r="G130" s="185"/>
      <c r="H130" s="185"/>
      <c r="I130" s="187"/>
      <c r="J130" s="188">
        <v>4</v>
      </c>
      <c r="K130" s="185"/>
      <c r="L130" s="185"/>
      <c r="M130" s="185"/>
      <c r="N130" s="185"/>
      <c r="O130" s="185"/>
      <c r="P130" s="185">
        <v>0</v>
      </c>
      <c r="Q130" s="185"/>
      <c r="R130" s="186"/>
      <c r="S130" s="188"/>
      <c r="T130" s="185">
        <v>0</v>
      </c>
      <c r="U130" s="185">
        <v>0</v>
      </c>
      <c r="V130" s="185"/>
      <c r="W130" s="185"/>
      <c r="X130" s="185"/>
      <c r="Y130" s="183"/>
      <c r="Z130" s="185"/>
      <c r="AA130" s="185"/>
      <c r="AB130" s="185"/>
    </row>
    <row r="131" spans="1:28" s="91" customFormat="1" ht="48" customHeight="1" x14ac:dyDescent="0.2">
      <c r="A131" s="81">
        <f>IF(E131=0,"",SUBTOTAL(3,$E$5:$E131))</f>
        <v>125</v>
      </c>
      <c r="B131" s="81" t="s">
        <v>185</v>
      </c>
      <c r="C131" s="159" t="s">
        <v>244</v>
      </c>
      <c r="D131" s="160" t="s">
        <v>4090</v>
      </c>
      <c r="E131" s="160" t="s">
        <v>75</v>
      </c>
      <c r="F131" s="186">
        <f t="shared" si="1"/>
        <v>4</v>
      </c>
      <c r="G131" s="185"/>
      <c r="H131" s="185">
        <v>0</v>
      </c>
      <c r="I131" s="187"/>
      <c r="J131" s="188">
        <v>2</v>
      </c>
      <c r="K131" s="185"/>
      <c r="L131" s="185"/>
      <c r="M131" s="185"/>
      <c r="N131" s="185"/>
      <c r="O131" s="185"/>
      <c r="P131" s="185">
        <v>0</v>
      </c>
      <c r="Q131" s="185"/>
      <c r="R131" s="186"/>
      <c r="S131" s="188">
        <v>1</v>
      </c>
      <c r="T131" s="185">
        <v>0</v>
      </c>
      <c r="U131" s="185">
        <v>1</v>
      </c>
      <c r="V131" s="185"/>
      <c r="W131" s="185"/>
      <c r="X131" s="185"/>
      <c r="Y131" s="183"/>
      <c r="Z131" s="185"/>
      <c r="AA131" s="185"/>
      <c r="AB131" s="185"/>
    </row>
    <row r="132" spans="1:28" s="91" customFormat="1" ht="48" customHeight="1" x14ac:dyDescent="0.2">
      <c r="A132" s="81">
        <f>IF(E132=0,"",SUBTOTAL(3,$E$5:$E132))</f>
        <v>126</v>
      </c>
      <c r="B132" s="81" t="s">
        <v>222</v>
      </c>
      <c r="C132" s="159" t="s">
        <v>246</v>
      </c>
      <c r="D132" s="160" t="s">
        <v>1752</v>
      </c>
      <c r="E132" s="160" t="s">
        <v>75</v>
      </c>
      <c r="F132" s="186">
        <f t="shared" si="1"/>
        <v>3</v>
      </c>
      <c r="G132" s="185"/>
      <c r="H132" s="185"/>
      <c r="I132" s="187"/>
      <c r="J132" s="188">
        <v>2</v>
      </c>
      <c r="K132" s="185"/>
      <c r="L132" s="185"/>
      <c r="M132" s="185"/>
      <c r="N132" s="185"/>
      <c r="O132" s="185"/>
      <c r="P132" s="185">
        <v>0</v>
      </c>
      <c r="Q132" s="185"/>
      <c r="R132" s="186"/>
      <c r="S132" s="188">
        <v>1</v>
      </c>
      <c r="T132" s="185">
        <v>0</v>
      </c>
      <c r="U132" s="185">
        <v>0</v>
      </c>
      <c r="V132" s="185"/>
      <c r="W132" s="185"/>
      <c r="X132" s="185"/>
      <c r="Y132" s="183"/>
      <c r="Z132" s="185"/>
      <c r="AA132" s="185"/>
      <c r="AB132" s="185"/>
    </row>
    <row r="133" spans="1:28" s="91" customFormat="1" ht="112.5" customHeight="1" x14ac:dyDescent="0.2">
      <c r="A133" s="81">
        <f>IF(E133=0,"",SUBTOTAL(3,$E$5:$E133))</f>
        <v>127</v>
      </c>
      <c r="B133" s="81" t="s">
        <v>225</v>
      </c>
      <c r="C133" s="159" t="s">
        <v>248</v>
      </c>
      <c r="D133" s="175" t="s">
        <v>4091</v>
      </c>
      <c r="E133" s="160" t="s">
        <v>75</v>
      </c>
      <c r="F133" s="186">
        <f t="shared" ref="F133:F196" si="2">SUM(G133:AB133)</f>
        <v>11</v>
      </c>
      <c r="G133" s="185"/>
      <c r="H133" s="185"/>
      <c r="I133" s="187"/>
      <c r="J133" s="188">
        <v>5</v>
      </c>
      <c r="K133" s="185"/>
      <c r="L133" s="185"/>
      <c r="M133" s="185"/>
      <c r="N133" s="185"/>
      <c r="O133" s="185"/>
      <c r="P133" s="185">
        <v>1</v>
      </c>
      <c r="Q133" s="185"/>
      <c r="R133" s="186"/>
      <c r="S133" s="188"/>
      <c r="T133" s="185">
        <v>1</v>
      </c>
      <c r="U133" s="185">
        <v>1</v>
      </c>
      <c r="V133" s="185">
        <v>1</v>
      </c>
      <c r="W133" s="185"/>
      <c r="X133" s="185"/>
      <c r="Y133" s="183"/>
      <c r="Z133" s="185"/>
      <c r="AA133" s="185">
        <v>2</v>
      </c>
      <c r="AB133" s="185"/>
    </row>
    <row r="134" spans="1:28" s="91" customFormat="1" ht="114" customHeight="1" x14ac:dyDescent="0.2">
      <c r="A134" s="81">
        <f>IF(E134=0,"",SUBTOTAL(3,$E$5:$E134))</f>
        <v>128</v>
      </c>
      <c r="B134" s="81" t="s">
        <v>228</v>
      </c>
      <c r="C134" s="159" t="s">
        <v>250</v>
      </c>
      <c r="D134" s="175" t="s">
        <v>4091</v>
      </c>
      <c r="E134" s="160" t="s">
        <v>75</v>
      </c>
      <c r="F134" s="186">
        <f t="shared" si="2"/>
        <v>9</v>
      </c>
      <c r="G134" s="185"/>
      <c r="H134" s="185">
        <v>0</v>
      </c>
      <c r="I134" s="187"/>
      <c r="J134" s="188">
        <v>4</v>
      </c>
      <c r="K134" s="185"/>
      <c r="L134" s="185"/>
      <c r="M134" s="185"/>
      <c r="N134" s="185"/>
      <c r="O134" s="185"/>
      <c r="P134" s="185">
        <v>1</v>
      </c>
      <c r="Q134" s="185"/>
      <c r="R134" s="186"/>
      <c r="S134" s="188"/>
      <c r="T134" s="185">
        <v>1</v>
      </c>
      <c r="U134" s="185">
        <v>0</v>
      </c>
      <c r="V134" s="185">
        <v>1</v>
      </c>
      <c r="W134" s="185"/>
      <c r="X134" s="185"/>
      <c r="Y134" s="183"/>
      <c r="Z134" s="185"/>
      <c r="AA134" s="185">
        <v>2</v>
      </c>
      <c r="AB134" s="185"/>
    </row>
    <row r="135" spans="1:28" s="132" customFormat="1" ht="58.5" customHeight="1" x14ac:dyDescent="0.2">
      <c r="A135" s="81">
        <f>IF(E135=0,"",SUBTOTAL(3,$E$5:$E135))</f>
        <v>129</v>
      </c>
      <c r="B135" s="81" t="s">
        <v>187</v>
      </c>
      <c r="C135" s="153" t="s">
        <v>3566</v>
      </c>
      <c r="D135" s="134" t="s">
        <v>3578</v>
      </c>
      <c r="E135" s="152" t="s">
        <v>75</v>
      </c>
      <c r="F135" s="186">
        <f t="shared" si="2"/>
        <v>12</v>
      </c>
      <c r="G135" s="186"/>
      <c r="H135" s="186"/>
      <c r="I135" s="186"/>
      <c r="J135" s="190">
        <v>12</v>
      </c>
      <c r="K135" s="186"/>
      <c r="L135" s="186"/>
      <c r="M135" s="186"/>
      <c r="N135" s="186"/>
      <c r="O135" s="186"/>
      <c r="P135" s="186"/>
      <c r="Q135" s="186"/>
      <c r="R135" s="186"/>
      <c r="S135" s="186"/>
      <c r="T135" s="186"/>
      <c r="U135" s="186"/>
      <c r="V135" s="186"/>
      <c r="W135" s="186"/>
      <c r="X135" s="186"/>
      <c r="Y135" s="186"/>
      <c r="Z135" s="186"/>
      <c r="AA135" s="186"/>
      <c r="AB135" s="186"/>
    </row>
    <row r="136" spans="1:28" s="132" customFormat="1" ht="58.5" customHeight="1" x14ac:dyDescent="0.2">
      <c r="A136" s="81">
        <f>IF(E136=0,"",SUBTOTAL(3,$E$5:$E136))</f>
        <v>130</v>
      </c>
      <c r="B136" s="81" t="s">
        <v>188</v>
      </c>
      <c r="C136" s="153" t="s">
        <v>3567</v>
      </c>
      <c r="D136" s="108" t="s">
        <v>3579</v>
      </c>
      <c r="E136" s="152" t="s">
        <v>75</v>
      </c>
      <c r="F136" s="186">
        <f t="shared" si="2"/>
        <v>12</v>
      </c>
      <c r="G136" s="186"/>
      <c r="H136" s="186"/>
      <c r="I136" s="186"/>
      <c r="J136" s="190">
        <v>12</v>
      </c>
      <c r="K136" s="186"/>
      <c r="L136" s="186"/>
      <c r="M136" s="186"/>
      <c r="N136" s="186"/>
      <c r="O136" s="186"/>
      <c r="P136" s="186"/>
      <c r="Q136" s="186"/>
      <c r="R136" s="186"/>
      <c r="S136" s="186"/>
      <c r="T136" s="186"/>
      <c r="U136" s="186"/>
      <c r="V136" s="186"/>
      <c r="W136" s="186"/>
      <c r="X136" s="186"/>
      <c r="Y136" s="186"/>
      <c r="Z136" s="186"/>
      <c r="AA136" s="186"/>
      <c r="AB136" s="186"/>
    </row>
    <row r="137" spans="1:28" s="132" customFormat="1" ht="89.25" customHeight="1" x14ac:dyDescent="0.2">
      <c r="A137" s="81">
        <f>IF(E137=0,"",SUBTOTAL(3,$E$5:$E137))</f>
        <v>131</v>
      </c>
      <c r="B137" s="81" t="s">
        <v>191</v>
      </c>
      <c r="C137" s="153" t="s">
        <v>3912</v>
      </c>
      <c r="D137" s="178" t="s">
        <v>3939</v>
      </c>
      <c r="E137" s="154" t="s">
        <v>75</v>
      </c>
      <c r="F137" s="186">
        <f t="shared" si="2"/>
        <v>2</v>
      </c>
      <c r="G137" s="186"/>
      <c r="H137" s="186"/>
      <c r="I137" s="186">
        <v>2</v>
      </c>
      <c r="J137" s="186"/>
      <c r="K137" s="186"/>
      <c r="L137" s="186"/>
      <c r="M137" s="186"/>
      <c r="N137" s="186"/>
      <c r="O137" s="186"/>
      <c r="P137" s="186"/>
      <c r="Q137" s="186"/>
      <c r="R137" s="186"/>
      <c r="S137" s="186"/>
      <c r="T137" s="186"/>
      <c r="U137" s="186"/>
      <c r="V137" s="186"/>
      <c r="W137" s="186"/>
      <c r="X137" s="186"/>
      <c r="Y137" s="186"/>
      <c r="Z137" s="186"/>
      <c r="AA137" s="186"/>
      <c r="AB137" s="186"/>
    </row>
    <row r="138" spans="1:28" s="132" customFormat="1" ht="72.75" customHeight="1" x14ac:dyDescent="0.2">
      <c r="A138" s="81">
        <f>IF(E138=0,"",SUBTOTAL(3,$E$5:$E138))</f>
        <v>132</v>
      </c>
      <c r="B138" s="81" t="s">
        <v>193</v>
      </c>
      <c r="C138" s="153" t="s">
        <v>3628</v>
      </c>
      <c r="D138" s="152" t="s">
        <v>3629</v>
      </c>
      <c r="E138" s="154" t="s">
        <v>435</v>
      </c>
      <c r="F138" s="186">
        <f t="shared" si="2"/>
        <v>17</v>
      </c>
      <c r="G138" s="186"/>
      <c r="H138" s="186"/>
      <c r="I138" s="186">
        <v>17</v>
      </c>
      <c r="J138" s="186"/>
      <c r="K138" s="186"/>
      <c r="L138" s="186"/>
      <c r="M138" s="186"/>
      <c r="N138" s="186"/>
      <c r="O138" s="186"/>
      <c r="P138" s="186"/>
      <c r="Q138" s="186"/>
      <c r="R138" s="186"/>
      <c r="S138" s="186"/>
      <c r="T138" s="186"/>
      <c r="U138" s="186"/>
      <c r="V138" s="186"/>
      <c r="W138" s="186"/>
      <c r="X138" s="186"/>
      <c r="Y138" s="186"/>
      <c r="Z138" s="186"/>
      <c r="AA138" s="186"/>
      <c r="AB138" s="186"/>
    </row>
    <row r="139" spans="1:28" s="132" customFormat="1" ht="82.5" customHeight="1" x14ac:dyDescent="0.2">
      <c r="A139" s="81">
        <f>IF(E139=0,"",SUBTOTAL(3,$E$5:$E139))</f>
        <v>133</v>
      </c>
      <c r="B139" s="81" t="s">
        <v>195</v>
      </c>
      <c r="C139" s="159" t="s">
        <v>3830</v>
      </c>
      <c r="D139" s="37" t="s">
        <v>3969</v>
      </c>
      <c r="E139" s="161" t="s">
        <v>75</v>
      </c>
      <c r="F139" s="186">
        <f t="shared" si="2"/>
        <v>1</v>
      </c>
      <c r="G139" s="186"/>
      <c r="H139" s="186"/>
      <c r="I139" s="186"/>
      <c r="J139" s="186"/>
      <c r="K139" s="186"/>
      <c r="L139" s="186"/>
      <c r="M139" s="186"/>
      <c r="N139" s="186"/>
      <c r="O139" s="186"/>
      <c r="P139" s="186"/>
      <c r="Q139" s="186"/>
      <c r="R139" s="186"/>
      <c r="S139" s="186"/>
      <c r="T139" s="186"/>
      <c r="U139" s="186"/>
      <c r="V139" s="186"/>
      <c r="W139" s="186"/>
      <c r="X139" s="186"/>
      <c r="Y139" s="186"/>
      <c r="Z139" s="186">
        <v>1</v>
      </c>
      <c r="AA139" s="186"/>
      <c r="AB139" s="186"/>
    </row>
    <row r="140" spans="1:28" s="91" customFormat="1" ht="22.5" customHeight="1" x14ac:dyDescent="0.2">
      <c r="A140" s="81" t="str">
        <f>IF(E140=0,"",SUBTOTAL(3,$E$5:$E140))</f>
        <v/>
      </c>
      <c r="B140" s="81"/>
      <c r="C140" s="151" t="s">
        <v>251</v>
      </c>
      <c r="D140" s="160"/>
      <c r="E140" s="160"/>
      <c r="F140" s="186">
        <f t="shared" si="2"/>
        <v>0</v>
      </c>
      <c r="G140" s="183"/>
      <c r="H140" s="183"/>
      <c r="I140" s="183"/>
      <c r="J140" s="190"/>
      <c r="K140" s="183"/>
      <c r="L140" s="183"/>
      <c r="M140" s="183"/>
      <c r="N140" s="183"/>
      <c r="O140" s="183"/>
      <c r="P140" s="183"/>
      <c r="Q140" s="183"/>
      <c r="R140" s="183"/>
      <c r="S140" s="183"/>
      <c r="T140" s="183"/>
      <c r="U140" s="183"/>
      <c r="V140" s="183"/>
      <c r="W140" s="183"/>
      <c r="X140" s="183"/>
      <c r="Y140" s="183"/>
      <c r="Z140" s="183"/>
      <c r="AA140" s="183"/>
      <c r="AB140" s="185"/>
    </row>
    <row r="141" spans="1:28" s="91" customFormat="1" ht="96" customHeight="1" x14ac:dyDescent="0.2">
      <c r="A141" s="81">
        <f>IF(E141=0,"",SUBTOTAL(3,$E$5:$E141))</f>
        <v>134</v>
      </c>
      <c r="B141" s="81" t="s">
        <v>197</v>
      </c>
      <c r="C141" s="159" t="s">
        <v>253</v>
      </c>
      <c r="D141" s="175" t="s">
        <v>1753</v>
      </c>
      <c r="E141" s="160" t="s">
        <v>254</v>
      </c>
      <c r="F141" s="186">
        <f t="shared" si="2"/>
        <v>559</v>
      </c>
      <c r="G141" s="185"/>
      <c r="H141" s="185">
        <v>0</v>
      </c>
      <c r="I141" s="187"/>
      <c r="J141" s="188">
        <v>259</v>
      </c>
      <c r="K141" s="185"/>
      <c r="L141" s="185"/>
      <c r="M141" s="185"/>
      <c r="N141" s="185"/>
      <c r="O141" s="185"/>
      <c r="P141" s="185">
        <v>0</v>
      </c>
      <c r="Q141" s="185"/>
      <c r="R141" s="186"/>
      <c r="S141" s="188">
        <v>100</v>
      </c>
      <c r="T141" s="185">
        <v>200</v>
      </c>
      <c r="U141" s="185">
        <v>0</v>
      </c>
      <c r="V141" s="185"/>
      <c r="W141" s="185"/>
      <c r="X141" s="185"/>
      <c r="Y141" s="183"/>
      <c r="Z141" s="185"/>
      <c r="AA141" s="185"/>
      <c r="AB141" s="185"/>
    </row>
    <row r="142" spans="1:28" s="91" customFormat="1" ht="83.25" customHeight="1" x14ac:dyDescent="0.2">
      <c r="A142" s="81">
        <f>IF(E142=0,"",SUBTOTAL(3,$E$5:$E142))</f>
        <v>135</v>
      </c>
      <c r="B142" s="81" t="s">
        <v>199</v>
      </c>
      <c r="C142" s="159" t="s">
        <v>257</v>
      </c>
      <c r="D142" s="160" t="s">
        <v>1754</v>
      </c>
      <c r="E142" s="160" t="s">
        <v>254</v>
      </c>
      <c r="F142" s="186">
        <f t="shared" si="2"/>
        <v>2908</v>
      </c>
      <c r="G142" s="185"/>
      <c r="H142" s="185">
        <v>0</v>
      </c>
      <c r="I142" s="187"/>
      <c r="J142" s="188">
        <v>2508</v>
      </c>
      <c r="K142" s="185"/>
      <c r="L142" s="185"/>
      <c r="M142" s="185"/>
      <c r="N142" s="185"/>
      <c r="O142" s="185"/>
      <c r="P142" s="185">
        <v>0</v>
      </c>
      <c r="Q142" s="185"/>
      <c r="R142" s="186"/>
      <c r="S142" s="188">
        <v>400</v>
      </c>
      <c r="T142" s="185">
        <v>0</v>
      </c>
      <c r="U142" s="185">
        <v>0</v>
      </c>
      <c r="V142" s="185"/>
      <c r="W142" s="185"/>
      <c r="X142" s="185"/>
      <c r="Y142" s="183"/>
      <c r="Z142" s="185"/>
      <c r="AA142" s="185"/>
      <c r="AB142" s="185"/>
    </row>
    <row r="143" spans="1:28" s="91" customFormat="1" ht="74.25" customHeight="1" x14ac:dyDescent="0.2">
      <c r="A143" s="81">
        <f>IF(E143=0,"",SUBTOTAL(3,$E$5:$E143))</f>
        <v>136</v>
      </c>
      <c r="B143" s="81" t="s">
        <v>201</v>
      </c>
      <c r="C143" s="159" t="s">
        <v>260</v>
      </c>
      <c r="D143" s="160" t="s">
        <v>4092</v>
      </c>
      <c r="E143" s="160" t="s">
        <v>254</v>
      </c>
      <c r="F143" s="186">
        <f t="shared" si="2"/>
        <v>388</v>
      </c>
      <c r="G143" s="185"/>
      <c r="H143" s="185">
        <v>0</v>
      </c>
      <c r="I143" s="187"/>
      <c r="J143" s="188">
        <v>288</v>
      </c>
      <c r="K143" s="185"/>
      <c r="L143" s="185"/>
      <c r="M143" s="185"/>
      <c r="N143" s="185"/>
      <c r="O143" s="185"/>
      <c r="P143" s="185">
        <v>0</v>
      </c>
      <c r="Q143" s="185"/>
      <c r="R143" s="186"/>
      <c r="S143" s="188">
        <v>100</v>
      </c>
      <c r="T143" s="185">
        <v>0</v>
      </c>
      <c r="U143" s="185">
        <v>0</v>
      </c>
      <c r="V143" s="185"/>
      <c r="W143" s="185"/>
      <c r="X143" s="185"/>
      <c r="Y143" s="183"/>
      <c r="Z143" s="185"/>
      <c r="AA143" s="185"/>
      <c r="AB143" s="185"/>
    </row>
    <row r="144" spans="1:28" s="91" customFormat="1" ht="101.25" customHeight="1" x14ac:dyDescent="0.2">
      <c r="A144" s="81">
        <f>IF(E144=0,"",SUBTOTAL(3,$E$5:$E144))</f>
        <v>137</v>
      </c>
      <c r="B144" s="81" t="s">
        <v>203</v>
      </c>
      <c r="C144" s="159" t="s">
        <v>262</v>
      </c>
      <c r="D144" s="175" t="s">
        <v>1756</v>
      </c>
      <c r="E144" s="160" t="s">
        <v>254</v>
      </c>
      <c r="F144" s="186">
        <f t="shared" si="2"/>
        <v>390</v>
      </c>
      <c r="G144" s="185"/>
      <c r="H144" s="185">
        <v>0</v>
      </c>
      <c r="I144" s="187"/>
      <c r="J144" s="190">
        <v>240</v>
      </c>
      <c r="K144" s="185"/>
      <c r="L144" s="185"/>
      <c r="M144" s="185"/>
      <c r="N144" s="185"/>
      <c r="O144" s="185"/>
      <c r="P144" s="185">
        <v>0</v>
      </c>
      <c r="Q144" s="185"/>
      <c r="R144" s="186"/>
      <c r="S144" s="188">
        <v>150</v>
      </c>
      <c r="T144" s="185">
        <v>0</v>
      </c>
      <c r="U144" s="185">
        <v>0</v>
      </c>
      <c r="V144" s="185"/>
      <c r="W144" s="185"/>
      <c r="X144" s="185"/>
      <c r="Y144" s="183"/>
      <c r="Z144" s="185"/>
      <c r="AA144" s="185"/>
      <c r="AB144" s="185"/>
    </row>
    <row r="145" spans="1:28" s="91" customFormat="1" ht="39.75" customHeight="1" x14ac:dyDescent="0.2">
      <c r="A145" s="81">
        <f>IF(E145=0,"",SUBTOTAL(3,$E$5:$E145))</f>
        <v>138</v>
      </c>
      <c r="B145" s="81" t="s">
        <v>205</v>
      </c>
      <c r="C145" s="159" t="s">
        <v>264</v>
      </c>
      <c r="D145" s="160" t="s">
        <v>1757</v>
      </c>
      <c r="E145" s="160" t="s">
        <v>47</v>
      </c>
      <c r="F145" s="186">
        <f t="shared" si="2"/>
        <v>4</v>
      </c>
      <c r="G145" s="185"/>
      <c r="H145" s="185">
        <v>0</v>
      </c>
      <c r="I145" s="187"/>
      <c r="J145" s="188">
        <v>1</v>
      </c>
      <c r="K145" s="185"/>
      <c r="L145" s="185"/>
      <c r="M145" s="185"/>
      <c r="N145" s="185"/>
      <c r="O145" s="185"/>
      <c r="P145" s="185">
        <v>0</v>
      </c>
      <c r="Q145" s="185"/>
      <c r="R145" s="186"/>
      <c r="S145" s="188">
        <v>3</v>
      </c>
      <c r="T145" s="185">
        <v>0</v>
      </c>
      <c r="U145" s="185">
        <v>0</v>
      </c>
      <c r="V145" s="185"/>
      <c r="W145" s="185"/>
      <c r="X145" s="185"/>
      <c r="Y145" s="183"/>
      <c r="Z145" s="185"/>
      <c r="AA145" s="185"/>
      <c r="AB145" s="185"/>
    </row>
    <row r="146" spans="1:28" s="91" customFormat="1" ht="108" customHeight="1" x14ac:dyDescent="0.2">
      <c r="A146" s="81">
        <f>IF(E146=0,"",SUBTOTAL(3,$E$5:$E146))</f>
        <v>139</v>
      </c>
      <c r="B146" s="81" t="s">
        <v>207</v>
      </c>
      <c r="C146" s="159" t="s">
        <v>266</v>
      </c>
      <c r="D146" s="175" t="s">
        <v>3588</v>
      </c>
      <c r="E146" s="160" t="s">
        <v>145</v>
      </c>
      <c r="F146" s="186">
        <f t="shared" si="2"/>
        <v>12</v>
      </c>
      <c r="G146" s="185"/>
      <c r="H146" s="185">
        <v>0</v>
      </c>
      <c r="I146" s="187"/>
      <c r="J146" s="190">
        <v>6</v>
      </c>
      <c r="K146" s="185"/>
      <c r="L146" s="185"/>
      <c r="M146" s="185"/>
      <c r="N146" s="185"/>
      <c r="O146" s="185"/>
      <c r="P146" s="185">
        <v>0</v>
      </c>
      <c r="Q146" s="185"/>
      <c r="R146" s="186"/>
      <c r="S146" s="188">
        <v>6</v>
      </c>
      <c r="T146" s="185">
        <v>0</v>
      </c>
      <c r="U146" s="185">
        <v>0</v>
      </c>
      <c r="V146" s="185"/>
      <c r="W146" s="185"/>
      <c r="X146" s="185"/>
      <c r="Y146" s="183"/>
      <c r="Z146" s="185"/>
      <c r="AA146" s="185"/>
      <c r="AB146" s="185"/>
    </row>
    <row r="147" spans="1:28" s="91" customFormat="1" ht="106.5" customHeight="1" x14ac:dyDescent="0.2">
      <c r="A147" s="81">
        <f>IF(E147=0,"",SUBTOTAL(3,$E$5:$E147))</f>
        <v>140</v>
      </c>
      <c r="B147" s="81" t="s">
        <v>210</v>
      </c>
      <c r="C147" s="159" t="s">
        <v>268</v>
      </c>
      <c r="D147" s="179" t="s">
        <v>3913</v>
      </c>
      <c r="E147" s="160" t="s">
        <v>84</v>
      </c>
      <c r="F147" s="186">
        <f t="shared" si="2"/>
        <v>18380</v>
      </c>
      <c r="G147" s="185"/>
      <c r="H147" s="185"/>
      <c r="I147" s="187"/>
      <c r="J147" s="188">
        <v>15480</v>
      </c>
      <c r="K147" s="185"/>
      <c r="L147" s="185"/>
      <c r="M147" s="185"/>
      <c r="N147" s="185"/>
      <c r="O147" s="185"/>
      <c r="P147" s="185">
        <v>300</v>
      </c>
      <c r="Q147" s="185"/>
      <c r="R147" s="186"/>
      <c r="S147" s="188">
        <v>2400</v>
      </c>
      <c r="T147" s="185">
        <v>200</v>
      </c>
      <c r="U147" s="185">
        <v>0</v>
      </c>
      <c r="V147" s="185"/>
      <c r="W147" s="185"/>
      <c r="X147" s="185"/>
      <c r="Y147" s="183"/>
      <c r="Z147" s="185"/>
      <c r="AA147" s="185"/>
      <c r="AB147" s="185"/>
    </row>
    <row r="148" spans="1:28" s="91" customFormat="1" ht="24.75" customHeight="1" x14ac:dyDescent="0.2">
      <c r="A148" s="81">
        <f>IF(E148=0,"",SUBTOTAL(3,$E$5:$E148))</f>
        <v>141</v>
      </c>
      <c r="B148" s="81" t="s">
        <v>212</v>
      </c>
      <c r="C148" s="159" t="s">
        <v>272</v>
      </c>
      <c r="D148" s="160" t="s">
        <v>1761</v>
      </c>
      <c r="E148" s="160" t="s">
        <v>57</v>
      </c>
      <c r="F148" s="186">
        <f t="shared" si="2"/>
        <v>25</v>
      </c>
      <c r="G148" s="185"/>
      <c r="H148" s="185">
        <v>5</v>
      </c>
      <c r="I148" s="187"/>
      <c r="J148" s="190">
        <v>12</v>
      </c>
      <c r="K148" s="187">
        <v>3</v>
      </c>
      <c r="L148" s="185"/>
      <c r="M148" s="185"/>
      <c r="N148" s="185"/>
      <c r="O148" s="185"/>
      <c r="P148" s="185">
        <v>0</v>
      </c>
      <c r="Q148" s="185"/>
      <c r="R148" s="186"/>
      <c r="S148" s="188"/>
      <c r="T148" s="185">
        <v>3</v>
      </c>
      <c r="U148" s="185">
        <v>0</v>
      </c>
      <c r="V148" s="185"/>
      <c r="W148" s="185"/>
      <c r="X148" s="185"/>
      <c r="Y148" s="183"/>
      <c r="Z148" s="187">
        <v>2</v>
      </c>
      <c r="AA148" s="185"/>
      <c r="AB148" s="185"/>
    </row>
    <row r="149" spans="1:28" s="91" customFormat="1" ht="24.75" customHeight="1" x14ac:dyDescent="0.2">
      <c r="A149" s="81">
        <f>IF(E149=0,"",SUBTOTAL(3,$E$5:$E149))</f>
        <v>142</v>
      </c>
      <c r="B149" s="81" t="s">
        <v>214</v>
      </c>
      <c r="C149" s="159" t="s">
        <v>275</v>
      </c>
      <c r="D149" s="160" t="s">
        <v>1762</v>
      </c>
      <c r="E149" s="160" t="s">
        <v>57</v>
      </c>
      <c r="F149" s="186">
        <f t="shared" si="2"/>
        <v>25</v>
      </c>
      <c r="G149" s="185"/>
      <c r="H149" s="185">
        <v>5</v>
      </c>
      <c r="I149" s="187"/>
      <c r="J149" s="190">
        <v>12</v>
      </c>
      <c r="K149" s="187">
        <v>3</v>
      </c>
      <c r="L149" s="185"/>
      <c r="M149" s="185"/>
      <c r="N149" s="185"/>
      <c r="O149" s="185"/>
      <c r="P149" s="185">
        <v>0</v>
      </c>
      <c r="Q149" s="185"/>
      <c r="R149" s="186"/>
      <c r="S149" s="188"/>
      <c r="T149" s="185">
        <v>3</v>
      </c>
      <c r="U149" s="185">
        <v>0</v>
      </c>
      <c r="V149" s="185"/>
      <c r="W149" s="185"/>
      <c r="X149" s="185"/>
      <c r="Y149" s="183"/>
      <c r="Z149" s="187">
        <v>2</v>
      </c>
      <c r="AA149" s="185"/>
      <c r="AB149" s="185"/>
    </row>
    <row r="150" spans="1:28" s="91" customFormat="1" ht="24.75" customHeight="1" x14ac:dyDescent="0.2">
      <c r="A150" s="81">
        <f>IF(E150=0,"",SUBTOTAL(3,$E$5:$E150))</f>
        <v>143</v>
      </c>
      <c r="B150" s="81" t="s">
        <v>216</v>
      </c>
      <c r="C150" s="159" t="s">
        <v>277</v>
      </c>
      <c r="D150" s="160" t="s">
        <v>1763</v>
      </c>
      <c r="E150" s="160" t="s">
        <v>57</v>
      </c>
      <c r="F150" s="186">
        <f t="shared" si="2"/>
        <v>19</v>
      </c>
      <c r="G150" s="185"/>
      <c r="H150" s="185">
        <v>5</v>
      </c>
      <c r="I150" s="187"/>
      <c r="J150" s="190">
        <v>6</v>
      </c>
      <c r="K150" s="187">
        <v>3</v>
      </c>
      <c r="L150" s="185"/>
      <c r="M150" s="185"/>
      <c r="N150" s="185"/>
      <c r="O150" s="185"/>
      <c r="P150" s="185">
        <v>0</v>
      </c>
      <c r="Q150" s="185"/>
      <c r="R150" s="186"/>
      <c r="S150" s="188"/>
      <c r="T150" s="185">
        <v>3</v>
      </c>
      <c r="U150" s="185">
        <v>0</v>
      </c>
      <c r="V150" s="185"/>
      <c r="W150" s="185"/>
      <c r="X150" s="185"/>
      <c r="Y150" s="183"/>
      <c r="Z150" s="187">
        <v>2</v>
      </c>
      <c r="AA150" s="185"/>
      <c r="AB150" s="185"/>
    </row>
    <row r="151" spans="1:28" s="91" customFormat="1" ht="24.75" customHeight="1" x14ac:dyDescent="0.2">
      <c r="A151" s="81">
        <f>IF(E151=0,"",SUBTOTAL(3,$E$5:$E151))</f>
        <v>144</v>
      </c>
      <c r="B151" s="81" t="s">
        <v>218</v>
      </c>
      <c r="C151" s="159" t="s">
        <v>279</v>
      </c>
      <c r="D151" s="160" t="s">
        <v>1764</v>
      </c>
      <c r="E151" s="160" t="s">
        <v>57</v>
      </c>
      <c r="F151" s="186">
        <f t="shared" si="2"/>
        <v>8</v>
      </c>
      <c r="G151" s="185"/>
      <c r="H151" s="185"/>
      <c r="I151" s="187"/>
      <c r="J151" s="189"/>
      <c r="K151" s="187">
        <v>3</v>
      </c>
      <c r="L151" s="185"/>
      <c r="M151" s="185"/>
      <c r="N151" s="185"/>
      <c r="O151" s="185"/>
      <c r="P151" s="185">
        <v>0</v>
      </c>
      <c r="Q151" s="185"/>
      <c r="R151" s="186"/>
      <c r="S151" s="188"/>
      <c r="T151" s="185">
        <v>3</v>
      </c>
      <c r="U151" s="185">
        <v>0</v>
      </c>
      <c r="V151" s="185"/>
      <c r="W151" s="185"/>
      <c r="X151" s="185"/>
      <c r="Y151" s="183"/>
      <c r="Z151" s="187">
        <v>2</v>
      </c>
      <c r="AA151" s="185"/>
      <c r="AB151" s="185"/>
    </row>
    <row r="152" spans="1:28" s="91" customFormat="1" ht="64.5" customHeight="1" x14ac:dyDescent="0.2">
      <c r="A152" s="81">
        <f>IF(E152=0,"",SUBTOTAL(3,$E$5:$E152))</f>
        <v>145</v>
      </c>
      <c r="B152" s="81" t="s">
        <v>220</v>
      </c>
      <c r="C152" s="159" t="s">
        <v>281</v>
      </c>
      <c r="D152" s="160" t="s">
        <v>1765</v>
      </c>
      <c r="E152" s="160" t="s">
        <v>57</v>
      </c>
      <c r="F152" s="186">
        <f t="shared" si="2"/>
        <v>2</v>
      </c>
      <c r="G152" s="185"/>
      <c r="H152" s="185"/>
      <c r="I152" s="187"/>
      <c r="J152" s="189"/>
      <c r="K152" s="185"/>
      <c r="L152" s="185"/>
      <c r="M152" s="185"/>
      <c r="N152" s="185"/>
      <c r="O152" s="185"/>
      <c r="P152" s="185">
        <v>0</v>
      </c>
      <c r="Q152" s="185"/>
      <c r="R152" s="186"/>
      <c r="S152" s="188"/>
      <c r="T152" s="185">
        <v>0</v>
      </c>
      <c r="U152" s="185">
        <v>0</v>
      </c>
      <c r="V152" s="185"/>
      <c r="W152" s="185"/>
      <c r="X152" s="185"/>
      <c r="Y152" s="183"/>
      <c r="Z152" s="187">
        <v>2</v>
      </c>
      <c r="AA152" s="185"/>
      <c r="AB152" s="185"/>
    </row>
    <row r="153" spans="1:28" s="91" customFormat="1" ht="93" customHeight="1" x14ac:dyDescent="0.2">
      <c r="A153" s="81">
        <f>IF(E153=0,"",SUBTOTAL(3,$E$5:$E153))</f>
        <v>146</v>
      </c>
      <c r="B153" s="81" t="s">
        <v>223</v>
      </c>
      <c r="C153" s="159" t="s">
        <v>283</v>
      </c>
      <c r="D153" s="160" t="s">
        <v>1766</v>
      </c>
      <c r="E153" s="160" t="s">
        <v>254</v>
      </c>
      <c r="F153" s="186">
        <f t="shared" si="2"/>
        <v>600</v>
      </c>
      <c r="G153" s="185"/>
      <c r="H153" s="185"/>
      <c r="I153" s="187"/>
      <c r="J153" s="190">
        <v>600</v>
      </c>
      <c r="K153" s="185"/>
      <c r="L153" s="185"/>
      <c r="M153" s="185"/>
      <c r="N153" s="185"/>
      <c r="O153" s="185"/>
      <c r="P153" s="185">
        <v>0</v>
      </c>
      <c r="Q153" s="185"/>
      <c r="R153" s="186"/>
      <c r="S153" s="188"/>
      <c r="T153" s="185">
        <v>0</v>
      </c>
      <c r="U153" s="185">
        <v>0</v>
      </c>
      <c r="V153" s="185"/>
      <c r="W153" s="185"/>
      <c r="X153" s="185"/>
      <c r="Y153" s="183"/>
      <c r="Z153" s="185"/>
      <c r="AA153" s="185"/>
      <c r="AB153" s="185"/>
    </row>
    <row r="154" spans="1:28" s="91" customFormat="1" ht="81" customHeight="1" x14ac:dyDescent="0.2">
      <c r="A154" s="81">
        <f>IF(E154=0,"",SUBTOTAL(3,$E$5:$E154))</f>
        <v>147</v>
      </c>
      <c r="B154" s="81" t="s">
        <v>226</v>
      </c>
      <c r="C154" s="159" t="s">
        <v>286</v>
      </c>
      <c r="D154" s="175" t="s">
        <v>4093</v>
      </c>
      <c r="E154" s="160" t="s">
        <v>254</v>
      </c>
      <c r="F154" s="186">
        <f t="shared" si="2"/>
        <v>600</v>
      </c>
      <c r="G154" s="185"/>
      <c r="H154" s="185"/>
      <c r="I154" s="187"/>
      <c r="J154" s="190">
        <v>600</v>
      </c>
      <c r="K154" s="185"/>
      <c r="L154" s="185"/>
      <c r="M154" s="185"/>
      <c r="N154" s="185"/>
      <c r="O154" s="185"/>
      <c r="P154" s="185">
        <v>0</v>
      </c>
      <c r="Q154" s="185"/>
      <c r="R154" s="186"/>
      <c r="S154" s="188"/>
      <c r="T154" s="185">
        <v>0</v>
      </c>
      <c r="U154" s="185">
        <v>0</v>
      </c>
      <c r="V154" s="185"/>
      <c r="W154" s="185"/>
      <c r="X154" s="185"/>
      <c r="Y154" s="183"/>
      <c r="Z154" s="185"/>
      <c r="AA154" s="185"/>
      <c r="AB154" s="185"/>
    </row>
    <row r="155" spans="1:28" s="91" customFormat="1" ht="59.25" customHeight="1" x14ac:dyDescent="0.2">
      <c r="A155" s="81">
        <f>IF(E155=0,"",SUBTOTAL(3,$E$5:$E155))</f>
        <v>148</v>
      </c>
      <c r="B155" s="81" t="s">
        <v>229</v>
      </c>
      <c r="C155" s="159" t="s">
        <v>289</v>
      </c>
      <c r="D155" s="160" t="s">
        <v>4094</v>
      </c>
      <c r="E155" s="160" t="s">
        <v>145</v>
      </c>
      <c r="F155" s="186">
        <f t="shared" si="2"/>
        <v>6</v>
      </c>
      <c r="G155" s="185"/>
      <c r="H155" s="185"/>
      <c r="I155" s="187"/>
      <c r="J155" s="189"/>
      <c r="K155" s="187">
        <v>2</v>
      </c>
      <c r="L155" s="185"/>
      <c r="M155" s="185"/>
      <c r="N155" s="185"/>
      <c r="O155" s="185"/>
      <c r="P155" s="185">
        <v>0</v>
      </c>
      <c r="Q155" s="185"/>
      <c r="R155" s="186"/>
      <c r="S155" s="188"/>
      <c r="T155" s="185">
        <v>4</v>
      </c>
      <c r="U155" s="185">
        <v>0</v>
      </c>
      <c r="V155" s="185"/>
      <c r="W155" s="185"/>
      <c r="X155" s="185"/>
      <c r="Y155" s="183"/>
      <c r="Z155" s="185"/>
      <c r="AA155" s="185"/>
      <c r="AB155" s="185"/>
    </row>
    <row r="156" spans="1:28" s="91" customFormat="1" ht="26.25" customHeight="1" x14ac:dyDescent="0.2">
      <c r="A156" s="81">
        <f>IF(E156=0,"",SUBTOTAL(3,$E$5:$E156))</f>
        <v>149</v>
      </c>
      <c r="B156" s="81" t="s">
        <v>231</v>
      </c>
      <c r="C156" s="159" t="s">
        <v>292</v>
      </c>
      <c r="D156" s="160" t="s">
        <v>1769</v>
      </c>
      <c r="E156" s="160" t="s">
        <v>57</v>
      </c>
      <c r="F156" s="186">
        <f t="shared" si="2"/>
        <v>837</v>
      </c>
      <c r="G156" s="185"/>
      <c r="H156" s="185"/>
      <c r="I156" s="187"/>
      <c r="J156" s="188">
        <v>618</v>
      </c>
      <c r="K156" s="185"/>
      <c r="L156" s="185">
        <v>2</v>
      </c>
      <c r="M156" s="185">
        <v>12</v>
      </c>
      <c r="N156" s="185"/>
      <c r="O156" s="185"/>
      <c r="P156" s="185">
        <v>12</v>
      </c>
      <c r="Q156" s="185"/>
      <c r="R156" s="186"/>
      <c r="S156" s="188">
        <v>190</v>
      </c>
      <c r="T156" s="185">
        <v>0</v>
      </c>
      <c r="U156" s="185">
        <v>0</v>
      </c>
      <c r="V156" s="185">
        <v>3</v>
      </c>
      <c r="W156" s="185"/>
      <c r="X156" s="185"/>
      <c r="Y156" s="183"/>
      <c r="Z156" s="185"/>
      <c r="AA156" s="185"/>
      <c r="AB156" s="185"/>
    </row>
    <row r="157" spans="1:28" s="91" customFormat="1" ht="24" customHeight="1" x14ac:dyDescent="0.2">
      <c r="A157" s="81">
        <f>IF(E157=0,"",SUBTOTAL(3,$E$5:$E157))</f>
        <v>150</v>
      </c>
      <c r="B157" s="81" t="s">
        <v>233</v>
      </c>
      <c r="C157" s="159" t="s">
        <v>295</v>
      </c>
      <c r="D157" s="160" t="s">
        <v>1770</v>
      </c>
      <c r="E157" s="160" t="s">
        <v>57</v>
      </c>
      <c r="F157" s="186">
        <f t="shared" si="2"/>
        <v>620</v>
      </c>
      <c r="G157" s="185"/>
      <c r="H157" s="185"/>
      <c r="I157" s="187"/>
      <c r="J157" s="188">
        <v>431</v>
      </c>
      <c r="K157" s="185"/>
      <c r="L157" s="185">
        <v>2</v>
      </c>
      <c r="M157" s="185">
        <v>12</v>
      </c>
      <c r="N157" s="185"/>
      <c r="O157" s="185"/>
      <c r="P157" s="185">
        <v>12</v>
      </c>
      <c r="Q157" s="185"/>
      <c r="R157" s="186"/>
      <c r="S157" s="188">
        <v>160</v>
      </c>
      <c r="T157" s="185">
        <v>0</v>
      </c>
      <c r="U157" s="185">
        <v>0</v>
      </c>
      <c r="V157" s="185">
        <v>3</v>
      </c>
      <c r="W157" s="185"/>
      <c r="X157" s="185"/>
      <c r="Y157" s="183"/>
      <c r="Z157" s="185"/>
      <c r="AA157" s="185"/>
      <c r="AB157" s="185"/>
    </row>
    <row r="158" spans="1:28" s="91" customFormat="1" ht="24.75" customHeight="1" x14ac:dyDescent="0.2">
      <c r="A158" s="81">
        <f>IF(E158=0,"",SUBTOTAL(3,$E$5:$E158))</f>
        <v>151</v>
      </c>
      <c r="B158" s="81" t="s">
        <v>235</v>
      </c>
      <c r="C158" s="159" t="s">
        <v>298</v>
      </c>
      <c r="D158" s="160" t="s">
        <v>1771</v>
      </c>
      <c r="E158" s="160" t="s">
        <v>57</v>
      </c>
      <c r="F158" s="186">
        <f t="shared" si="2"/>
        <v>753</v>
      </c>
      <c r="G158" s="185"/>
      <c r="H158" s="185"/>
      <c r="I158" s="187"/>
      <c r="J158" s="188">
        <v>564</v>
      </c>
      <c r="K158" s="185"/>
      <c r="L158" s="185">
        <v>2</v>
      </c>
      <c r="M158" s="185">
        <v>12</v>
      </c>
      <c r="N158" s="185"/>
      <c r="O158" s="185"/>
      <c r="P158" s="185">
        <v>12</v>
      </c>
      <c r="Q158" s="185"/>
      <c r="R158" s="186"/>
      <c r="S158" s="188">
        <v>160</v>
      </c>
      <c r="T158" s="185">
        <v>0</v>
      </c>
      <c r="U158" s="185">
        <v>0</v>
      </c>
      <c r="V158" s="185">
        <v>3</v>
      </c>
      <c r="W158" s="185"/>
      <c r="X158" s="185"/>
      <c r="Y158" s="183"/>
      <c r="Z158" s="185"/>
      <c r="AA158" s="185"/>
      <c r="AB158" s="185"/>
    </row>
    <row r="159" spans="1:28" s="91" customFormat="1" ht="24.75" customHeight="1" x14ac:dyDescent="0.2">
      <c r="A159" s="81">
        <f>IF(E159=0,"",SUBTOTAL(3,$E$5:$E159))</f>
        <v>152</v>
      </c>
      <c r="B159" s="81" t="s">
        <v>255</v>
      </c>
      <c r="C159" s="159" t="s">
        <v>301</v>
      </c>
      <c r="D159" s="160" t="s">
        <v>1772</v>
      </c>
      <c r="E159" s="160" t="s">
        <v>75</v>
      </c>
      <c r="F159" s="186">
        <f t="shared" si="2"/>
        <v>654</v>
      </c>
      <c r="G159" s="185"/>
      <c r="H159" s="185"/>
      <c r="I159" s="187"/>
      <c r="J159" s="188">
        <v>474</v>
      </c>
      <c r="K159" s="185"/>
      <c r="L159" s="185">
        <v>2</v>
      </c>
      <c r="M159" s="185">
        <v>10</v>
      </c>
      <c r="N159" s="185"/>
      <c r="O159" s="185"/>
      <c r="P159" s="185">
        <v>15</v>
      </c>
      <c r="Q159" s="185"/>
      <c r="R159" s="186"/>
      <c r="S159" s="188">
        <v>150</v>
      </c>
      <c r="T159" s="185">
        <v>3</v>
      </c>
      <c r="U159" s="185">
        <v>0</v>
      </c>
      <c r="V159" s="185"/>
      <c r="W159" s="185"/>
      <c r="X159" s="185"/>
      <c r="Y159" s="183"/>
      <c r="Z159" s="185"/>
      <c r="AA159" s="185"/>
      <c r="AB159" s="185"/>
    </row>
    <row r="160" spans="1:28" s="91" customFormat="1" ht="35.25" customHeight="1" x14ac:dyDescent="0.2">
      <c r="A160" s="81">
        <f>IF(E160=0,"",SUBTOTAL(3,$E$5:$E160))</f>
        <v>153</v>
      </c>
      <c r="B160" s="81" t="s">
        <v>258</v>
      </c>
      <c r="C160" s="159" t="s">
        <v>301</v>
      </c>
      <c r="D160" s="160" t="s">
        <v>1772</v>
      </c>
      <c r="E160" s="160" t="s">
        <v>75</v>
      </c>
      <c r="F160" s="186">
        <f t="shared" si="2"/>
        <v>3</v>
      </c>
      <c r="G160" s="185"/>
      <c r="H160" s="185"/>
      <c r="I160" s="187"/>
      <c r="J160" s="189"/>
      <c r="K160" s="185"/>
      <c r="L160" s="185"/>
      <c r="M160" s="185"/>
      <c r="N160" s="185"/>
      <c r="O160" s="185"/>
      <c r="P160" s="185">
        <v>0</v>
      </c>
      <c r="Q160" s="185"/>
      <c r="R160" s="186"/>
      <c r="S160" s="188"/>
      <c r="T160" s="185">
        <v>3</v>
      </c>
      <c r="U160" s="185">
        <v>0</v>
      </c>
      <c r="V160" s="185"/>
      <c r="W160" s="185"/>
      <c r="X160" s="185"/>
      <c r="Y160" s="183"/>
      <c r="Z160" s="185"/>
      <c r="AA160" s="185"/>
      <c r="AB160" s="185"/>
    </row>
    <row r="161" spans="1:28" s="91" customFormat="1" ht="37.5" customHeight="1" x14ac:dyDescent="0.2">
      <c r="A161" s="81">
        <f>IF(E161=0,"",SUBTOTAL(3,$E$5:$E161))</f>
        <v>154</v>
      </c>
      <c r="B161" s="81" t="s">
        <v>237</v>
      </c>
      <c r="C161" s="159" t="s">
        <v>306</v>
      </c>
      <c r="D161" s="160" t="s">
        <v>1773</v>
      </c>
      <c r="E161" s="160" t="s">
        <v>57</v>
      </c>
      <c r="F161" s="186">
        <f t="shared" si="2"/>
        <v>73</v>
      </c>
      <c r="G161" s="185"/>
      <c r="H161" s="185"/>
      <c r="I161" s="187"/>
      <c r="J161" s="188">
        <v>28</v>
      </c>
      <c r="K161" s="185"/>
      <c r="L161" s="185"/>
      <c r="M161" s="185">
        <v>5</v>
      </c>
      <c r="N161" s="185"/>
      <c r="O161" s="185"/>
      <c r="P161" s="185">
        <v>12</v>
      </c>
      <c r="Q161" s="185"/>
      <c r="R161" s="186"/>
      <c r="S161" s="188">
        <v>28</v>
      </c>
      <c r="T161" s="185">
        <v>0</v>
      </c>
      <c r="U161" s="185">
        <v>0</v>
      </c>
      <c r="V161" s="185"/>
      <c r="W161" s="185"/>
      <c r="X161" s="185"/>
      <c r="Y161" s="183"/>
      <c r="Z161" s="185"/>
      <c r="AA161" s="185"/>
      <c r="AB161" s="185"/>
    </row>
    <row r="162" spans="1:28" s="132" customFormat="1" ht="66.75" customHeight="1" x14ac:dyDescent="0.2">
      <c r="A162" s="81">
        <f>IF(E162=0,"",SUBTOTAL(3,$E$5:$E162))</f>
        <v>155</v>
      </c>
      <c r="B162" s="81" t="s">
        <v>239</v>
      </c>
      <c r="C162" s="173" t="s">
        <v>3568</v>
      </c>
      <c r="D162" s="174" t="s">
        <v>3569</v>
      </c>
      <c r="E162" s="174" t="s">
        <v>145</v>
      </c>
      <c r="F162" s="186">
        <f t="shared" si="2"/>
        <v>6</v>
      </c>
      <c r="G162" s="186"/>
      <c r="H162" s="186"/>
      <c r="I162" s="186"/>
      <c r="J162" s="190">
        <v>6</v>
      </c>
      <c r="K162" s="186"/>
      <c r="L162" s="186"/>
      <c r="M162" s="186"/>
      <c r="N162" s="186"/>
      <c r="O162" s="186"/>
      <c r="P162" s="186"/>
      <c r="Q162" s="186"/>
      <c r="R162" s="186"/>
      <c r="S162" s="186"/>
      <c r="T162" s="186"/>
      <c r="U162" s="186"/>
      <c r="V162" s="186"/>
      <c r="W162" s="186"/>
      <c r="X162" s="186"/>
      <c r="Y162" s="186"/>
      <c r="Z162" s="186"/>
      <c r="AA162" s="186"/>
      <c r="AB162" s="186"/>
    </row>
    <row r="163" spans="1:28" s="91" customFormat="1" ht="22.5" customHeight="1" x14ac:dyDescent="0.2">
      <c r="A163" s="81" t="str">
        <f>IF(E163=0,"",SUBTOTAL(3,$E$5:$E163))</f>
        <v/>
      </c>
      <c r="B163" s="81"/>
      <c r="C163" s="151" t="s">
        <v>307</v>
      </c>
      <c r="D163" s="160"/>
      <c r="E163" s="160"/>
      <c r="F163" s="186">
        <f t="shared" si="2"/>
        <v>0</v>
      </c>
      <c r="G163" s="183"/>
      <c r="H163" s="183"/>
      <c r="I163" s="183"/>
      <c r="J163" s="190"/>
      <c r="K163" s="183"/>
      <c r="L163" s="183"/>
      <c r="M163" s="183"/>
      <c r="N163" s="183"/>
      <c r="O163" s="183"/>
      <c r="P163" s="183"/>
      <c r="Q163" s="183"/>
      <c r="R163" s="183"/>
      <c r="S163" s="183"/>
      <c r="T163" s="183"/>
      <c r="U163" s="183"/>
      <c r="V163" s="183"/>
      <c r="W163" s="183"/>
      <c r="X163" s="183"/>
      <c r="Y163" s="183"/>
      <c r="Z163" s="183"/>
      <c r="AA163" s="183"/>
      <c r="AB163" s="185"/>
    </row>
    <row r="164" spans="1:28" s="91" customFormat="1" ht="28.5" customHeight="1" x14ac:dyDescent="0.2">
      <c r="A164" s="81" t="str">
        <f>IF(E164=0,"",SUBTOTAL(3,$E$5:$E164))</f>
        <v/>
      </c>
      <c r="B164" s="81"/>
      <c r="C164" s="151" t="s">
        <v>3947</v>
      </c>
      <c r="D164" s="160"/>
      <c r="E164" s="160"/>
      <c r="F164" s="186">
        <f t="shared" si="2"/>
        <v>0</v>
      </c>
      <c r="G164" s="183"/>
      <c r="H164" s="183"/>
      <c r="I164" s="183"/>
      <c r="J164" s="190"/>
      <c r="K164" s="183"/>
      <c r="L164" s="183"/>
      <c r="M164" s="183"/>
      <c r="N164" s="183"/>
      <c r="O164" s="183"/>
      <c r="P164" s="183"/>
      <c r="Q164" s="183"/>
      <c r="R164" s="183"/>
      <c r="S164" s="183"/>
      <c r="T164" s="183"/>
      <c r="U164" s="183"/>
      <c r="V164" s="183"/>
      <c r="W164" s="183"/>
      <c r="X164" s="183"/>
      <c r="Y164" s="183"/>
      <c r="Z164" s="183"/>
      <c r="AA164" s="183"/>
      <c r="AB164" s="185"/>
    </row>
    <row r="165" spans="1:28" s="91" customFormat="1" ht="48.75" customHeight="1" x14ac:dyDescent="0.2">
      <c r="A165" s="81">
        <f>IF(E165=0,"",SUBTOTAL(3,$E$5:$E165))</f>
        <v>156</v>
      </c>
      <c r="B165" s="81" t="s">
        <v>241</v>
      </c>
      <c r="C165" s="159" t="s">
        <v>311</v>
      </c>
      <c r="D165" s="160" t="s">
        <v>1774</v>
      </c>
      <c r="E165" s="160" t="s">
        <v>37</v>
      </c>
      <c r="F165" s="186">
        <f t="shared" si="2"/>
        <v>13838</v>
      </c>
      <c r="G165" s="185">
        <v>300</v>
      </c>
      <c r="H165" s="185">
        <v>4500</v>
      </c>
      <c r="I165" s="187">
        <v>400</v>
      </c>
      <c r="J165" s="189"/>
      <c r="K165" s="185"/>
      <c r="L165" s="187">
        <v>72</v>
      </c>
      <c r="M165" s="185">
        <v>1260</v>
      </c>
      <c r="N165" s="185">
        <v>220</v>
      </c>
      <c r="O165" s="185"/>
      <c r="P165" s="185">
        <v>1260</v>
      </c>
      <c r="Q165" s="185">
        <v>720</v>
      </c>
      <c r="R165" s="186">
        <v>144</v>
      </c>
      <c r="S165" s="188"/>
      <c r="T165" s="185">
        <v>450</v>
      </c>
      <c r="U165" s="185">
        <v>302</v>
      </c>
      <c r="V165" s="185">
        <v>2400</v>
      </c>
      <c r="W165" s="186">
        <v>400</v>
      </c>
      <c r="X165" s="185">
        <v>540</v>
      </c>
      <c r="Y165" s="185">
        <v>100</v>
      </c>
      <c r="Z165" s="187">
        <v>500</v>
      </c>
      <c r="AA165" s="185">
        <v>270</v>
      </c>
      <c r="AB165" s="185"/>
    </row>
    <row r="166" spans="1:28" s="91" customFormat="1" ht="51.75" customHeight="1" x14ac:dyDescent="0.2">
      <c r="A166" s="81">
        <f>IF(E166=0,"",SUBTOTAL(3,$E$5:$E166))</f>
        <v>157</v>
      </c>
      <c r="B166" s="81" t="s">
        <v>2607</v>
      </c>
      <c r="C166" s="159" t="s">
        <v>314</v>
      </c>
      <c r="D166" s="160" t="s">
        <v>1775</v>
      </c>
      <c r="E166" s="160" t="s">
        <v>315</v>
      </c>
      <c r="F166" s="186">
        <f t="shared" si="2"/>
        <v>421</v>
      </c>
      <c r="G166" s="185">
        <v>9</v>
      </c>
      <c r="H166" s="185">
        <v>110</v>
      </c>
      <c r="I166" s="187">
        <v>10</v>
      </c>
      <c r="J166" s="189"/>
      <c r="K166" s="185"/>
      <c r="L166" s="187">
        <v>1</v>
      </c>
      <c r="M166" s="185">
        <v>64</v>
      </c>
      <c r="N166" s="185">
        <v>6</v>
      </c>
      <c r="O166" s="185"/>
      <c r="P166" s="185">
        <v>32</v>
      </c>
      <c r="Q166" s="185">
        <v>28</v>
      </c>
      <c r="R166" s="186">
        <v>4</v>
      </c>
      <c r="S166" s="188"/>
      <c r="T166" s="185">
        <v>14</v>
      </c>
      <c r="U166" s="185">
        <v>12</v>
      </c>
      <c r="V166" s="185">
        <v>60</v>
      </c>
      <c r="W166" s="186">
        <v>20</v>
      </c>
      <c r="X166" s="185">
        <v>20</v>
      </c>
      <c r="Y166" s="185">
        <v>3</v>
      </c>
      <c r="Z166" s="187">
        <v>20</v>
      </c>
      <c r="AA166" s="185">
        <v>8</v>
      </c>
      <c r="AB166" s="185"/>
    </row>
    <row r="167" spans="1:28" s="91" customFormat="1" ht="60.75" customHeight="1" x14ac:dyDescent="0.2">
      <c r="A167" s="81">
        <f>IF(E167=0,"",SUBTOTAL(3,$E$5:$E167))</f>
        <v>158</v>
      </c>
      <c r="B167" s="81" t="s">
        <v>270</v>
      </c>
      <c r="C167" s="159" t="s">
        <v>318</v>
      </c>
      <c r="D167" s="160" t="s">
        <v>1776</v>
      </c>
      <c r="E167" s="160" t="s">
        <v>315</v>
      </c>
      <c r="F167" s="186">
        <f t="shared" si="2"/>
        <v>179</v>
      </c>
      <c r="G167" s="185">
        <v>3</v>
      </c>
      <c r="H167" s="185">
        <v>50</v>
      </c>
      <c r="I167" s="187">
        <v>5</v>
      </c>
      <c r="J167" s="189"/>
      <c r="K167" s="185"/>
      <c r="L167" s="187">
        <v>1</v>
      </c>
      <c r="M167" s="185">
        <v>12</v>
      </c>
      <c r="N167" s="185">
        <v>7</v>
      </c>
      <c r="O167" s="185"/>
      <c r="P167" s="185">
        <v>12</v>
      </c>
      <c r="Q167" s="185">
        <v>5</v>
      </c>
      <c r="R167" s="186">
        <v>6</v>
      </c>
      <c r="S167" s="188"/>
      <c r="T167" s="185">
        <v>14</v>
      </c>
      <c r="U167" s="185">
        <v>6</v>
      </c>
      <c r="V167" s="185">
        <v>20</v>
      </c>
      <c r="W167" s="186">
        <v>20</v>
      </c>
      <c r="X167" s="185">
        <v>8</v>
      </c>
      <c r="Y167" s="185">
        <v>3</v>
      </c>
      <c r="Z167" s="187">
        <v>2</v>
      </c>
      <c r="AA167" s="185">
        <v>5</v>
      </c>
      <c r="AB167" s="185"/>
    </row>
    <row r="168" spans="1:28" s="91" customFormat="1" ht="47.25" customHeight="1" x14ac:dyDescent="0.2">
      <c r="A168" s="81">
        <f>IF(E168=0,"",SUBTOTAL(3,$E$5:$E168))</f>
        <v>159</v>
      </c>
      <c r="B168" s="81" t="s">
        <v>273</v>
      </c>
      <c r="C168" s="159" t="s">
        <v>318</v>
      </c>
      <c r="D168" s="160" t="s">
        <v>1777</v>
      </c>
      <c r="E168" s="160" t="s">
        <v>315</v>
      </c>
      <c r="F168" s="186">
        <f t="shared" si="2"/>
        <v>65</v>
      </c>
      <c r="G168" s="185">
        <v>3</v>
      </c>
      <c r="H168" s="185"/>
      <c r="I168" s="187">
        <v>3</v>
      </c>
      <c r="J168" s="189"/>
      <c r="K168" s="187">
        <v>4</v>
      </c>
      <c r="L168" s="187">
        <v>1</v>
      </c>
      <c r="M168" s="185">
        <v>4</v>
      </c>
      <c r="N168" s="185">
        <v>2</v>
      </c>
      <c r="O168" s="185"/>
      <c r="P168" s="185">
        <v>6</v>
      </c>
      <c r="Q168" s="185">
        <v>3</v>
      </c>
      <c r="R168" s="186">
        <v>1</v>
      </c>
      <c r="S168" s="188"/>
      <c r="T168" s="185">
        <v>14</v>
      </c>
      <c r="U168" s="185">
        <v>0</v>
      </c>
      <c r="V168" s="185">
        <v>5</v>
      </c>
      <c r="W168" s="186">
        <v>5</v>
      </c>
      <c r="X168" s="185">
        <v>8</v>
      </c>
      <c r="Y168" s="185">
        <v>1</v>
      </c>
      <c r="Z168" s="187">
        <v>2</v>
      </c>
      <c r="AA168" s="185">
        <v>3</v>
      </c>
      <c r="AB168" s="185"/>
    </row>
    <row r="169" spans="1:28" s="91" customFormat="1" ht="48.75" customHeight="1" x14ac:dyDescent="0.2">
      <c r="A169" s="81">
        <f>IF(E169=0,"",SUBTOTAL(3,$E$5:$E169))</f>
        <v>160</v>
      </c>
      <c r="B169" s="81" t="s">
        <v>243</v>
      </c>
      <c r="C169" s="159" t="s">
        <v>322</v>
      </c>
      <c r="D169" s="160" t="s">
        <v>1778</v>
      </c>
      <c r="E169" s="160" t="s">
        <v>75</v>
      </c>
      <c r="F169" s="186">
        <f t="shared" si="2"/>
        <v>17</v>
      </c>
      <c r="G169" s="185">
        <v>1</v>
      </c>
      <c r="H169" s="185">
        <v>5</v>
      </c>
      <c r="I169" s="187"/>
      <c r="J169" s="189"/>
      <c r="K169" s="187">
        <v>1</v>
      </c>
      <c r="L169" s="187">
        <v>1</v>
      </c>
      <c r="M169" s="185"/>
      <c r="N169" s="185"/>
      <c r="O169" s="185"/>
      <c r="P169" s="185">
        <v>0</v>
      </c>
      <c r="Q169" s="185">
        <v>3</v>
      </c>
      <c r="R169" s="186"/>
      <c r="S169" s="188"/>
      <c r="T169" s="185">
        <v>2</v>
      </c>
      <c r="U169" s="185">
        <v>1</v>
      </c>
      <c r="V169" s="185">
        <v>1</v>
      </c>
      <c r="W169" s="185"/>
      <c r="X169" s="185"/>
      <c r="Y169" s="183"/>
      <c r="Z169" s="187">
        <v>2</v>
      </c>
      <c r="AA169" s="185"/>
      <c r="AB169" s="185"/>
    </row>
    <row r="170" spans="1:28" s="132" customFormat="1" ht="91.5" customHeight="1" x14ac:dyDescent="0.2">
      <c r="A170" s="81">
        <f>IF(E170=0,"",SUBTOTAL(3,$E$5:$E170))</f>
        <v>161</v>
      </c>
      <c r="B170" s="81" t="s">
        <v>245</v>
      </c>
      <c r="C170" s="157" t="s">
        <v>3942</v>
      </c>
      <c r="D170" s="107" t="s">
        <v>4097</v>
      </c>
      <c r="E170" s="107" t="s">
        <v>3620</v>
      </c>
      <c r="F170" s="186">
        <f t="shared" si="2"/>
        <v>41</v>
      </c>
      <c r="G170" s="186">
        <v>10</v>
      </c>
      <c r="H170" s="186"/>
      <c r="I170" s="186"/>
      <c r="J170" s="186"/>
      <c r="K170" s="186">
        <v>7</v>
      </c>
      <c r="L170" s="186"/>
      <c r="M170" s="186"/>
      <c r="N170" s="186"/>
      <c r="O170" s="186"/>
      <c r="P170" s="186"/>
      <c r="Q170" s="186"/>
      <c r="R170" s="186"/>
      <c r="S170" s="186"/>
      <c r="T170" s="186">
        <v>24</v>
      </c>
      <c r="U170" s="186"/>
      <c r="V170" s="186"/>
      <c r="W170" s="186"/>
      <c r="X170" s="186"/>
      <c r="Y170" s="186"/>
      <c r="Z170" s="186"/>
      <c r="AA170" s="186"/>
      <c r="AB170" s="186"/>
    </row>
    <row r="171" spans="1:28" s="132" customFormat="1" ht="72" customHeight="1" x14ac:dyDescent="0.2">
      <c r="A171" s="81">
        <f>IF(E171=0,"",SUBTOTAL(3,$E$5:$E171))</f>
        <v>162</v>
      </c>
      <c r="B171" s="81" t="s">
        <v>247</v>
      </c>
      <c r="C171" s="157" t="s">
        <v>3943</v>
      </c>
      <c r="D171" s="107" t="s">
        <v>4096</v>
      </c>
      <c r="E171" s="107" t="s">
        <v>315</v>
      </c>
      <c r="F171" s="186">
        <f t="shared" si="2"/>
        <v>40</v>
      </c>
      <c r="G171" s="186">
        <v>6</v>
      </c>
      <c r="H171" s="186"/>
      <c r="I171" s="186"/>
      <c r="J171" s="186"/>
      <c r="K171" s="186">
        <v>10</v>
      </c>
      <c r="L171" s="186"/>
      <c r="M171" s="186"/>
      <c r="N171" s="186"/>
      <c r="O171" s="186"/>
      <c r="P171" s="186"/>
      <c r="Q171" s="186"/>
      <c r="R171" s="186"/>
      <c r="S171" s="186"/>
      <c r="T171" s="186">
        <v>24</v>
      </c>
      <c r="U171" s="186"/>
      <c r="V171" s="186"/>
      <c r="W171" s="186"/>
      <c r="X171" s="186"/>
      <c r="Y171" s="186"/>
      <c r="Z171" s="186"/>
      <c r="AA171" s="186"/>
      <c r="AB171" s="186"/>
    </row>
    <row r="172" spans="1:28" s="132" customFormat="1" ht="83.25" customHeight="1" x14ac:dyDescent="0.2">
      <c r="A172" s="81">
        <f>IF(E172=0,"",SUBTOTAL(3,$E$5:$E172))</f>
        <v>163</v>
      </c>
      <c r="B172" s="81" t="s">
        <v>249</v>
      </c>
      <c r="C172" s="157" t="s">
        <v>3944</v>
      </c>
      <c r="D172" s="107" t="s">
        <v>4095</v>
      </c>
      <c r="E172" s="107" t="s">
        <v>315</v>
      </c>
      <c r="F172" s="186">
        <f t="shared" si="2"/>
        <v>21</v>
      </c>
      <c r="G172" s="186">
        <v>2</v>
      </c>
      <c r="H172" s="186"/>
      <c r="I172" s="186"/>
      <c r="J172" s="186"/>
      <c r="K172" s="186">
        <v>5</v>
      </c>
      <c r="L172" s="186"/>
      <c r="M172" s="186"/>
      <c r="N172" s="186"/>
      <c r="O172" s="186"/>
      <c r="P172" s="186"/>
      <c r="Q172" s="186"/>
      <c r="R172" s="186"/>
      <c r="S172" s="186"/>
      <c r="T172" s="186">
        <v>14</v>
      </c>
      <c r="U172" s="186"/>
      <c r="V172" s="186"/>
      <c r="W172" s="186"/>
      <c r="X172" s="186"/>
      <c r="Y172" s="186"/>
      <c r="Z172" s="186"/>
      <c r="AA172" s="186"/>
      <c r="AB172" s="186"/>
    </row>
    <row r="173" spans="1:28" s="132" customFormat="1" ht="88.5" customHeight="1" x14ac:dyDescent="0.2">
      <c r="A173" s="81">
        <f>IF(E173=0,"",SUBTOTAL(3,$E$5:$E173))</f>
        <v>164</v>
      </c>
      <c r="B173" s="81" t="s">
        <v>284</v>
      </c>
      <c r="C173" s="157" t="s">
        <v>3945</v>
      </c>
      <c r="D173" s="107" t="s">
        <v>4095</v>
      </c>
      <c r="E173" s="107" t="s">
        <v>315</v>
      </c>
      <c r="F173" s="186">
        <f t="shared" si="2"/>
        <v>18</v>
      </c>
      <c r="G173" s="186">
        <v>2</v>
      </c>
      <c r="H173" s="186"/>
      <c r="I173" s="186"/>
      <c r="J173" s="186"/>
      <c r="K173" s="186">
        <v>2</v>
      </c>
      <c r="L173" s="186"/>
      <c r="M173" s="186"/>
      <c r="N173" s="186"/>
      <c r="O173" s="186"/>
      <c r="P173" s="186"/>
      <c r="Q173" s="186"/>
      <c r="R173" s="186"/>
      <c r="S173" s="186"/>
      <c r="T173" s="186">
        <v>14</v>
      </c>
      <c r="U173" s="186"/>
      <c r="V173" s="186"/>
      <c r="W173" s="186"/>
      <c r="X173" s="186"/>
      <c r="Y173" s="186"/>
      <c r="Z173" s="186"/>
      <c r="AA173" s="186"/>
      <c r="AB173" s="186"/>
    </row>
    <row r="174" spans="1:28" s="91" customFormat="1" ht="27.75" customHeight="1" x14ac:dyDescent="0.2">
      <c r="A174" s="81" t="str">
        <f>IF(E174=0,"",SUBTOTAL(3,$E$5:$E174))</f>
        <v/>
      </c>
      <c r="B174" s="81"/>
      <c r="C174" s="151" t="s">
        <v>323</v>
      </c>
      <c r="D174" s="160"/>
      <c r="E174" s="160"/>
      <c r="F174" s="186">
        <f t="shared" si="2"/>
        <v>0</v>
      </c>
      <c r="G174" s="183"/>
      <c r="H174" s="183"/>
      <c r="I174" s="183"/>
      <c r="J174" s="190"/>
      <c r="K174" s="183"/>
      <c r="L174" s="183"/>
      <c r="M174" s="183"/>
      <c r="N174" s="183"/>
      <c r="O174" s="183"/>
      <c r="P174" s="183"/>
      <c r="Q174" s="183"/>
      <c r="R174" s="183"/>
      <c r="S174" s="183"/>
      <c r="T174" s="183"/>
      <c r="U174" s="183"/>
      <c r="V174" s="183"/>
      <c r="W174" s="183"/>
      <c r="X174" s="183"/>
      <c r="Y174" s="183"/>
      <c r="Z174" s="183"/>
      <c r="AA174" s="183"/>
      <c r="AB174" s="185"/>
    </row>
    <row r="175" spans="1:28" s="91" customFormat="1" ht="63" customHeight="1" x14ac:dyDescent="0.2">
      <c r="A175" s="81">
        <f>IF(E175=0,"",SUBTOTAL(3,$E$5:$E175))</f>
        <v>165</v>
      </c>
      <c r="B175" s="81" t="s">
        <v>287</v>
      </c>
      <c r="C175" s="159" t="s">
        <v>325</v>
      </c>
      <c r="D175" s="160" t="s">
        <v>1779</v>
      </c>
      <c r="E175" s="160" t="s">
        <v>37</v>
      </c>
      <c r="F175" s="186">
        <f t="shared" si="2"/>
        <v>2201</v>
      </c>
      <c r="G175" s="185"/>
      <c r="H175" s="185"/>
      <c r="I175" s="187"/>
      <c r="J175" s="189"/>
      <c r="K175" s="185"/>
      <c r="L175" s="185"/>
      <c r="M175" s="185">
        <v>1656</v>
      </c>
      <c r="N175" s="185"/>
      <c r="O175" s="185"/>
      <c r="P175" s="185">
        <v>0</v>
      </c>
      <c r="Q175" s="185"/>
      <c r="R175" s="186"/>
      <c r="S175" s="188"/>
      <c r="T175" s="185">
        <v>0</v>
      </c>
      <c r="U175" s="185">
        <v>0</v>
      </c>
      <c r="V175" s="185"/>
      <c r="W175" s="185"/>
      <c r="X175" s="185">
        <v>540</v>
      </c>
      <c r="Y175" s="183"/>
      <c r="Z175" s="185"/>
      <c r="AA175" s="185"/>
      <c r="AB175" s="185">
        <v>5</v>
      </c>
    </row>
    <row r="176" spans="1:28" s="91" customFormat="1" ht="61.5" customHeight="1" x14ac:dyDescent="0.2">
      <c r="A176" s="81">
        <f>IF(E176=0,"",SUBTOTAL(3,$E$5:$E176))</f>
        <v>166</v>
      </c>
      <c r="B176" s="81" t="s">
        <v>290</v>
      </c>
      <c r="C176" s="159" t="s">
        <v>327</v>
      </c>
      <c r="D176" s="160" t="s">
        <v>1780</v>
      </c>
      <c r="E176" s="160" t="s">
        <v>315</v>
      </c>
      <c r="F176" s="186">
        <f t="shared" si="2"/>
        <v>27</v>
      </c>
      <c r="G176" s="185"/>
      <c r="H176" s="185">
        <v>6</v>
      </c>
      <c r="I176" s="187"/>
      <c r="J176" s="189"/>
      <c r="K176" s="185"/>
      <c r="L176" s="185"/>
      <c r="M176" s="185"/>
      <c r="N176" s="185"/>
      <c r="O176" s="185"/>
      <c r="P176" s="185">
        <v>0</v>
      </c>
      <c r="Q176" s="185"/>
      <c r="R176" s="186"/>
      <c r="S176" s="188"/>
      <c r="T176" s="185">
        <v>0</v>
      </c>
      <c r="U176" s="185">
        <v>0</v>
      </c>
      <c r="V176" s="185"/>
      <c r="W176" s="185"/>
      <c r="X176" s="185">
        <v>20</v>
      </c>
      <c r="Y176" s="183"/>
      <c r="Z176" s="185"/>
      <c r="AA176" s="185"/>
      <c r="AB176" s="185">
        <v>1</v>
      </c>
    </row>
    <row r="177" spans="1:28" s="91" customFormat="1" ht="60" customHeight="1" x14ac:dyDescent="0.2">
      <c r="A177" s="81">
        <f>IF(E177=0,"",SUBTOTAL(3,$E$5:$E177))</f>
        <v>167</v>
      </c>
      <c r="B177" s="81" t="s">
        <v>293</v>
      </c>
      <c r="C177" s="159" t="s">
        <v>327</v>
      </c>
      <c r="D177" s="160" t="s">
        <v>1781</v>
      </c>
      <c r="E177" s="160" t="s">
        <v>315</v>
      </c>
      <c r="F177" s="186">
        <f t="shared" si="2"/>
        <v>32</v>
      </c>
      <c r="G177" s="185"/>
      <c r="H177" s="185">
        <v>6</v>
      </c>
      <c r="I177" s="187"/>
      <c r="J177" s="189"/>
      <c r="K177" s="185"/>
      <c r="L177" s="185"/>
      <c r="M177" s="185">
        <v>6</v>
      </c>
      <c r="N177" s="185"/>
      <c r="O177" s="185"/>
      <c r="P177" s="185">
        <v>0</v>
      </c>
      <c r="Q177" s="185"/>
      <c r="R177" s="186"/>
      <c r="S177" s="188"/>
      <c r="T177" s="185">
        <v>0</v>
      </c>
      <c r="U177" s="185">
        <v>0</v>
      </c>
      <c r="V177" s="185"/>
      <c r="W177" s="185"/>
      <c r="X177" s="185">
        <v>20</v>
      </c>
      <c r="Y177" s="183"/>
      <c r="Z177" s="185"/>
      <c r="AA177" s="185"/>
      <c r="AB177" s="185"/>
    </row>
    <row r="178" spans="1:28" s="91" customFormat="1" ht="77.25" customHeight="1" x14ac:dyDescent="0.2">
      <c r="A178" s="81">
        <f>IF(E178=0,"",SUBTOTAL(3,$E$5:$E178))</f>
        <v>168</v>
      </c>
      <c r="B178" s="81" t="s">
        <v>296</v>
      </c>
      <c r="C178" s="159" t="s">
        <v>330</v>
      </c>
      <c r="D178" s="160" t="s">
        <v>1782</v>
      </c>
      <c r="E178" s="160" t="s">
        <v>315</v>
      </c>
      <c r="F178" s="186">
        <f t="shared" si="2"/>
        <v>49</v>
      </c>
      <c r="G178" s="185"/>
      <c r="H178" s="185">
        <v>18</v>
      </c>
      <c r="I178" s="187"/>
      <c r="J178" s="189"/>
      <c r="K178" s="185"/>
      <c r="L178" s="185"/>
      <c r="M178" s="185">
        <v>5</v>
      </c>
      <c r="N178" s="185"/>
      <c r="O178" s="185"/>
      <c r="P178" s="185">
        <v>0</v>
      </c>
      <c r="Q178" s="185"/>
      <c r="R178" s="186"/>
      <c r="S178" s="188"/>
      <c r="T178" s="185">
        <v>0</v>
      </c>
      <c r="U178" s="185">
        <v>0</v>
      </c>
      <c r="V178" s="185"/>
      <c r="W178" s="185"/>
      <c r="X178" s="185">
        <v>25</v>
      </c>
      <c r="Y178" s="183"/>
      <c r="Z178" s="185"/>
      <c r="AA178" s="185"/>
      <c r="AB178" s="185">
        <v>1</v>
      </c>
    </row>
    <row r="179" spans="1:28" s="91" customFormat="1" ht="48" customHeight="1" x14ac:dyDescent="0.2">
      <c r="A179" s="81">
        <f>IF(E179=0,"",SUBTOTAL(3,$E$5:$E179))</f>
        <v>169</v>
      </c>
      <c r="B179" s="81" t="s">
        <v>299</v>
      </c>
      <c r="C179" s="159" t="s">
        <v>330</v>
      </c>
      <c r="D179" s="160" t="s">
        <v>1783</v>
      </c>
      <c r="E179" s="160" t="s">
        <v>145</v>
      </c>
      <c r="F179" s="186">
        <f t="shared" si="2"/>
        <v>16</v>
      </c>
      <c r="G179" s="185"/>
      <c r="H179" s="185">
        <v>4</v>
      </c>
      <c r="I179" s="187"/>
      <c r="J179" s="189"/>
      <c r="K179" s="185"/>
      <c r="L179" s="185"/>
      <c r="M179" s="185">
        <v>6</v>
      </c>
      <c r="N179" s="185"/>
      <c r="O179" s="185"/>
      <c r="P179" s="185">
        <v>0</v>
      </c>
      <c r="Q179" s="185"/>
      <c r="R179" s="186"/>
      <c r="S179" s="188"/>
      <c r="T179" s="185">
        <v>0</v>
      </c>
      <c r="U179" s="185">
        <v>0</v>
      </c>
      <c r="V179" s="185"/>
      <c r="W179" s="185"/>
      <c r="X179" s="185">
        <v>6</v>
      </c>
      <c r="Y179" s="183"/>
      <c r="Z179" s="185"/>
      <c r="AA179" s="185"/>
      <c r="AB179" s="185"/>
    </row>
    <row r="180" spans="1:28" s="91" customFormat="1" ht="51.75" customHeight="1" x14ac:dyDescent="0.2">
      <c r="A180" s="81">
        <f>IF(E180=0,"",SUBTOTAL(3,$E$5:$E180))</f>
        <v>170</v>
      </c>
      <c r="B180" s="81" t="s">
        <v>302</v>
      </c>
      <c r="C180" s="159" t="s">
        <v>333</v>
      </c>
      <c r="D180" s="160" t="s">
        <v>1784</v>
      </c>
      <c r="E180" s="160" t="s">
        <v>57</v>
      </c>
      <c r="F180" s="186">
        <f t="shared" si="2"/>
        <v>15</v>
      </c>
      <c r="G180" s="185"/>
      <c r="H180" s="185">
        <v>12</v>
      </c>
      <c r="I180" s="187"/>
      <c r="J180" s="189"/>
      <c r="K180" s="185"/>
      <c r="L180" s="185"/>
      <c r="M180" s="185"/>
      <c r="N180" s="185"/>
      <c r="O180" s="185"/>
      <c r="P180" s="185">
        <v>0</v>
      </c>
      <c r="Q180" s="185"/>
      <c r="R180" s="186"/>
      <c r="S180" s="188"/>
      <c r="T180" s="185">
        <v>0</v>
      </c>
      <c r="U180" s="185">
        <v>0</v>
      </c>
      <c r="V180" s="185"/>
      <c r="W180" s="185"/>
      <c r="X180" s="185">
        <v>3</v>
      </c>
      <c r="Y180" s="183"/>
      <c r="Z180" s="185"/>
      <c r="AA180" s="185"/>
      <c r="AB180" s="185"/>
    </row>
    <row r="181" spans="1:28" s="91" customFormat="1" ht="27.75" customHeight="1" x14ac:dyDescent="0.2">
      <c r="A181" s="81" t="str">
        <f>IF(E181=0,"",SUBTOTAL(3,$E$5:$E181))</f>
        <v/>
      </c>
      <c r="B181" s="81"/>
      <c r="C181" s="151" t="s">
        <v>3956</v>
      </c>
      <c r="D181" s="160"/>
      <c r="E181" s="160"/>
      <c r="F181" s="186">
        <f t="shared" si="2"/>
        <v>0</v>
      </c>
      <c r="G181" s="185"/>
      <c r="H181" s="185"/>
      <c r="I181" s="187"/>
      <c r="J181" s="189"/>
      <c r="K181" s="185"/>
      <c r="L181" s="185"/>
      <c r="M181" s="185"/>
      <c r="N181" s="185"/>
      <c r="O181" s="185"/>
      <c r="P181" s="185"/>
      <c r="Q181" s="185"/>
      <c r="R181" s="186"/>
      <c r="S181" s="188"/>
      <c r="T181" s="185"/>
      <c r="U181" s="185"/>
      <c r="V181" s="185"/>
      <c r="W181" s="185"/>
      <c r="X181" s="185"/>
      <c r="Y181" s="183"/>
      <c r="Z181" s="185"/>
      <c r="AA181" s="185"/>
      <c r="AB181" s="185"/>
    </row>
    <row r="182" spans="1:28" s="132" customFormat="1" ht="48.75" customHeight="1" x14ac:dyDescent="0.2">
      <c r="A182" s="81">
        <f>IF(E182=0,"",SUBTOTAL(3,$E$5:$E182))</f>
        <v>171</v>
      </c>
      <c r="B182" s="81" t="s">
        <v>304</v>
      </c>
      <c r="C182" s="157" t="s">
        <v>3665</v>
      </c>
      <c r="D182" s="107" t="s">
        <v>3666</v>
      </c>
      <c r="E182" s="107" t="s">
        <v>34</v>
      </c>
      <c r="F182" s="186">
        <f t="shared" si="2"/>
        <v>57</v>
      </c>
      <c r="G182" s="186"/>
      <c r="H182" s="186"/>
      <c r="I182" s="186"/>
      <c r="J182" s="186"/>
      <c r="K182" s="186"/>
      <c r="L182" s="186"/>
      <c r="M182" s="186">
        <v>20</v>
      </c>
      <c r="N182" s="186"/>
      <c r="O182" s="186"/>
      <c r="P182" s="186">
        <v>14</v>
      </c>
      <c r="Q182" s="186"/>
      <c r="R182" s="186"/>
      <c r="S182" s="186"/>
      <c r="T182" s="186">
        <v>15</v>
      </c>
      <c r="U182" s="186">
        <v>8</v>
      </c>
      <c r="V182" s="186"/>
      <c r="W182" s="186"/>
      <c r="X182" s="186"/>
      <c r="Y182" s="186"/>
      <c r="Z182" s="186"/>
      <c r="AA182" s="186"/>
      <c r="AB182" s="186"/>
    </row>
    <row r="183" spans="1:28" s="132" customFormat="1" ht="34.5" customHeight="1" x14ac:dyDescent="0.2">
      <c r="A183" s="81">
        <f>IF(E183=0,"",SUBTOTAL(3,$E$5:$E183))</f>
        <v>172</v>
      </c>
      <c r="B183" s="81" t="s">
        <v>309</v>
      </c>
      <c r="C183" s="153" t="s">
        <v>3667</v>
      </c>
      <c r="D183" s="107" t="s">
        <v>3668</v>
      </c>
      <c r="E183" s="107" t="s">
        <v>47</v>
      </c>
      <c r="F183" s="186">
        <f t="shared" si="2"/>
        <v>50</v>
      </c>
      <c r="G183" s="186"/>
      <c r="H183" s="186"/>
      <c r="I183" s="186"/>
      <c r="J183" s="186"/>
      <c r="K183" s="186"/>
      <c r="L183" s="186"/>
      <c r="M183" s="186">
        <v>20</v>
      </c>
      <c r="N183" s="186"/>
      <c r="O183" s="186"/>
      <c r="P183" s="186">
        <v>7</v>
      </c>
      <c r="Q183" s="186"/>
      <c r="R183" s="186"/>
      <c r="S183" s="186"/>
      <c r="T183" s="186">
        <v>15</v>
      </c>
      <c r="U183" s="186">
        <v>8</v>
      </c>
      <c r="V183" s="186"/>
      <c r="W183" s="186"/>
      <c r="X183" s="186"/>
      <c r="Y183" s="186"/>
      <c r="Z183" s="186"/>
      <c r="AA183" s="186"/>
      <c r="AB183" s="186"/>
    </row>
    <row r="184" spans="1:28" s="132" customFormat="1" ht="37.5" customHeight="1" x14ac:dyDescent="0.2">
      <c r="A184" s="81">
        <f>IF(E184=0,"",SUBTOTAL(3,$E$5:$E184))</f>
        <v>173</v>
      </c>
      <c r="B184" s="81" t="s">
        <v>312</v>
      </c>
      <c r="C184" s="153" t="s">
        <v>3669</v>
      </c>
      <c r="D184" s="107" t="s">
        <v>3670</v>
      </c>
      <c r="E184" s="107" t="s">
        <v>47</v>
      </c>
      <c r="F184" s="186">
        <f t="shared" si="2"/>
        <v>32</v>
      </c>
      <c r="G184" s="186"/>
      <c r="H184" s="186"/>
      <c r="I184" s="186"/>
      <c r="J184" s="186"/>
      <c r="K184" s="186"/>
      <c r="L184" s="186"/>
      <c r="M184" s="186">
        <v>4</v>
      </c>
      <c r="N184" s="186"/>
      <c r="O184" s="186"/>
      <c r="P184" s="186">
        <v>5</v>
      </c>
      <c r="Q184" s="186"/>
      <c r="R184" s="186"/>
      <c r="S184" s="186"/>
      <c r="T184" s="186">
        <v>15</v>
      </c>
      <c r="U184" s="186">
        <v>8</v>
      </c>
      <c r="V184" s="186"/>
      <c r="W184" s="186"/>
      <c r="X184" s="186"/>
      <c r="Y184" s="186"/>
      <c r="Z184" s="186"/>
      <c r="AA184" s="186"/>
      <c r="AB184" s="186"/>
    </row>
    <row r="185" spans="1:28" s="132" customFormat="1" ht="27" customHeight="1" x14ac:dyDescent="0.2">
      <c r="A185" s="81" t="str">
        <f>IF(E185=0,"",SUBTOTAL(3,$E$5:$E185))</f>
        <v/>
      </c>
      <c r="B185" s="81"/>
      <c r="C185" s="151" t="s">
        <v>3957</v>
      </c>
      <c r="D185" s="107"/>
      <c r="E185" s="107"/>
      <c r="F185" s="186">
        <f t="shared" si="2"/>
        <v>0</v>
      </c>
      <c r="G185" s="186"/>
      <c r="H185" s="186"/>
      <c r="I185" s="186"/>
      <c r="J185" s="186"/>
      <c r="K185" s="186"/>
      <c r="L185" s="186"/>
      <c r="M185" s="186"/>
      <c r="N185" s="186"/>
      <c r="O185" s="186"/>
      <c r="P185" s="186"/>
      <c r="Q185" s="186"/>
      <c r="R185" s="186"/>
      <c r="S185" s="186"/>
      <c r="T185" s="186"/>
      <c r="U185" s="186"/>
      <c r="V185" s="186"/>
      <c r="W185" s="186"/>
      <c r="X185" s="186"/>
      <c r="Y185" s="186"/>
      <c r="Z185" s="186"/>
      <c r="AA185" s="186"/>
      <c r="AB185" s="186"/>
    </row>
    <row r="186" spans="1:28" s="132" customFormat="1" ht="61.5" customHeight="1" x14ac:dyDescent="0.2">
      <c r="A186" s="81">
        <f>IF(E186=0,"",SUBTOTAL(3,$E$5:$E186))</f>
        <v>174</v>
      </c>
      <c r="B186" s="81" t="s">
        <v>316</v>
      </c>
      <c r="C186" s="153" t="s">
        <v>3665</v>
      </c>
      <c r="D186" s="107" t="s">
        <v>3915</v>
      </c>
      <c r="E186" s="154" t="s">
        <v>34</v>
      </c>
      <c r="F186" s="186">
        <f t="shared" si="2"/>
        <v>5</v>
      </c>
      <c r="G186" s="186"/>
      <c r="H186" s="186"/>
      <c r="I186" s="186"/>
      <c r="J186" s="186"/>
      <c r="K186" s="186"/>
      <c r="L186" s="186"/>
      <c r="M186" s="186"/>
      <c r="N186" s="186"/>
      <c r="O186" s="186"/>
      <c r="P186" s="186"/>
      <c r="Q186" s="186"/>
      <c r="R186" s="186"/>
      <c r="S186" s="186"/>
      <c r="T186" s="186"/>
      <c r="U186" s="186"/>
      <c r="V186" s="186">
        <v>5</v>
      </c>
      <c r="W186" s="186"/>
      <c r="X186" s="186"/>
      <c r="Y186" s="186"/>
      <c r="Z186" s="186"/>
      <c r="AA186" s="186"/>
      <c r="AB186" s="186"/>
    </row>
    <row r="187" spans="1:28" s="132" customFormat="1" ht="63" customHeight="1" x14ac:dyDescent="0.2">
      <c r="A187" s="81">
        <f>IF(E187=0,"",SUBTOTAL(3,$E$5:$E187))</f>
        <v>175</v>
      </c>
      <c r="B187" s="81" t="s">
        <v>319</v>
      </c>
      <c r="C187" s="153" t="s">
        <v>314</v>
      </c>
      <c r="D187" s="107" t="s">
        <v>3916</v>
      </c>
      <c r="E187" s="154" t="s">
        <v>47</v>
      </c>
      <c r="F187" s="186">
        <f t="shared" si="2"/>
        <v>6</v>
      </c>
      <c r="G187" s="186"/>
      <c r="H187" s="186"/>
      <c r="I187" s="186"/>
      <c r="J187" s="186"/>
      <c r="K187" s="186"/>
      <c r="L187" s="186"/>
      <c r="M187" s="186"/>
      <c r="N187" s="186"/>
      <c r="O187" s="186"/>
      <c r="P187" s="186"/>
      <c r="Q187" s="186"/>
      <c r="R187" s="186"/>
      <c r="S187" s="186"/>
      <c r="T187" s="186"/>
      <c r="U187" s="186"/>
      <c r="V187" s="186">
        <v>6</v>
      </c>
      <c r="W187" s="186"/>
      <c r="X187" s="186"/>
      <c r="Y187" s="186"/>
      <c r="Z187" s="186"/>
      <c r="AA187" s="186"/>
      <c r="AB187" s="186"/>
    </row>
    <row r="188" spans="1:28" s="132" customFormat="1" ht="54" customHeight="1" x14ac:dyDescent="0.2">
      <c r="A188" s="81">
        <f>IF(E188=0,"",SUBTOTAL(3,$E$5:$E188))</f>
        <v>176</v>
      </c>
      <c r="B188" s="81" t="s">
        <v>310</v>
      </c>
      <c r="C188" s="153" t="s">
        <v>3914</v>
      </c>
      <c r="D188" s="107" t="s">
        <v>3917</v>
      </c>
      <c r="E188" s="154" t="s">
        <v>47</v>
      </c>
      <c r="F188" s="186">
        <f t="shared" si="2"/>
        <v>6</v>
      </c>
      <c r="G188" s="186"/>
      <c r="H188" s="186"/>
      <c r="I188" s="186"/>
      <c r="J188" s="186"/>
      <c r="K188" s="186"/>
      <c r="L188" s="186"/>
      <c r="M188" s="186"/>
      <c r="N188" s="186"/>
      <c r="O188" s="186"/>
      <c r="P188" s="186"/>
      <c r="Q188" s="186"/>
      <c r="R188" s="186"/>
      <c r="S188" s="186"/>
      <c r="T188" s="186"/>
      <c r="U188" s="186"/>
      <c r="V188" s="186">
        <v>6</v>
      </c>
      <c r="W188" s="186"/>
      <c r="X188" s="186"/>
      <c r="Y188" s="186"/>
      <c r="Z188" s="186"/>
      <c r="AA188" s="186"/>
      <c r="AB188" s="186"/>
    </row>
    <row r="189" spans="1:28" s="91" customFormat="1" ht="25.5" customHeight="1" x14ac:dyDescent="0.2">
      <c r="A189" s="81" t="str">
        <f>IF(E189=0,"",SUBTOTAL(3,$E$5:$E189))</f>
        <v/>
      </c>
      <c r="B189" s="81"/>
      <c r="C189" s="151" t="s">
        <v>3958</v>
      </c>
      <c r="D189" s="160"/>
      <c r="E189" s="160"/>
      <c r="F189" s="186">
        <f t="shared" si="2"/>
        <v>0</v>
      </c>
      <c r="G189" s="183"/>
      <c r="H189" s="183"/>
      <c r="I189" s="183"/>
      <c r="J189" s="190"/>
      <c r="K189" s="183"/>
      <c r="L189" s="183"/>
      <c r="M189" s="183"/>
      <c r="N189" s="183"/>
      <c r="O189" s="183"/>
      <c r="P189" s="183"/>
      <c r="Q189" s="183"/>
      <c r="R189" s="183"/>
      <c r="S189" s="183"/>
      <c r="T189" s="183"/>
      <c r="U189" s="183"/>
      <c r="V189" s="183"/>
      <c r="W189" s="183"/>
      <c r="X189" s="183"/>
      <c r="Y189" s="183"/>
      <c r="Z189" s="183"/>
      <c r="AA189" s="183"/>
      <c r="AB189" s="185"/>
    </row>
    <row r="190" spans="1:28" s="91" customFormat="1" ht="93.75" customHeight="1" x14ac:dyDescent="0.2">
      <c r="A190" s="81">
        <f>IF(E190=0,"",SUBTOTAL(3,$E$5:$E190))</f>
        <v>177</v>
      </c>
      <c r="B190" s="81" t="s">
        <v>313</v>
      </c>
      <c r="C190" s="159" t="s">
        <v>340</v>
      </c>
      <c r="D190" s="175" t="s">
        <v>1787</v>
      </c>
      <c r="E190" s="160" t="s">
        <v>34</v>
      </c>
      <c r="F190" s="186">
        <f t="shared" si="2"/>
        <v>100</v>
      </c>
      <c r="G190" s="185"/>
      <c r="H190" s="185"/>
      <c r="I190" s="187"/>
      <c r="J190" s="188">
        <v>100</v>
      </c>
      <c r="K190" s="185"/>
      <c r="L190" s="185"/>
      <c r="M190" s="185"/>
      <c r="N190" s="185"/>
      <c r="O190" s="185"/>
      <c r="P190" s="185">
        <v>0</v>
      </c>
      <c r="Q190" s="185"/>
      <c r="R190" s="186"/>
      <c r="S190" s="188"/>
      <c r="T190" s="185">
        <v>0</v>
      </c>
      <c r="U190" s="185">
        <v>0</v>
      </c>
      <c r="V190" s="185"/>
      <c r="W190" s="185"/>
      <c r="X190" s="185"/>
      <c r="Y190" s="183"/>
      <c r="Z190" s="185"/>
      <c r="AA190" s="185"/>
      <c r="AB190" s="185"/>
    </row>
    <row r="191" spans="1:28" s="91" customFormat="1" ht="68.25" customHeight="1" x14ac:dyDescent="0.2">
      <c r="A191" s="81">
        <f>IF(E191=0,"",SUBTOTAL(3,$E$5:$E191))</f>
        <v>178</v>
      </c>
      <c r="B191" s="81" t="s">
        <v>317</v>
      </c>
      <c r="C191" s="159" t="s">
        <v>342</v>
      </c>
      <c r="D191" s="160" t="s">
        <v>1788</v>
      </c>
      <c r="E191" s="160" t="s">
        <v>34</v>
      </c>
      <c r="F191" s="186">
        <f t="shared" si="2"/>
        <v>67</v>
      </c>
      <c r="G191" s="185"/>
      <c r="H191" s="185"/>
      <c r="I191" s="187"/>
      <c r="J191" s="188">
        <v>67</v>
      </c>
      <c r="K191" s="185"/>
      <c r="L191" s="185"/>
      <c r="M191" s="185"/>
      <c r="N191" s="185"/>
      <c r="O191" s="185"/>
      <c r="P191" s="185">
        <v>0</v>
      </c>
      <c r="Q191" s="185"/>
      <c r="R191" s="186"/>
      <c r="S191" s="188"/>
      <c r="T191" s="185">
        <v>0</v>
      </c>
      <c r="U191" s="185">
        <v>0</v>
      </c>
      <c r="V191" s="185"/>
      <c r="W191" s="185"/>
      <c r="X191" s="185"/>
      <c r="Y191" s="183"/>
      <c r="Z191" s="185"/>
      <c r="AA191" s="185"/>
      <c r="AB191" s="185"/>
    </row>
    <row r="192" spans="1:28" s="91" customFormat="1" ht="83.25" customHeight="1" x14ac:dyDescent="0.2">
      <c r="A192" s="81">
        <f>IF(E192=0,"",SUBTOTAL(3,$E$5:$E192))</f>
        <v>179</v>
      </c>
      <c r="B192" s="81" t="s">
        <v>320</v>
      </c>
      <c r="C192" s="159" t="s">
        <v>344</v>
      </c>
      <c r="D192" s="160" t="s">
        <v>4098</v>
      </c>
      <c r="E192" s="160" t="s">
        <v>34</v>
      </c>
      <c r="F192" s="186">
        <f t="shared" si="2"/>
        <v>13</v>
      </c>
      <c r="G192" s="185"/>
      <c r="H192" s="185"/>
      <c r="I192" s="187"/>
      <c r="J192" s="188">
        <v>13</v>
      </c>
      <c r="K192" s="185"/>
      <c r="L192" s="185"/>
      <c r="M192" s="185"/>
      <c r="N192" s="185"/>
      <c r="O192" s="185"/>
      <c r="P192" s="185">
        <v>0</v>
      </c>
      <c r="Q192" s="185"/>
      <c r="R192" s="186"/>
      <c r="S192" s="188"/>
      <c r="T192" s="185">
        <v>0</v>
      </c>
      <c r="U192" s="185">
        <v>0</v>
      </c>
      <c r="V192" s="185"/>
      <c r="W192" s="185"/>
      <c r="X192" s="185"/>
      <c r="Y192" s="183"/>
      <c r="Z192" s="185"/>
      <c r="AA192" s="185"/>
      <c r="AB192" s="185"/>
    </row>
    <row r="193" spans="1:28" s="91" customFormat="1" ht="66" customHeight="1" x14ac:dyDescent="0.2">
      <c r="A193" s="81">
        <f>IF(E193=0,"",SUBTOTAL(3,$E$5:$E193))</f>
        <v>180</v>
      </c>
      <c r="B193" s="81" t="s">
        <v>321</v>
      </c>
      <c r="C193" s="159" t="s">
        <v>346</v>
      </c>
      <c r="D193" s="160" t="s">
        <v>1790</v>
      </c>
      <c r="E193" s="160" t="s">
        <v>347</v>
      </c>
      <c r="F193" s="186">
        <f t="shared" si="2"/>
        <v>3</v>
      </c>
      <c r="G193" s="185"/>
      <c r="H193" s="185"/>
      <c r="I193" s="187"/>
      <c r="J193" s="188">
        <v>3</v>
      </c>
      <c r="K193" s="185"/>
      <c r="L193" s="185"/>
      <c r="M193" s="185"/>
      <c r="N193" s="185"/>
      <c r="O193" s="185"/>
      <c r="P193" s="185">
        <v>0</v>
      </c>
      <c r="Q193" s="185"/>
      <c r="R193" s="186"/>
      <c r="S193" s="188"/>
      <c r="T193" s="185">
        <v>0</v>
      </c>
      <c r="U193" s="185">
        <v>0</v>
      </c>
      <c r="V193" s="185"/>
      <c r="W193" s="185"/>
      <c r="X193" s="185"/>
      <c r="Y193" s="183"/>
      <c r="Z193" s="185"/>
      <c r="AA193" s="185"/>
      <c r="AB193" s="185"/>
    </row>
    <row r="194" spans="1:28" s="91" customFormat="1" ht="96" customHeight="1" x14ac:dyDescent="0.2">
      <c r="A194" s="81">
        <f>IF(E194=0,"",SUBTOTAL(3,$E$5:$E194))</f>
        <v>181</v>
      </c>
      <c r="B194" s="81" t="s">
        <v>324</v>
      </c>
      <c r="C194" s="159" t="s">
        <v>4202</v>
      </c>
      <c r="D194" s="175" t="s">
        <v>1791</v>
      </c>
      <c r="E194" s="160" t="s">
        <v>347</v>
      </c>
      <c r="F194" s="186">
        <f t="shared" si="2"/>
        <v>6</v>
      </c>
      <c r="G194" s="185"/>
      <c r="H194" s="185"/>
      <c r="I194" s="187"/>
      <c r="J194" s="188">
        <v>6</v>
      </c>
      <c r="K194" s="185"/>
      <c r="L194" s="185"/>
      <c r="M194" s="185"/>
      <c r="N194" s="185"/>
      <c r="O194" s="185"/>
      <c r="P194" s="185">
        <v>0</v>
      </c>
      <c r="Q194" s="185"/>
      <c r="R194" s="186"/>
      <c r="S194" s="188"/>
      <c r="T194" s="185">
        <v>0</v>
      </c>
      <c r="U194" s="185">
        <v>0</v>
      </c>
      <c r="V194" s="185"/>
      <c r="W194" s="185"/>
      <c r="X194" s="185"/>
      <c r="Y194" s="183"/>
      <c r="Z194" s="185"/>
      <c r="AA194" s="185"/>
      <c r="AB194" s="185"/>
    </row>
    <row r="195" spans="1:28" s="91" customFormat="1" ht="21.75" customHeight="1" x14ac:dyDescent="0.2">
      <c r="A195" s="81" t="str">
        <f>IF(E195=0,"",SUBTOTAL(3,$E$5:$E195))</f>
        <v/>
      </c>
      <c r="B195" s="81"/>
      <c r="C195" s="151" t="s">
        <v>3959</v>
      </c>
      <c r="D195" s="160"/>
      <c r="E195" s="160"/>
      <c r="F195" s="186">
        <f t="shared" si="2"/>
        <v>0</v>
      </c>
      <c r="G195" s="183"/>
      <c r="H195" s="183"/>
      <c r="I195" s="183"/>
      <c r="J195" s="190"/>
      <c r="K195" s="183"/>
      <c r="L195" s="183"/>
      <c r="M195" s="183"/>
      <c r="N195" s="183"/>
      <c r="O195" s="183"/>
      <c r="P195" s="183"/>
      <c r="Q195" s="183"/>
      <c r="R195" s="183"/>
      <c r="S195" s="183"/>
      <c r="T195" s="183"/>
      <c r="U195" s="183"/>
      <c r="V195" s="183"/>
      <c r="W195" s="183"/>
      <c r="X195" s="183"/>
      <c r="Y195" s="183"/>
      <c r="Z195" s="183"/>
      <c r="AA195" s="183"/>
      <c r="AB195" s="185"/>
    </row>
    <row r="196" spans="1:28" s="91" customFormat="1" ht="61.5" customHeight="1" x14ac:dyDescent="0.2">
      <c r="A196" s="81">
        <f>IF(E196=0,"",SUBTOTAL(3,$E$5:$E196))</f>
        <v>182</v>
      </c>
      <c r="B196" s="81" t="s">
        <v>326</v>
      </c>
      <c r="C196" s="159" t="s">
        <v>3948</v>
      </c>
      <c r="D196" s="160" t="s">
        <v>1792</v>
      </c>
      <c r="E196" s="160" t="s">
        <v>75</v>
      </c>
      <c r="F196" s="186">
        <f t="shared" si="2"/>
        <v>16</v>
      </c>
      <c r="G196" s="185"/>
      <c r="H196" s="185"/>
      <c r="I196" s="187"/>
      <c r="J196" s="188">
        <v>12</v>
      </c>
      <c r="K196" s="185"/>
      <c r="L196" s="185"/>
      <c r="M196" s="185"/>
      <c r="N196" s="185"/>
      <c r="O196" s="185"/>
      <c r="P196" s="185">
        <v>0</v>
      </c>
      <c r="Q196" s="185"/>
      <c r="R196" s="186"/>
      <c r="S196" s="188">
        <v>4</v>
      </c>
      <c r="T196" s="185">
        <v>0</v>
      </c>
      <c r="U196" s="185">
        <v>0</v>
      </c>
      <c r="V196" s="185"/>
      <c r="W196" s="185"/>
      <c r="X196" s="185"/>
      <c r="Y196" s="183"/>
      <c r="Z196" s="185"/>
      <c r="AA196" s="185"/>
      <c r="AB196" s="185"/>
    </row>
    <row r="197" spans="1:28" s="91" customFormat="1" ht="76.5" customHeight="1" x14ac:dyDescent="0.2">
      <c r="A197" s="81">
        <f>IF(E197=0,"",SUBTOTAL(3,$E$5:$E197))</f>
        <v>183</v>
      </c>
      <c r="B197" s="81" t="s">
        <v>328</v>
      </c>
      <c r="C197" s="159" t="s">
        <v>354</v>
      </c>
      <c r="D197" s="175" t="s">
        <v>1793</v>
      </c>
      <c r="E197" s="160" t="s">
        <v>34</v>
      </c>
      <c r="F197" s="186">
        <f t="shared" ref="F197:F260" si="3">SUM(G197:AB197)</f>
        <v>197</v>
      </c>
      <c r="G197" s="185"/>
      <c r="H197" s="185"/>
      <c r="I197" s="187"/>
      <c r="J197" s="188">
        <v>136</v>
      </c>
      <c r="K197" s="185"/>
      <c r="L197" s="185"/>
      <c r="M197" s="185"/>
      <c r="N197" s="185"/>
      <c r="O197" s="185"/>
      <c r="P197" s="185">
        <v>0</v>
      </c>
      <c r="Q197" s="185"/>
      <c r="R197" s="186"/>
      <c r="S197" s="188">
        <v>61</v>
      </c>
      <c r="T197" s="185">
        <v>0</v>
      </c>
      <c r="U197" s="185">
        <v>0</v>
      </c>
      <c r="V197" s="185"/>
      <c r="W197" s="185"/>
      <c r="X197" s="185"/>
      <c r="Y197" s="183"/>
      <c r="Z197" s="185"/>
      <c r="AA197" s="185"/>
      <c r="AB197" s="185"/>
    </row>
    <row r="198" spans="1:28" s="91" customFormat="1" ht="74.25" customHeight="1" x14ac:dyDescent="0.2">
      <c r="A198" s="81">
        <f>IF(E198=0,"",SUBTOTAL(3,$E$5:$E198))</f>
        <v>184</v>
      </c>
      <c r="B198" s="81" t="s">
        <v>329</v>
      </c>
      <c r="C198" s="159" t="s">
        <v>356</v>
      </c>
      <c r="D198" s="175" t="s">
        <v>1794</v>
      </c>
      <c r="E198" s="160" t="s">
        <v>75</v>
      </c>
      <c r="F198" s="186">
        <f t="shared" si="3"/>
        <v>31</v>
      </c>
      <c r="G198" s="185"/>
      <c r="H198" s="185"/>
      <c r="I198" s="187"/>
      <c r="J198" s="188">
        <v>17</v>
      </c>
      <c r="K198" s="185"/>
      <c r="L198" s="185"/>
      <c r="M198" s="185"/>
      <c r="N198" s="185"/>
      <c r="O198" s="185"/>
      <c r="P198" s="185">
        <v>0</v>
      </c>
      <c r="Q198" s="185"/>
      <c r="R198" s="186"/>
      <c r="S198" s="188">
        <v>14</v>
      </c>
      <c r="T198" s="185">
        <v>0</v>
      </c>
      <c r="U198" s="185">
        <v>0</v>
      </c>
      <c r="V198" s="185"/>
      <c r="W198" s="185"/>
      <c r="X198" s="185"/>
      <c r="Y198" s="183"/>
      <c r="Z198" s="185"/>
      <c r="AA198" s="185"/>
      <c r="AB198" s="185"/>
    </row>
    <row r="199" spans="1:28" s="91" customFormat="1" ht="74.25" customHeight="1" x14ac:dyDescent="0.2">
      <c r="A199" s="81">
        <f>IF(E199=0,"",SUBTOTAL(3,$E$5:$E199))</f>
        <v>185</v>
      </c>
      <c r="B199" s="81" t="s">
        <v>331</v>
      </c>
      <c r="C199" s="159" t="s">
        <v>358</v>
      </c>
      <c r="D199" s="160" t="s">
        <v>1795</v>
      </c>
      <c r="E199" s="160" t="s">
        <v>75</v>
      </c>
      <c r="F199" s="186">
        <f t="shared" si="3"/>
        <v>18</v>
      </c>
      <c r="G199" s="185"/>
      <c r="H199" s="185"/>
      <c r="I199" s="187"/>
      <c r="J199" s="188">
        <v>9</v>
      </c>
      <c r="K199" s="185"/>
      <c r="L199" s="185"/>
      <c r="M199" s="185"/>
      <c r="N199" s="185"/>
      <c r="O199" s="185"/>
      <c r="P199" s="185">
        <v>0</v>
      </c>
      <c r="Q199" s="185"/>
      <c r="R199" s="186"/>
      <c r="S199" s="188">
        <v>9</v>
      </c>
      <c r="T199" s="185">
        <v>0</v>
      </c>
      <c r="U199" s="185">
        <v>0</v>
      </c>
      <c r="V199" s="185"/>
      <c r="W199" s="185"/>
      <c r="X199" s="185"/>
      <c r="Y199" s="183"/>
      <c r="Z199" s="185"/>
      <c r="AA199" s="185"/>
      <c r="AB199" s="185"/>
    </row>
    <row r="200" spans="1:28" s="91" customFormat="1" ht="63.75" x14ac:dyDescent="0.2">
      <c r="A200" s="81">
        <f>IF(E200=0,"",SUBTOTAL(3,$E$5:$E200))</f>
        <v>186</v>
      </c>
      <c r="B200" s="81" t="s">
        <v>332</v>
      </c>
      <c r="C200" s="159" t="s">
        <v>359</v>
      </c>
      <c r="D200" s="160" t="s">
        <v>1796</v>
      </c>
      <c r="E200" s="160" t="s">
        <v>34</v>
      </c>
      <c r="F200" s="186">
        <f t="shared" si="3"/>
        <v>32</v>
      </c>
      <c r="G200" s="185"/>
      <c r="H200" s="185"/>
      <c r="I200" s="187"/>
      <c r="J200" s="188">
        <v>23</v>
      </c>
      <c r="K200" s="185"/>
      <c r="L200" s="185"/>
      <c r="M200" s="185"/>
      <c r="N200" s="185"/>
      <c r="O200" s="185"/>
      <c r="P200" s="185">
        <v>0</v>
      </c>
      <c r="Q200" s="185"/>
      <c r="R200" s="186"/>
      <c r="S200" s="188">
        <v>9</v>
      </c>
      <c r="T200" s="185">
        <v>0</v>
      </c>
      <c r="U200" s="185">
        <v>0</v>
      </c>
      <c r="V200" s="185"/>
      <c r="W200" s="185"/>
      <c r="X200" s="185"/>
      <c r="Y200" s="183"/>
      <c r="Z200" s="185"/>
      <c r="AA200" s="185"/>
      <c r="AB200" s="185"/>
    </row>
    <row r="201" spans="1:28" s="91" customFormat="1" ht="63.75" x14ac:dyDescent="0.2">
      <c r="A201" s="81">
        <f>IF(E201=0,"",SUBTOTAL(3,$E$5:$E201))</f>
        <v>187</v>
      </c>
      <c r="B201" s="81" t="s">
        <v>334</v>
      </c>
      <c r="C201" s="159" t="s">
        <v>361</v>
      </c>
      <c r="D201" s="160" t="s">
        <v>1797</v>
      </c>
      <c r="E201" s="160" t="s">
        <v>34</v>
      </c>
      <c r="F201" s="186">
        <f t="shared" si="3"/>
        <v>33</v>
      </c>
      <c r="G201" s="185"/>
      <c r="H201" s="185"/>
      <c r="I201" s="187"/>
      <c r="J201" s="188">
        <v>21</v>
      </c>
      <c r="K201" s="185"/>
      <c r="L201" s="185"/>
      <c r="M201" s="185"/>
      <c r="N201" s="185"/>
      <c r="O201" s="185"/>
      <c r="P201" s="185">
        <v>0</v>
      </c>
      <c r="Q201" s="185"/>
      <c r="R201" s="186"/>
      <c r="S201" s="188">
        <v>12</v>
      </c>
      <c r="T201" s="185">
        <v>0</v>
      </c>
      <c r="U201" s="185">
        <v>0</v>
      </c>
      <c r="V201" s="185"/>
      <c r="W201" s="185"/>
      <c r="X201" s="185"/>
      <c r="Y201" s="183"/>
      <c r="Z201" s="185"/>
      <c r="AA201" s="185"/>
      <c r="AB201" s="185"/>
    </row>
    <row r="202" spans="1:28" s="91" customFormat="1" ht="76.5" customHeight="1" x14ac:dyDescent="0.2">
      <c r="A202" s="81">
        <f>IF(E202=0,"",SUBTOTAL(3,$E$5:$E202))</f>
        <v>188</v>
      </c>
      <c r="B202" s="81" t="s">
        <v>336</v>
      </c>
      <c r="C202" s="159" t="s">
        <v>363</v>
      </c>
      <c r="D202" s="160" t="s">
        <v>1798</v>
      </c>
      <c r="E202" s="160" t="s">
        <v>34</v>
      </c>
      <c r="F202" s="186">
        <f t="shared" si="3"/>
        <v>31</v>
      </c>
      <c r="G202" s="185"/>
      <c r="H202" s="185"/>
      <c r="I202" s="187"/>
      <c r="J202" s="188">
        <v>23</v>
      </c>
      <c r="K202" s="185"/>
      <c r="L202" s="185"/>
      <c r="M202" s="185"/>
      <c r="N202" s="185"/>
      <c r="O202" s="185"/>
      <c r="P202" s="185">
        <v>0</v>
      </c>
      <c r="Q202" s="185"/>
      <c r="R202" s="186"/>
      <c r="S202" s="188">
        <v>8</v>
      </c>
      <c r="T202" s="185">
        <v>0</v>
      </c>
      <c r="U202" s="185">
        <v>0</v>
      </c>
      <c r="V202" s="185"/>
      <c r="W202" s="185"/>
      <c r="X202" s="185"/>
      <c r="Y202" s="183"/>
      <c r="Z202" s="185"/>
      <c r="AA202" s="185"/>
      <c r="AB202" s="185"/>
    </row>
    <row r="203" spans="1:28" s="91" customFormat="1" ht="27" customHeight="1" x14ac:dyDescent="0.2">
      <c r="A203" s="81">
        <f>IF(E203=0,"",SUBTOTAL(3,$E$5:$E203))</f>
        <v>189</v>
      </c>
      <c r="B203" s="81" t="s">
        <v>339</v>
      </c>
      <c r="C203" s="159" t="s">
        <v>366</v>
      </c>
      <c r="D203" s="160" t="s">
        <v>1799</v>
      </c>
      <c r="E203" s="160" t="s">
        <v>57</v>
      </c>
      <c r="F203" s="186">
        <f t="shared" si="3"/>
        <v>12</v>
      </c>
      <c r="G203" s="185"/>
      <c r="H203" s="185"/>
      <c r="I203" s="187"/>
      <c r="J203" s="189"/>
      <c r="K203" s="185"/>
      <c r="L203" s="185"/>
      <c r="M203" s="185"/>
      <c r="N203" s="185"/>
      <c r="O203" s="185"/>
      <c r="P203" s="185">
        <v>0</v>
      </c>
      <c r="Q203" s="185"/>
      <c r="R203" s="186"/>
      <c r="S203" s="188">
        <v>12</v>
      </c>
      <c r="T203" s="185">
        <v>0</v>
      </c>
      <c r="U203" s="185">
        <v>0</v>
      </c>
      <c r="V203" s="185"/>
      <c r="W203" s="185"/>
      <c r="X203" s="185"/>
      <c r="Y203" s="183"/>
      <c r="Z203" s="185"/>
      <c r="AA203" s="185"/>
      <c r="AB203" s="185"/>
    </row>
    <row r="204" spans="1:28" s="91" customFormat="1" ht="27" customHeight="1" x14ac:dyDescent="0.2">
      <c r="A204" s="81">
        <f>IF(E204=0,"",SUBTOTAL(3,$E$5:$E204))</f>
        <v>190</v>
      </c>
      <c r="B204" s="81" t="s">
        <v>341</v>
      </c>
      <c r="C204" s="159" t="s">
        <v>368</v>
      </c>
      <c r="D204" s="160" t="s">
        <v>1800</v>
      </c>
      <c r="E204" s="160" t="s">
        <v>57</v>
      </c>
      <c r="F204" s="186">
        <f t="shared" si="3"/>
        <v>12</v>
      </c>
      <c r="G204" s="185"/>
      <c r="H204" s="185"/>
      <c r="I204" s="187"/>
      <c r="J204" s="189"/>
      <c r="K204" s="185"/>
      <c r="L204" s="185"/>
      <c r="M204" s="185"/>
      <c r="N204" s="185"/>
      <c r="O204" s="185"/>
      <c r="P204" s="185">
        <v>0</v>
      </c>
      <c r="Q204" s="185"/>
      <c r="R204" s="186"/>
      <c r="S204" s="188">
        <v>12</v>
      </c>
      <c r="T204" s="185">
        <v>0</v>
      </c>
      <c r="U204" s="185">
        <v>0</v>
      </c>
      <c r="V204" s="185"/>
      <c r="W204" s="185"/>
      <c r="X204" s="185"/>
      <c r="Y204" s="183"/>
      <c r="Z204" s="185"/>
      <c r="AA204" s="185"/>
      <c r="AB204" s="185"/>
    </row>
    <row r="205" spans="1:28" s="91" customFormat="1" ht="27" customHeight="1" x14ac:dyDescent="0.2">
      <c r="A205" s="81">
        <f>IF(E205=0,"",SUBTOTAL(3,$E$5:$E205))</f>
        <v>191</v>
      </c>
      <c r="B205" s="81" t="s">
        <v>343</v>
      </c>
      <c r="C205" s="159" t="s">
        <v>370</v>
      </c>
      <c r="D205" s="160" t="s">
        <v>1801</v>
      </c>
      <c r="E205" s="160" t="s">
        <v>57</v>
      </c>
      <c r="F205" s="186">
        <f t="shared" si="3"/>
        <v>12</v>
      </c>
      <c r="G205" s="185"/>
      <c r="H205" s="185"/>
      <c r="I205" s="187"/>
      <c r="J205" s="189"/>
      <c r="K205" s="185"/>
      <c r="L205" s="185"/>
      <c r="M205" s="185"/>
      <c r="N205" s="185"/>
      <c r="O205" s="185"/>
      <c r="P205" s="185">
        <v>0</v>
      </c>
      <c r="Q205" s="185"/>
      <c r="R205" s="186"/>
      <c r="S205" s="188">
        <v>12</v>
      </c>
      <c r="T205" s="185">
        <v>0</v>
      </c>
      <c r="U205" s="185">
        <v>0</v>
      </c>
      <c r="V205" s="185"/>
      <c r="W205" s="185"/>
      <c r="X205" s="185"/>
      <c r="Y205" s="183"/>
      <c r="Z205" s="185"/>
      <c r="AA205" s="185"/>
      <c r="AB205" s="185"/>
    </row>
    <row r="206" spans="1:28" s="91" customFormat="1" ht="27" customHeight="1" x14ac:dyDescent="0.2">
      <c r="A206" s="81">
        <f>IF(E206=0,"",SUBTOTAL(3,$E$5:$E206))</f>
        <v>192</v>
      </c>
      <c r="B206" s="81" t="s">
        <v>345</v>
      </c>
      <c r="C206" s="159" t="s">
        <v>372</v>
      </c>
      <c r="D206" s="160" t="s">
        <v>1802</v>
      </c>
      <c r="E206" s="160" t="s">
        <v>373</v>
      </c>
      <c r="F206" s="186">
        <f t="shared" si="3"/>
        <v>2</v>
      </c>
      <c r="G206" s="185"/>
      <c r="H206" s="185"/>
      <c r="I206" s="187"/>
      <c r="J206" s="188">
        <v>1</v>
      </c>
      <c r="K206" s="185"/>
      <c r="L206" s="185"/>
      <c r="M206" s="185"/>
      <c r="N206" s="185"/>
      <c r="O206" s="185"/>
      <c r="P206" s="185">
        <v>0</v>
      </c>
      <c r="Q206" s="185"/>
      <c r="R206" s="186"/>
      <c r="S206" s="188">
        <v>1</v>
      </c>
      <c r="T206" s="185">
        <v>0</v>
      </c>
      <c r="U206" s="185">
        <v>0</v>
      </c>
      <c r="V206" s="185"/>
      <c r="W206" s="185"/>
      <c r="X206" s="185"/>
      <c r="Y206" s="183"/>
      <c r="Z206" s="185"/>
      <c r="AA206" s="185"/>
      <c r="AB206" s="185"/>
    </row>
    <row r="207" spans="1:28" s="91" customFormat="1" ht="24.75" customHeight="1" x14ac:dyDescent="0.2">
      <c r="A207" s="81" t="str">
        <f>IF(E207=0,"",SUBTOTAL(3,$E$5:$E207))</f>
        <v/>
      </c>
      <c r="B207" s="81"/>
      <c r="C207" s="151" t="s">
        <v>3960</v>
      </c>
      <c r="D207" s="160"/>
      <c r="E207" s="160"/>
      <c r="F207" s="186">
        <f t="shared" si="3"/>
        <v>0</v>
      </c>
      <c r="G207" s="183"/>
      <c r="H207" s="183"/>
      <c r="I207" s="183"/>
      <c r="J207" s="190"/>
      <c r="K207" s="183"/>
      <c r="L207" s="183"/>
      <c r="M207" s="183"/>
      <c r="N207" s="183"/>
      <c r="O207" s="183"/>
      <c r="P207" s="183"/>
      <c r="Q207" s="183"/>
      <c r="R207" s="183"/>
      <c r="S207" s="183"/>
      <c r="T207" s="183"/>
      <c r="U207" s="183"/>
      <c r="V207" s="183"/>
      <c r="W207" s="183"/>
      <c r="X207" s="183"/>
      <c r="Y207" s="183"/>
      <c r="Z207" s="183"/>
      <c r="AA207" s="183"/>
      <c r="AB207" s="185"/>
    </row>
    <row r="208" spans="1:28" s="91" customFormat="1" ht="33.75" customHeight="1" x14ac:dyDescent="0.2">
      <c r="A208" s="81">
        <f>IF(E208=0,"",SUBTOTAL(3,$E$5:$E208))</f>
        <v>193</v>
      </c>
      <c r="B208" s="81" t="s">
        <v>348</v>
      </c>
      <c r="C208" s="159" t="s">
        <v>376</v>
      </c>
      <c r="D208" s="160" t="s">
        <v>1803</v>
      </c>
      <c r="E208" s="160" t="s">
        <v>75</v>
      </c>
      <c r="F208" s="186">
        <f t="shared" si="3"/>
        <v>34</v>
      </c>
      <c r="G208" s="185"/>
      <c r="H208" s="185"/>
      <c r="I208" s="187"/>
      <c r="J208" s="189"/>
      <c r="K208" s="185"/>
      <c r="L208" s="185"/>
      <c r="M208" s="185"/>
      <c r="N208" s="185"/>
      <c r="O208" s="185"/>
      <c r="P208" s="185">
        <v>0</v>
      </c>
      <c r="Q208" s="185"/>
      <c r="R208" s="186"/>
      <c r="S208" s="188">
        <v>34</v>
      </c>
      <c r="T208" s="185">
        <v>0</v>
      </c>
      <c r="U208" s="185">
        <v>0</v>
      </c>
      <c r="V208" s="185"/>
      <c r="W208" s="185"/>
      <c r="X208" s="185"/>
      <c r="Y208" s="183"/>
      <c r="Z208" s="185"/>
      <c r="AA208" s="185"/>
      <c r="AB208" s="185"/>
    </row>
    <row r="209" spans="1:28" s="91" customFormat="1" ht="37.5" customHeight="1" x14ac:dyDescent="0.2">
      <c r="A209" s="81">
        <f>IF(E209=0,"",SUBTOTAL(3,$E$5:$E209))</f>
        <v>194</v>
      </c>
      <c r="B209" s="81" t="s">
        <v>351</v>
      </c>
      <c r="C209" s="159" t="s">
        <v>378</v>
      </c>
      <c r="D209" s="160" t="s">
        <v>1804</v>
      </c>
      <c r="E209" s="160" t="s">
        <v>75</v>
      </c>
      <c r="F209" s="186">
        <f t="shared" si="3"/>
        <v>12</v>
      </c>
      <c r="G209" s="185"/>
      <c r="H209" s="185"/>
      <c r="I209" s="187"/>
      <c r="J209" s="189"/>
      <c r="K209" s="185"/>
      <c r="L209" s="185"/>
      <c r="M209" s="185"/>
      <c r="N209" s="185"/>
      <c r="O209" s="185"/>
      <c r="P209" s="185">
        <v>0</v>
      </c>
      <c r="Q209" s="185"/>
      <c r="R209" s="186"/>
      <c r="S209" s="188">
        <v>12</v>
      </c>
      <c r="T209" s="185">
        <v>0</v>
      </c>
      <c r="U209" s="185">
        <v>0</v>
      </c>
      <c r="V209" s="185"/>
      <c r="W209" s="185"/>
      <c r="X209" s="185"/>
      <c r="Y209" s="183"/>
      <c r="Z209" s="185"/>
      <c r="AA209" s="185"/>
      <c r="AB209" s="185"/>
    </row>
    <row r="210" spans="1:28" s="91" customFormat="1" ht="63" customHeight="1" x14ac:dyDescent="0.2">
      <c r="A210" s="81">
        <f>IF(E210=0,"",SUBTOTAL(3,$E$5:$E210))</f>
        <v>195</v>
      </c>
      <c r="B210" s="81" t="s">
        <v>353</v>
      </c>
      <c r="C210" s="159" t="s">
        <v>381</v>
      </c>
      <c r="D210" s="160" t="s">
        <v>1805</v>
      </c>
      <c r="E210" s="160" t="s">
        <v>75</v>
      </c>
      <c r="F210" s="186">
        <f t="shared" si="3"/>
        <v>10</v>
      </c>
      <c r="G210" s="185"/>
      <c r="H210" s="185"/>
      <c r="I210" s="187"/>
      <c r="J210" s="189"/>
      <c r="K210" s="185"/>
      <c r="L210" s="185"/>
      <c r="M210" s="185"/>
      <c r="N210" s="185"/>
      <c r="O210" s="185"/>
      <c r="P210" s="185">
        <v>0</v>
      </c>
      <c r="Q210" s="185"/>
      <c r="R210" s="186"/>
      <c r="S210" s="188">
        <v>10</v>
      </c>
      <c r="T210" s="185">
        <v>0</v>
      </c>
      <c r="U210" s="185">
        <v>0</v>
      </c>
      <c r="V210" s="185"/>
      <c r="W210" s="185"/>
      <c r="X210" s="185"/>
      <c r="Y210" s="183"/>
      <c r="Z210" s="185"/>
      <c r="AA210" s="185"/>
      <c r="AB210" s="185"/>
    </row>
    <row r="211" spans="1:28" s="91" customFormat="1" ht="58.5" customHeight="1" x14ac:dyDescent="0.2">
      <c r="A211" s="81">
        <f>IF(E211=0,"",SUBTOTAL(3,$E$5:$E211))</f>
        <v>196</v>
      </c>
      <c r="B211" s="81" t="s">
        <v>355</v>
      </c>
      <c r="C211" s="159" t="s">
        <v>383</v>
      </c>
      <c r="D211" s="160" t="s">
        <v>1806</v>
      </c>
      <c r="E211" s="160" t="s">
        <v>75</v>
      </c>
      <c r="F211" s="186">
        <f t="shared" si="3"/>
        <v>10</v>
      </c>
      <c r="G211" s="185"/>
      <c r="H211" s="185"/>
      <c r="I211" s="187"/>
      <c r="J211" s="189"/>
      <c r="K211" s="185"/>
      <c r="L211" s="185"/>
      <c r="M211" s="185"/>
      <c r="N211" s="185"/>
      <c r="O211" s="185"/>
      <c r="P211" s="185">
        <v>0</v>
      </c>
      <c r="Q211" s="185"/>
      <c r="R211" s="186"/>
      <c r="S211" s="188">
        <v>10</v>
      </c>
      <c r="T211" s="185">
        <v>0</v>
      </c>
      <c r="U211" s="185">
        <v>0</v>
      </c>
      <c r="V211" s="185"/>
      <c r="W211" s="185"/>
      <c r="X211" s="185"/>
      <c r="Y211" s="183"/>
      <c r="Z211" s="185"/>
      <c r="AA211" s="185"/>
      <c r="AB211" s="185"/>
    </row>
    <row r="212" spans="1:28" s="91" customFormat="1" ht="45" customHeight="1" x14ac:dyDescent="0.2">
      <c r="A212" s="81">
        <f>IF(E212=0,"",SUBTOTAL(3,$E$5:$E212))</f>
        <v>197</v>
      </c>
      <c r="B212" s="81" t="s">
        <v>364</v>
      </c>
      <c r="C212" s="159" t="s">
        <v>385</v>
      </c>
      <c r="D212" s="160" t="s">
        <v>1807</v>
      </c>
      <c r="E212" s="160" t="s">
        <v>75</v>
      </c>
      <c r="F212" s="186">
        <f t="shared" si="3"/>
        <v>2</v>
      </c>
      <c r="G212" s="185"/>
      <c r="H212" s="185"/>
      <c r="I212" s="187"/>
      <c r="J212" s="189"/>
      <c r="K212" s="185"/>
      <c r="L212" s="185"/>
      <c r="M212" s="185"/>
      <c r="N212" s="185"/>
      <c r="O212" s="185"/>
      <c r="P212" s="185">
        <v>0</v>
      </c>
      <c r="Q212" s="185"/>
      <c r="R212" s="186"/>
      <c r="S212" s="188">
        <v>2</v>
      </c>
      <c r="T212" s="185">
        <v>0</v>
      </c>
      <c r="U212" s="185">
        <v>0</v>
      </c>
      <c r="V212" s="185"/>
      <c r="W212" s="185"/>
      <c r="X212" s="185"/>
      <c r="Y212" s="183"/>
      <c r="Z212" s="185"/>
      <c r="AA212" s="185"/>
      <c r="AB212" s="185"/>
    </row>
    <row r="213" spans="1:28" s="91" customFormat="1" ht="52.5" customHeight="1" x14ac:dyDescent="0.2">
      <c r="A213" s="81">
        <f>IF(E213=0,"",SUBTOTAL(3,$E$5:$E213))</f>
        <v>198</v>
      </c>
      <c r="B213" s="81" t="s">
        <v>357</v>
      </c>
      <c r="C213" s="159" t="s">
        <v>387</v>
      </c>
      <c r="D213" s="160" t="s">
        <v>1808</v>
      </c>
      <c r="E213" s="160" t="s">
        <v>75</v>
      </c>
      <c r="F213" s="186">
        <f t="shared" si="3"/>
        <v>3</v>
      </c>
      <c r="G213" s="185"/>
      <c r="H213" s="185"/>
      <c r="I213" s="187"/>
      <c r="J213" s="189"/>
      <c r="K213" s="185"/>
      <c r="L213" s="185"/>
      <c r="M213" s="185"/>
      <c r="N213" s="185"/>
      <c r="O213" s="185"/>
      <c r="P213" s="185">
        <v>0</v>
      </c>
      <c r="Q213" s="185"/>
      <c r="R213" s="186"/>
      <c r="S213" s="188">
        <v>3</v>
      </c>
      <c r="T213" s="185">
        <v>0</v>
      </c>
      <c r="U213" s="185">
        <v>0</v>
      </c>
      <c r="V213" s="185"/>
      <c r="W213" s="185"/>
      <c r="X213" s="185"/>
      <c r="Y213" s="183"/>
      <c r="Z213" s="185"/>
      <c r="AA213" s="185"/>
      <c r="AB213" s="185"/>
    </row>
    <row r="214" spans="1:28" s="91" customFormat="1" ht="51" customHeight="1" x14ac:dyDescent="0.2">
      <c r="A214" s="81">
        <f>IF(E214=0,"",SUBTOTAL(3,$E$5:$E214))</f>
        <v>199</v>
      </c>
      <c r="B214" s="81" t="s">
        <v>360</v>
      </c>
      <c r="C214" s="159" t="s">
        <v>389</v>
      </c>
      <c r="D214" s="160" t="s">
        <v>1808</v>
      </c>
      <c r="E214" s="160" t="s">
        <v>75</v>
      </c>
      <c r="F214" s="186">
        <f t="shared" si="3"/>
        <v>3</v>
      </c>
      <c r="G214" s="185"/>
      <c r="H214" s="185"/>
      <c r="I214" s="187"/>
      <c r="J214" s="189"/>
      <c r="K214" s="185"/>
      <c r="L214" s="185"/>
      <c r="M214" s="185"/>
      <c r="N214" s="185"/>
      <c r="O214" s="185"/>
      <c r="P214" s="185">
        <v>0</v>
      </c>
      <c r="Q214" s="185"/>
      <c r="R214" s="186"/>
      <c r="S214" s="188">
        <v>3</v>
      </c>
      <c r="T214" s="185">
        <v>0</v>
      </c>
      <c r="U214" s="185">
        <v>0</v>
      </c>
      <c r="V214" s="185"/>
      <c r="W214" s="185"/>
      <c r="X214" s="185"/>
      <c r="Y214" s="183"/>
      <c r="Z214" s="185"/>
      <c r="AA214" s="185"/>
      <c r="AB214" s="185"/>
    </row>
    <row r="215" spans="1:28" s="91" customFormat="1" ht="57.75" customHeight="1" x14ac:dyDescent="0.2">
      <c r="A215" s="81">
        <f>IF(E215=0,"",SUBTOTAL(3,$E$5:$E215))</f>
        <v>200</v>
      </c>
      <c r="B215" s="81" t="s">
        <v>362</v>
      </c>
      <c r="C215" s="159" t="s">
        <v>391</v>
      </c>
      <c r="D215" s="160" t="s">
        <v>1808</v>
      </c>
      <c r="E215" s="160" t="s">
        <v>75</v>
      </c>
      <c r="F215" s="186">
        <f t="shared" si="3"/>
        <v>3</v>
      </c>
      <c r="G215" s="185"/>
      <c r="H215" s="185"/>
      <c r="I215" s="187"/>
      <c r="J215" s="189"/>
      <c r="K215" s="185"/>
      <c r="L215" s="185"/>
      <c r="M215" s="185"/>
      <c r="N215" s="185"/>
      <c r="O215" s="185"/>
      <c r="P215" s="185">
        <v>0</v>
      </c>
      <c r="Q215" s="185"/>
      <c r="R215" s="186"/>
      <c r="S215" s="188">
        <v>3</v>
      </c>
      <c r="T215" s="185">
        <v>0</v>
      </c>
      <c r="U215" s="185">
        <v>0</v>
      </c>
      <c r="V215" s="185"/>
      <c r="W215" s="185"/>
      <c r="X215" s="185"/>
      <c r="Y215" s="183"/>
      <c r="Z215" s="185"/>
      <c r="AA215" s="185"/>
      <c r="AB215" s="185"/>
    </row>
    <row r="216" spans="1:28" s="91" customFormat="1" ht="23.25" customHeight="1" x14ac:dyDescent="0.2">
      <c r="A216" s="81" t="str">
        <f>IF(E216=0,"",SUBTOTAL(3,$E$5:$E216))</f>
        <v/>
      </c>
      <c r="B216" s="81"/>
      <c r="C216" s="151" t="s">
        <v>3961</v>
      </c>
      <c r="D216" s="160"/>
      <c r="E216" s="160"/>
      <c r="F216" s="186">
        <f t="shared" si="3"/>
        <v>0</v>
      </c>
      <c r="G216" s="183"/>
      <c r="H216" s="183"/>
      <c r="I216" s="183"/>
      <c r="J216" s="190"/>
      <c r="K216" s="183"/>
      <c r="L216" s="183"/>
      <c r="M216" s="183"/>
      <c r="N216" s="183"/>
      <c r="O216" s="183"/>
      <c r="P216" s="183"/>
      <c r="Q216" s="183"/>
      <c r="R216" s="183"/>
      <c r="S216" s="183"/>
      <c r="T216" s="183"/>
      <c r="U216" s="183"/>
      <c r="V216" s="183"/>
      <c r="W216" s="183"/>
      <c r="X216" s="183"/>
      <c r="Y216" s="183"/>
      <c r="Z216" s="183"/>
      <c r="AA216" s="183"/>
      <c r="AB216" s="185"/>
    </row>
    <row r="217" spans="1:28" s="91" customFormat="1" ht="38.25" customHeight="1" x14ac:dyDescent="0.2">
      <c r="A217" s="81">
        <f>IF(E217=0,"",SUBTOTAL(3,$E$5:$E217))</f>
        <v>201</v>
      </c>
      <c r="B217" s="81" t="s">
        <v>365</v>
      </c>
      <c r="C217" s="159" t="s">
        <v>394</v>
      </c>
      <c r="D217" s="160" t="s">
        <v>1809</v>
      </c>
      <c r="E217" s="160" t="s">
        <v>57</v>
      </c>
      <c r="F217" s="186">
        <f t="shared" si="3"/>
        <v>10</v>
      </c>
      <c r="G217" s="185"/>
      <c r="H217" s="185"/>
      <c r="I217" s="187">
        <v>0</v>
      </c>
      <c r="J217" s="189"/>
      <c r="K217" s="187">
        <v>5</v>
      </c>
      <c r="L217" s="185"/>
      <c r="M217" s="185"/>
      <c r="N217" s="185"/>
      <c r="O217" s="185">
        <v>5</v>
      </c>
      <c r="P217" s="185">
        <v>0</v>
      </c>
      <c r="Q217" s="185"/>
      <c r="R217" s="186"/>
      <c r="S217" s="188"/>
      <c r="T217" s="185">
        <v>0</v>
      </c>
      <c r="U217" s="185">
        <v>0</v>
      </c>
      <c r="V217" s="185"/>
      <c r="W217" s="185"/>
      <c r="X217" s="185"/>
      <c r="Y217" s="183"/>
      <c r="Z217" s="185"/>
      <c r="AA217" s="185"/>
      <c r="AB217" s="185"/>
    </row>
    <row r="218" spans="1:28" s="91" customFormat="1" ht="39" customHeight="1" x14ac:dyDescent="0.2">
      <c r="A218" s="81">
        <f>IF(E218=0,"",SUBTOTAL(3,$E$5:$E218))</f>
        <v>202</v>
      </c>
      <c r="B218" s="81" t="s">
        <v>367</v>
      </c>
      <c r="C218" s="159" t="s">
        <v>397</v>
      </c>
      <c r="D218" s="160" t="s">
        <v>1810</v>
      </c>
      <c r="E218" s="160" t="s">
        <v>57</v>
      </c>
      <c r="F218" s="186">
        <f t="shared" si="3"/>
        <v>77</v>
      </c>
      <c r="G218" s="185"/>
      <c r="H218" s="185"/>
      <c r="I218" s="187"/>
      <c r="J218" s="189"/>
      <c r="K218" s="187">
        <v>36</v>
      </c>
      <c r="L218" s="185"/>
      <c r="M218" s="185">
        <v>21</v>
      </c>
      <c r="N218" s="185"/>
      <c r="O218" s="185">
        <v>20</v>
      </c>
      <c r="P218" s="185">
        <v>0</v>
      </c>
      <c r="Q218" s="185"/>
      <c r="R218" s="186"/>
      <c r="S218" s="188"/>
      <c r="T218" s="185">
        <v>0</v>
      </c>
      <c r="U218" s="185">
        <v>0</v>
      </c>
      <c r="V218" s="185"/>
      <c r="W218" s="185"/>
      <c r="X218" s="185"/>
      <c r="Y218" s="183"/>
      <c r="Z218" s="185"/>
      <c r="AA218" s="185"/>
      <c r="AB218" s="185"/>
    </row>
    <row r="219" spans="1:28" s="91" customFormat="1" ht="42" customHeight="1" x14ac:dyDescent="0.2">
      <c r="A219" s="81">
        <f>IF(E219=0,"",SUBTOTAL(3,$E$5:$E219))</f>
        <v>203</v>
      </c>
      <c r="B219" s="81" t="s">
        <v>369</v>
      </c>
      <c r="C219" s="159" t="s">
        <v>400</v>
      </c>
      <c r="D219" s="160" t="s">
        <v>1811</v>
      </c>
      <c r="E219" s="160" t="s">
        <v>34</v>
      </c>
      <c r="F219" s="186">
        <f t="shared" si="3"/>
        <v>74</v>
      </c>
      <c r="G219" s="185"/>
      <c r="H219" s="185"/>
      <c r="I219" s="187"/>
      <c r="J219" s="189"/>
      <c r="K219" s="187">
        <v>36</v>
      </c>
      <c r="L219" s="185"/>
      <c r="M219" s="185">
        <v>18</v>
      </c>
      <c r="N219" s="185"/>
      <c r="O219" s="185">
        <v>20</v>
      </c>
      <c r="P219" s="185">
        <v>0</v>
      </c>
      <c r="Q219" s="185"/>
      <c r="R219" s="186"/>
      <c r="S219" s="188"/>
      <c r="T219" s="185">
        <v>0</v>
      </c>
      <c r="U219" s="185">
        <v>0</v>
      </c>
      <c r="V219" s="185"/>
      <c r="W219" s="185"/>
      <c r="X219" s="185"/>
      <c r="Y219" s="183"/>
      <c r="Z219" s="185"/>
      <c r="AA219" s="185"/>
      <c r="AB219" s="185"/>
    </row>
    <row r="220" spans="1:28" s="91" customFormat="1" ht="24.75" customHeight="1" x14ac:dyDescent="0.2">
      <c r="A220" s="81" t="str">
        <f>IF(E220=0,"",SUBTOTAL(3,$E$5:$E220))</f>
        <v/>
      </c>
      <c r="B220" s="81"/>
      <c r="C220" s="151" t="s">
        <v>3962</v>
      </c>
      <c r="D220" s="160"/>
      <c r="E220" s="160"/>
      <c r="F220" s="186">
        <f t="shared" si="3"/>
        <v>0</v>
      </c>
      <c r="G220" s="183"/>
      <c r="H220" s="183"/>
      <c r="I220" s="183"/>
      <c r="J220" s="190"/>
      <c r="K220" s="183"/>
      <c r="L220" s="183"/>
      <c r="M220" s="183"/>
      <c r="N220" s="183"/>
      <c r="O220" s="183"/>
      <c r="P220" s="183"/>
      <c r="Q220" s="183"/>
      <c r="R220" s="183"/>
      <c r="S220" s="183"/>
      <c r="T220" s="183"/>
      <c r="U220" s="183"/>
      <c r="V220" s="183"/>
      <c r="W220" s="183"/>
      <c r="X220" s="183"/>
      <c r="Y220" s="183"/>
      <c r="Z220" s="183"/>
      <c r="AA220" s="183"/>
      <c r="AB220" s="185"/>
    </row>
    <row r="221" spans="1:28" s="91" customFormat="1" ht="42.75" customHeight="1" x14ac:dyDescent="0.2">
      <c r="A221" s="81">
        <f>IF(E221=0,"",SUBTOTAL(3,$E$5:$E221))</f>
        <v>204</v>
      </c>
      <c r="B221" s="81" t="s">
        <v>371</v>
      </c>
      <c r="C221" s="159" t="s">
        <v>416</v>
      </c>
      <c r="D221" s="160" t="s">
        <v>1817</v>
      </c>
      <c r="E221" s="160" t="s">
        <v>315</v>
      </c>
      <c r="F221" s="186">
        <f t="shared" si="3"/>
        <v>4</v>
      </c>
      <c r="G221" s="185"/>
      <c r="H221" s="185"/>
      <c r="I221" s="187"/>
      <c r="J221" s="189"/>
      <c r="K221" s="185"/>
      <c r="L221" s="187">
        <v>4</v>
      </c>
      <c r="M221" s="185"/>
      <c r="N221" s="185"/>
      <c r="O221" s="185"/>
      <c r="P221" s="185">
        <v>0</v>
      </c>
      <c r="Q221" s="185"/>
      <c r="R221" s="186"/>
      <c r="S221" s="188"/>
      <c r="T221" s="185">
        <v>0</v>
      </c>
      <c r="U221" s="185">
        <v>0</v>
      </c>
      <c r="V221" s="185"/>
      <c r="W221" s="185"/>
      <c r="X221" s="185"/>
      <c r="Y221" s="183"/>
      <c r="Z221" s="185"/>
      <c r="AA221" s="185"/>
      <c r="AB221" s="185"/>
    </row>
    <row r="222" spans="1:28" s="91" customFormat="1" ht="45.75" customHeight="1" x14ac:dyDescent="0.2">
      <c r="A222" s="81">
        <f>IF(E222=0,"",SUBTOTAL(3,$E$5:$E222))</f>
        <v>205</v>
      </c>
      <c r="B222" s="81" t="s">
        <v>375</v>
      </c>
      <c r="C222" s="159" t="s">
        <v>397</v>
      </c>
      <c r="D222" s="160" t="s">
        <v>1818</v>
      </c>
      <c r="E222" s="160" t="s">
        <v>57</v>
      </c>
      <c r="F222" s="186">
        <f t="shared" si="3"/>
        <v>4</v>
      </c>
      <c r="G222" s="185"/>
      <c r="H222" s="185"/>
      <c r="I222" s="187"/>
      <c r="J222" s="189"/>
      <c r="K222" s="185"/>
      <c r="L222" s="187">
        <v>4</v>
      </c>
      <c r="M222" s="185"/>
      <c r="N222" s="185"/>
      <c r="O222" s="185"/>
      <c r="P222" s="185">
        <v>0</v>
      </c>
      <c r="Q222" s="185"/>
      <c r="R222" s="186"/>
      <c r="S222" s="188"/>
      <c r="T222" s="185">
        <v>0</v>
      </c>
      <c r="U222" s="185">
        <v>0</v>
      </c>
      <c r="V222" s="185"/>
      <c r="W222" s="185"/>
      <c r="X222" s="185"/>
      <c r="Y222" s="183"/>
      <c r="Z222" s="185"/>
      <c r="AA222" s="185"/>
      <c r="AB222" s="185"/>
    </row>
    <row r="223" spans="1:28" s="91" customFormat="1" ht="68.25" customHeight="1" x14ac:dyDescent="0.2">
      <c r="A223" s="81">
        <f>IF(E223=0,"",SUBTOTAL(3,$E$5:$E223))</f>
        <v>206</v>
      </c>
      <c r="B223" s="81" t="s">
        <v>377</v>
      </c>
      <c r="C223" s="159" t="s">
        <v>417</v>
      </c>
      <c r="D223" s="160" t="s">
        <v>1819</v>
      </c>
      <c r="E223" s="160" t="s">
        <v>57</v>
      </c>
      <c r="F223" s="186">
        <f t="shared" si="3"/>
        <v>7</v>
      </c>
      <c r="G223" s="185"/>
      <c r="H223" s="185"/>
      <c r="I223" s="187"/>
      <c r="J223" s="189"/>
      <c r="K223" s="185"/>
      <c r="L223" s="187">
        <v>4</v>
      </c>
      <c r="M223" s="185">
        <v>3</v>
      </c>
      <c r="N223" s="185"/>
      <c r="O223" s="185"/>
      <c r="P223" s="185">
        <v>0</v>
      </c>
      <c r="Q223" s="185"/>
      <c r="R223" s="186"/>
      <c r="S223" s="188"/>
      <c r="T223" s="185">
        <v>0</v>
      </c>
      <c r="U223" s="185">
        <v>0</v>
      </c>
      <c r="V223" s="185"/>
      <c r="W223" s="185"/>
      <c r="X223" s="185"/>
      <c r="Y223" s="183"/>
      <c r="Z223" s="185"/>
      <c r="AA223" s="185"/>
      <c r="AB223" s="185"/>
    </row>
    <row r="224" spans="1:28" s="91" customFormat="1" ht="28.5" customHeight="1" x14ac:dyDescent="0.2">
      <c r="A224" s="81" t="str">
        <f>IF(E224=0,"",SUBTOTAL(3,$E$5:$E224))</f>
        <v/>
      </c>
      <c r="B224" s="81"/>
      <c r="C224" s="151" t="s">
        <v>3963</v>
      </c>
      <c r="D224" s="160"/>
      <c r="E224" s="160"/>
      <c r="F224" s="186">
        <f t="shared" si="3"/>
        <v>0</v>
      </c>
      <c r="G224" s="183"/>
      <c r="H224" s="183"/>
      <c r="I224" s="183"/>
      <c r="J224" s="190"/>
      <c r="K224" s="183"/>
      <c r="L224" s="183"/>
      <c r="M224" s="183"/>
      <c r="N224" s="183"/>
      <c r="O224" s="183"/>
      <c r="P224" s="183"/>
      <c r="Q224" s="183"/>
      <c r="R224" s="183"/>
      <c r="S224" s="183"/>
      <c r="T224" s="183"/>
      <c r="U224" s="183"/>
      <c r="V224" s="183"/>
      <c r="W224" s="183"/>
      <c r="X224" s="183"/>
      <c r="Y224" s="183"/>
      <c r="Z224" s="183"/>
      <c r="AA224" s="183"/>
      <c r="AB224" s="185"/>
    </row>
    <row r="225" spans="1:28" s="91" customFormat="1" ht="48.75" customHeight="1" x14ac:dyDescent="0.2">
      <c r="A225" s="81">
        <f>IF(E225=0,"",SUBTOTAL(3,$E$5:$E225))</f>
        <v>207</v>
      </c>
      <c r="B225" s="81" t="s">
        <v>380</v>
      </c>
      <c r="C225" s="159" t="s">
        <v>421</v>
      </c>
      <c r="D225" s="180" t="s">
        <v>4099</v>
      </c>
      <c r="E225" s="160" t="s">
        <v>75</v>
      </c>
      <c r="F225" s="186">
        <f t="shared" si="3"/>
        <v>35</v>
      </c>
      <c r="G225" s="185"/>
      <c r="H225" s="185"/>
      <c r="I225" s="187"/>
      <c r="J225" s="189"/>
      <c r="K225" s="185"/>
      <c r="L225" s="185"/>
      <c r="M225" s="185"/>
      <c r="N225" s="185"/>
      <c r="O225" s="185"/>
      <c r="P225" s="185">
        <v>0</v>
      </c>
      <c r="Q225" s="185"/>
      <c r="R225" s="186"/>
      <c r="S225" s="188">
        <v>35</v>
      </c>
      <c r="T225" s="185">
        <v>0</v>
      </c>
      <c r="U225" s="185">
        <v>0</v>
      </c>
      <c r="V225" s="185"/>
      <c r="W225" s="185"/>
      <c r="X225" s="185"/>
      <c r="Y225" s="183"/>
      <c r="Z225" s="185"/>
      <c r="AA225" s="185"/>
      <c r="AB225" s="185"/>
    </row>
    <row r="226" spans="1:28" s="91" customFormat="1" ht="48" customHeight="1" x14ac:dyDescent="0.2">
      <c r="A226" s="81">
        <f>IF(E226=0,"",SUBTOTAL(3,$E$5:$E226))</f>
        <v>208</v>
      </c>
      <c r="B226" s="81" t="s">
        <v>382</v>
      </c>
      <c r="C226" s="159" t="s">
        <v>423</v>
      </c>
      <c r="D226" s="180" t="s">
        <v>4067</v>
      </c>
      <c r="E226" s="160" t="s">
        <v>57</v>
      </c>
      <c r="F226" s="186">
        <f t="shared" si="3"/>
        <v>45</v>
      </c>
      <c r="G226" s="185"/>
      <c r="H226" s="185"/>
      <c r="I226" s="187"/>
      <c r="J226" s="189"/>
      <c r="K226" s="185"/>
      <c r="L226" s="185"/>
      <c r="M226" s="185"/>
      <c r="N226" s="185"/>
      <c r="O226" s="185"/>
      <c r="P226" s="185">
        <v>0</v>
      </c>
      <c r="Q226" s="185"/>
      <c r="R226" s="186"/>
      <c r="S226" s="188">
        <v>45</v>
      </c>
      <c r="T226" s="185">
        <v>0</v>
      </c>
      <c r="U226" s="185">
        <v>0</v>
      </c>
      <c r="V226" s="185"/>
      <c r="W226" s="185"/>
      <c r="X226" s="185"/>
      <c r="Y226" s="183"/>
      <c r="Z226" s="185"/>
      <c r="AA226" s="185"/>
      <c r="AB226" s="185"/>
    </row>
    <row r="227" spans="1:28" s="91" customFormat="1" ht="62.25" customHeight="1" x14ac:dyDescent="0.2">
      <c r="A227" s="81">
        <f>IF(E227=0,"",SUBTOTAL(3,$E$5:$E227))</f>
        <v>209</v>
      </c>
      <c r="B227" s="81" t="s">
        <v>384</v>
      </c>
      <c r="C227" s="159" t="s">
        <v>425</v>
      </c>
      <c r="D227" s="180" t="s">
        <v>4122</v>
      </c>
      <c r="E227" s="160" t="s">
        <v>57</v>
      </c>
      <c r="F227" s="186">
        <f t="shared" si="3"/>
        <v>3</v>
      </c>
      <c r="G227" s="185"/>
      <c r="H227" s="185"/>
      <c r="I227" s="187"/>
      <c r="J227" s="189"/>
      <c r="K227" s="185"/>
      <c r="L227" s="185"/>
      <c r="M227" s="185"/>
      <c r="N227" s="185"/>
      <c r="O227" s="185"/>
      <c r="P227" s="185">
        <v>0</v>
      </c>
      <c r="Q227" s="185"/>
      <c r="R227" s="186"/>
      <c r="S227" s="188">
        <v>3</v>
      </c>
      <c r="T227" s="185">
        <v>0</v>
      </c>
      <c r="U227" s="185">
        <v>0</v>
      </c>
      <c r="V227" s="185"/>
      <c r="W227" s="185"/>
      <c r="X227" s="185"/>
      <c r="Y227" s="183"/>
      <c r="Z227" s="185"/>
      <c r="AA227" s="185"/>
      <c r="AB227" s="185"/>
    </row>
    <row r="228" spans="1:28" s="91" customFormat="1" ht="51.75" customHeight="1" x14ac:dyDescent="0.2">
      <c r="A228" s="81">
        <f>IF(E228=0,"",SUBTOTAL(3,$E$5:$E228))</f>
        <v>210</v>
      </c>
      <c r="B228" s="81" t="s">
        <v>386</v>
      </c>
      <c r="C228" s="159" t="s">
        <v>427</v>
      </c>
      <c r="D228" s="180" t="s">
        <v>4100</v>
      </c>
      <c r="E228" s="160" t="s">
        <v>75</v>
      </c>
      <c r="F228" s="186">
        <f t="shared" si="3"/>
        <v>5</v>
      </c>
      <c r="G228" s="185"/>
      <c r="H228" s="185"/>
      <c r="I228" s="187"/>
      <c r="J228" s="189"/>
      <c r="K228" s="185"/>
      <c r="L228" s="185"/>
      <c r="M228" s="185"/>
      <c r="N228" s="185"/>
      <c r="O228" s="185"/>
      <c r="P228" s="185">
        <v>0</v>
      </c>
      <c r="Q228" s="185"/>
      <c r="R228" s="186"/>
      <c r="S228" s="188">
        <v>5</v>
      </c>
      <c r="T228" s="185">
        <v>0</v>
      </c>
      <c r="U228" s="185">
        <v>0</v>
      </c>
      <c r="V228" s="185"/>
      <c r="W228" s="185"/>
      <c r="X228" s="185"/>
      <c r="Y228" s="183"/>
      <c r="Z228" s="185"/>
      <c r="AA228" s="185"/>
      <c r="AB228" s="185"/>
    </row>
    <row r="229" spans="1:28" s="91" customFormat="1" ht="57.75" customHeight="1" x14ac:dyDescent="0.2">
      <c r="A229" s="81">
        <f>IF(E229=0,"",SUBTOTAL(3,$E$5:$E229))</f>
        <v>211</v>
      </c>
      <c r="B229" s="81" t="s">
        <v>388</v>
      </c>
      <c r="C229" s="159" t="s">
        <v>429</v>
      </c>
      <c r="D229" s="120" t="s">
        <v>4068</v>
      </c>
      <c r="E229" s="160" t="s">
        <v>75</v>
      </c>
      <c r="F229" s="186">
        <f t="shared" si="3"/>
        <v>6</v>
      </c>
      <c r="G229" s="185"/>
      <c r="H229" s="185"/>
      <c r="I229" s="187"/>
      <c r="J229" s="189"/>
      <c r="K229" s="185"/>
      <c r="L229" s="185"/>
      <c r="M229" s="185"/>
      <c r="N229" s="185"/>
      <c r="O229" s="185"/>
      <c r="P229" s="185">
        <v>0</v>
      </c>
      <c r="Q229" s="185"/>
      <c r="R229" s="186"/>
      <c r="S229" s="188">
        <v>6</v>
      </c>
      <c r="T229" s="185">
        <v>0</v>
      </c>
      <c r="U229" s="185">
        <v>0</v>
      </c>
      <c r="V229" s="185"/>
      <c r="W229" s="185"/>
      <c r="X229" s="185"/>
      <c r="Y229" s="183"/>
      <c r="Z229" s="185"/>
      <c r="AA229" s="185"/>
      <c r="AB229" s="185"/>
    </row>
    <row r="230" spans="1:28" s="91" customFormat="1" ht="72.75" customHeight="1" x14ac:dyDescent="0.2">
      <c r="A230" s="81">
        <f>IF(E230=0,"",SUBTOTAL(3,$E$5:$E230))</f>
        <v>212</v>
      </c>
      <c r="B230" s="81" t="s">
        <v>390</v>
      </c>
      <c r="C230" s="159" t="s">
        <v>431</v>
      </c>
      <c r="D230" s="120" t="s">
        <v>4069</v>
      </c>
      <c r="E230" s="160" t="s">
        <v>75</v>
      </c>
      <c r="F230" s="186">
        <f t="shared" si="3"/>
        <v>6</v>
      </c>
      <c r="G230" s="185"/>
      <c r="H230" s="185"/>
      <c r="I230" s="187"/>
      <c r="J230" s="189"/>
      <c r="K230" s="185"/>
      <c r="L230" s="185"/>
      <c r="M230" s="185"/>
      <c r="N230" s="185"/>
      <c r="O230" s="185"/>
      <c r="P230" s="185">
        <v>0</v>
      </c>
      <c r="Q230" s="185"/>
      <c r="R230" s="186"/>
      <c r="S230" s="188">
        <v>6</v>
      </c>
      <c r="T230" s="185">
        <v>0</v>
      </c>
      <c r="U230" s="185">
        <v>0</v>
      </c>
      <c r="V230" s="185"/>
      <c r="W230" s="185"/>
      <c r="X230" s="185"/>
      <c r="Y230" s="183"/>
      <c r="Z230" s="185"/>
      <c r="AA230" s="185"/>
      <c r="AB230" s="185"/>
    </row>
    <row r="231" spans="1:28" s="91" customFormat="1" ht="45" customHeight="1" x14ac:dyDescent="0.2">
      <c r="A231" s="81">
        <f>IF(E231=0,"",SUBTOTAL(3,$E$5:$E231))</f>
        <v>213</v>
      </c>
      <c r="B231" s="81" t="s">
        <v>395</v>
      </c>
      <c r="C231" s="159" t="s">
        <v>434</v>
      </c>
      <c r="D231" s="180" t="s">
        <v>4070</v>
      </c>
      <c r="E231" s="160" t="s">
        <v>435</v>
      </c>
      <c r="F231" s="186">
        <f t="shared" si="3"/>
        <v>57000</v>
      </c>
      <c r="G231" s="185"/>
      <c r="H231" s="185"/>
      <c r="I231" s="187"/>
      <c r="J231" s="189"/>
      <c r="K231" s="185"/>
      <c r="L231" s="185"/>
      <c r="M231" s="185"/>
      <c r="N231" s="185"/>
      <c r="O231" s="185"/>
      <c r="P231" s="185">
        <v>0</v>
      </c>
      <c r="Q231" s="185"/>
      <c r="R231" s="186"/>
      <c r="S231" s="188">
        <v>57000</v>
      </c>
      <c r="T231" s="185">
        <v>0</v>
      </c>
      <c r="U231" s="185">
        <v>0</v>
      </c>
      <c r="V231" s="185"/>
      <c r="W231" s="185"/>
      <c r="X231" s="185"/>
      <c r="Y231" s="183"/>
      <c r="Z231" s="185"/>
      <c r="AA231" s="185"/>
      <c r="AB231" s="185"/>
    </row>
    <row r="232" spans="1:28" s="91" customFormat="1" ht="72" customHeight="1" x14ac:dyDescent="0.2">
      <c r="A232" s="81">
        <f>IF(E232=0,"",SUBTOTAL(3,$E$5:$E232))</f>
        <v>214</v>
      </c>
      <c r="B232" s="81" t="s">
        <v>398</v>
      </c>
      <c r="C232" s="159" t="s">
        <v>438</v>
      </c>
      <c r="D232" s="120" t="s">
        <v>4071</v>
      </c>
      <c r="E232" s="160" t="s">
        <v>75</v>
      </c>
      <c r="F232" s="186">
        <f t="shared" si="3"/>
        <v>25</v>
      </c>
      <c r="G232" s="185"/>
      <c r="H232" s="185"/>
      <c r="I232" s="187"/>
      <c r="J232" s="189"/>
      <c r="K232" s="185"/>
      <c r="L232" s="185"/>
      <c r="M232" s="185"/>
      <c r="N232" s="185"/>
      <c r="O232" s="185"/>
      <c r="P232" s="185">
        <v>0</v>
      </c>
      <c r="Q232" s="185"/>
      <c r="R232" s="186"/>
      <c r="S232" s="188">
        <v>25</v>
      </c>
      <c r="T232" s="185">
        <v>0</v>
      </c>
      <c r="U232" s="185">
        <v>0</v>
      </c>
      <c r="V232" s="185"/>
      <c r="W232" s="185"/>
      <c r="X232" s="185"/>
      <c r="Y232" s="183"/>
      <c r="Z232" s="185"/>
      <c r="AA232" s="185"/>
      <c r="AB232" s="185"/>
    </row>
    <row r="233" spans="1:28" s="91" customFormat="1" ht="62.25" customHeight="1" x14ac:dyDescent="0.2">
      <c r="A233" s="81">
        <f>IF(E233=0,"",SUBTOTAL(3,$E$5:$E233))</f>
        <v>215</v>
      </c>
      <c r="B233" s="81" t="s">
        <v>2608</v>
      </c>
      <c r="C233" s="159" t="s">
        <v>440</v>
      </c>
      <c r="D233" s="120" t="s">
        <v>4072</v>
      </c>
      <c r="E233" s="160" t="s">
        <v>75</v>
      </c>
      <c r="F233" s="186">
        <f t="shared" si="3"/>
        <v>35</v>
      </c>
      <c r="G233" s="185"/>
      <c r="H233" s="185"/>
      <c r="I233" s="187"/>
      <c r="J233" s="189"/>
      <c r="K233" s="185"/>
      <c r="L233" s="185"/>
      <c r="M233" s="185"/>
      <c r="N233" s="185"/>
      <c r="O233" s="185"/>
      <c r="P233" s="185">
        <v>0</v>
      </c>
      <c r="Q233" s="185"/>
      <c r="R233" s="186"/>
      <c r="S233" s="188">
        <v>35</v>
      </c>
      <c r="T233" s="185">
        <v>0</v>
      </c>
      <c r="U233" s="185">
        <v>0</v>
      </c>
      <c r="V233" s="185"/>
      <c r="W233" s="185"/>
      <c r="X233" s="185"/>
      <c r="Y233" s="183"/>
      <c r="Z233" s="185"/>
      <c r="AA233" s="185"/>
      <c r="AB233" s="185"/>
    </row>
    <row r="234" spans="1:28" s="91" customFormat="1" ht="62.25" customHeight="1" x14ac:dyDescent="0.2">
      <c r="A234" s="81">
        <f>IF(E234=0,"",SUBTOTAL(3,$E$5:$E234))</f>
        <v>216</v>
      </c>
      <c r="B234" s="81" t="s">
        <v>393</v>
      </c>
      <c r="C234" s="159" t="s">
        <v>442</v>
      </c>
      <c r="D234" s="120" t="s">
        <v>4073</v>
      </c>
      <c r="E234" s="160" t="s">
        <v>75</v>
      </c>
      <c r="F234" s="186">
        <f t="shared" si="3"/>
        <v>51</v>
      </c>
      <c r="G234" s="185"/>
      <c r="H234" s="185"/>
      <c r="I234" s="187"/>
      <c r="J234" s="189"/>
      <c r="K234" s="185"/>
      <c r="L234" s="185"/>
      <c r="M234" s="185"/>
      <c r="N234" s="185"/>
      <c r="O234" s="185"/>
      <c r="P234" s="185">
        <v>0</v>
      </c>
      <c r="Q234" s="185"/>
      <c r="R234" s="186"/>
      <c r="S234" s="188">
        <v>51</v>
      </c>
      <c r="T234" s="185">
        <v>0</v>
      </c>
      <c r="U234" s="185">
        <v>0</v>
      </c>
      <c r="V234" s="185"/>
      <c r="W234" s="185"/>
      <c r="X234" s="185"/>
      <c r="Y234" s="183"/>
      <c r="Z234" s="185"/>
      <c r="AA234" s="185"/>
      <c r="AB234" s="185"/>
    </row>
    <row r="235" spans="1:28" s="91" customFormat="1" ht="66" customHeight="1" x14ac:dyDescent="0.2">
      <c r="A235" s="81">
        <f>IF(E235=0,"",SUBTOTAL(3,$E$5:$E235))</f>
        <v>217</v>
      </c>
      <c r="B235" s="81" t="s">
        <v>2609</v>
      </c>
      <c r="C235" s="159" t="s">
        <v>444</v>
      </c>
      <c r="D235" s="120" t="s">
        <v>4074</v>
      </c>
      <c r="E235" s="160" t="s">
        <v>75</v>
      </c>
      <c r="F235" s="186">
        <f t="shared" si="3"/>
        <v>3</v>
      </c>
      <c r="G235" s="185"/>
      <c r="H235" s="185"/>
      <c r="I235" s="187"/>
      <c r="J235" s="189"/>
      <c r="K235" s="185"/>
      <c r="L235" s="185"/>
      <c r="M235" s="185"/>
      <c r="N235" s="185"/>
      <c r="O235" s="185"/>
      <c r="P235" s="185">
        <v>0</v>
      </c>
      <c r="Q235" s="185"/>
      <c r="R235" s="186"/>
      <c r="S235" s="188">
        <v>3</v>
      </c>
      <c r="T235" s="185">
        <v>0</v>
      </c>
      <c r="U235" s="185">
        <v>0</v>
      </c>
      <c r="V235" s="185"/>
      <c r="W235" s="185"/>
      <c r="X235" s="185"/>
      <c r="Y235" s="183"/>
      <c r="Z235" s="185"/>
      <c r="AA235" s="185"/>
      <c r="AB235" s="185"/>
    </row>
    <row r="236" spans="1:28" s="91" customFormat="1" ht="71.25" customHeight="1" x14ac:dyDescent="0.2">
      <c r="A236" s="81">
        <f>IF(E236=0,"",SUBTOTAL(3,$E$5:$E236))</f>
        <v>218</v>
      </c>
      <c r="B236" s="81" t="s">
        <v>401</v>
      </c>
      <c r="C236" s="159" t="s">
        <v>446</v>
      </c>
      <c r="D236" s="120" t="s">
        <v>4075</v>
      </c>
      <c r="E236" s="160" t="s">
        <v>75</v>
      </c>
      <c r="F236" s="186">
        <f t="shared" si="3"/>
        <v>4</v>
      </c>
      <c r="G236" s="185"/>
      <c r="H236" s="185"/>
      <c r="I236" s="187"/>
      <c r="J236" s="189"/>
      <c r="K236" s="185"/>
      <c r="L236" s="185"/>
      <c r="M236" s="185"/>
      <c r="N236" s="185"/>
      <c r="O236" s="185"/>
      <c r="P236" s="185">
        <v>0</v>
      </c>
      <c r="Q236" s="185"/>
      <c r="R236" s="186"/>
      <c r="S236" s="188">
        <v>4</v>
      </c>
      <c r="T236" s="185">
        <v>0</v>
      </c>
      <c r="U236" s="185">
        <v>0</v>
      </c>
      <c r="V236" s="185"/>
      <c r="W236" s="185"/>
      <c r="X236" s="185"/>
      <c r="Y236" s="183"/>
      <c r="Z236" s="185"/>
      <c r="AA236" s="185"/>
      <c r="AB236" s="185"/>
    </row>
    <row r="237" spans="1:28" s="91" customFormat="1" ht="61.5" customHeight="1" x14ac:dyDescent="0.2">
      <c r="A237" s="81">
        <f>IF(E237=0,"",SUBTOTAL(3,$E$5:$E237))</f>
        <v>219</v>
      </c>
      <c r="B237" s="81" t="s">
        <v>399</v>
      </c>
      <c r="C237" s="159" t="s">
        <v>448</v>
      </c>
      <c r="D237" s="120" t="s">
        <v>4076</v>
      </c>
      <c r="E237" s="160" t="s">
        <v>75</v>
      </c>
      <c r="F237" s="186">
        <f t="shared" si="3"/>
        <v>1</v>
      </c>
      <c r="G237" s="185"/>
      <c r="H237" s="185"/>
      <c r="I237" s="187"/>
      <c r="J237" s="189"/>
      <c r="K237" s="185"/>
      <c r="L237" s="185"/>
      <c r="M237" s="185"/>
      <c r="N237" s="185"/>
      <c r="O237" s="185"/>
      <c r="P237" s="185">
        <v>0</v>
      </c>
      <c r="Q237" s="185"/>
      <c r="R237" s="186"/>
      <c r="S237" s="188">
        <v>1</v>
      </c>
      <c r="T237" s="185">
        <v>0</v>
      </c>
      <c r="U237" s="185">
        <v>0</v>
      </c>
      <c r="V237" s="185"/>
      <c r="W237" s="185"/>
      <c r="X237" s="185"/>
      <c r="Y237" s="183"/>
      <c r="Z237" s="185"/>
      <c r="AA237" s="185"/>
      <c r="AB237" s="185"/>
    </row>
    <row r="238" spans="1:28" s="132" customFormat="1" ht="63.75" customHeight="1" x14ac:dyDescent="0.2">
      <c r="A238" s="81">
        <f>IF(E238=0,"",SUBTOTAL(3,$E$5:$E238))</f>
        <v>220</v>
      </c>
      <c r="B238" s="81" t="s">
        <v>396</v>
      </c>
      <c r="C238" s="153" t="s">
        <v>3776</v>
      </c>
      <c r="D238" s="120" t="s">
        <v>4138</v>
      </c>
      <c r="E238" s="152" t="s">
        <v>75</v>
      </c>
      <c r="F238" s="186">
        <f t="shared" si="3"/>
        <v>5</v>
      </c>
      <c r="G238" s="186"/>
      <c r="H238" s="186"/>
      <c r="I238" s="186"/>
      <c r="J238" s="186"/>
      <c r="K238" s="186"/>
      <c r="L238" s="186"/>
      <c r="M238" s="186"/>
      <c r="N238" s="186"/>
      <c r="O238" s="186"/>
      <c r="P238" s="186"/>
      <c r="Q238" s="186"/>
      <c r="R238" s="186"/>
      <c r="S238" s="186">
        <v>5</v>
      </c>
      <c r="T238" s="186"/>
      <c r="U238" s="186"/>
      <c r="V238" s="186"/>
      <c r="W238" s="186"/>
      <c r="X238" s="186"/>
      <c r="Y238" s="186"/>
      <c r="Z238" s="186"/>
      <c r="AA238" s="186"/>
      <c r="AB238" s="186"/>
    </row>
    <row r="239" spans="1:28" s="91" customFormat="1" ht="26.25" customHeight="1" x14ac:dyDescent="0.2">
      <c r="A239" s="81" t="str">
        <f>IF(E239=0,"",SUBTOTAL(3,$E$5:$E239))</f>
        <v/>
      </c>
      <c r="B239" s="81"/>
      <c r="C239" s="105" t="s">
        <v>4101</v>
      </c>
      <c r="D239" s="85"/>
      <c r="E239" s="86"/>
      <c r="F239" s="186">
        <f t="shared" si="3"/>
        <v>0</v>
      </c>
      <c r="G239" s="185"/>
      <c r="H239" s="185"/>
      <c r="I239" s="187"/>
      <c r="J239" s="188"/>
      <c r="K239" s="185"/>
      <c r="L239" s="185"/>
      <c r="M239" s="185"/>
      <c r="N239" s="185"/>
      <c r="O239" s="185"/>
      <c r="P239" s="185"/>
      <c r="Q239" s="185"/>
      <c r="R239" s="186"/>
      <c r="S239" s="188"/>
      <c r="T239" s="185"/>
      <c r="U239" s="185"/>
      <c r="V239" s="185"/>
      <c r="W239" s="185"/>
      <c r="X239" s="185"/>
      <c r="Y239" s="183"/>
      <c r="Z239" s="185"/>
      <c r="AA239" s="185"/>
      <c r="AB239" s="185"/>
    </row>
    <row r="240" spans="1:28" s="132" customFormat="1" ht="83.25" customHeight="1" x14ac:dyDescent="0.2">
      <c r="A240" s="81">
        <f>IF(E240=0,"",SUBTOTAL(3,$E$5:$E240))</f>
        <v>221</v>
      </c>
      <c r="B240" s="81" t="s">
        <v>408</v>
      </c>
      <c r="C240" s="118" t="s">
        <v>3550</v>
      </c>
      <c r="D240" s="119" t="s">
        <v>3570</v>
      </c>
      <c r="E240" s="119" t="s">
        <v>75</v>
      </c>
      <c r="F240" s="186">
        <f t="shared" si="3"/>
        <v>74</v>
      </c>
      <c r="G240" s="186"/>
      <c r="H240" s="186"/>
      <c r="I240" s="186"/>
      <c r="J240" s="190">
        <v>62</v>
      </c>
      <c r="K240" s="186"/>
      <c r="L240" s="186"/>
      <c r="M240" s="186"/>
      <c r="N240" s="186"/>
      <c r="O240" s="186"/>
      <c r="P240" s="186"/>
      <c r="Q240" s="186"/>
      <c r="R240" s="186"/>
      <c r="S240" s="186">
        <v>12</v>
      </c>
      <c r="T240" s="186"/>
      <c r="U240" s="186"/>
      <c r="V240" s="186"/>
      <c r="W240" s="186"/>
      <c r="X240" s="186"/>
      <c r="Y240" s="186"/>
      <c r="Z240" s="186"/>
      <c r="AA240" s="186"/>
      <c r="AB240" s="186"/>
    </row>
    <row r="241" spans="1:28" s="132" customFormat="1" ht="99.75" customHeight="1" x14ac:dyDescent="0.2">
      <c r="A241" s="81">
        <f>IF(E241=0,"",SUBTOTAL(3,$E$5:$E241))</f>
        <v>222</v>
      </c>
      <c r="B241" s="81" t="s">
        <v>411</v>
      </c>
      <c r="C241" s="118" t="s">
        <v>3551</v>
      </c>
      <c r="D241" s="101" t="s">
        <v>3575</v>
      </c>
      <c r="E241" s="119" t="s">
        <v>75</v>
      </c>
      <c r="F241" s="186">
        <f t="shared" si="3"/>
        <v>67</v>
      </c>
      <c r="G241" s="186"/>
      <c r="H241" s="186"/>
      <c r="I241" s="186"/>
      <c r="J241" s="190">
        <v>55</v>
      </c>
      <c r="K241" s="186"/>
      <c r="L241" s="186"/>
      <c r="M241" s="186"/>
      <c r="N241" s="186"/>
      <c r="O241" s="186"/>
      <c r="P241" s="186"/>
      <c r="Q241" s="186"/>
      <c r="R241" s="186"/>
      <c r="S241" s="186">
        <v>12</v>
      </c>
      <c r="T241" s="186"/>
      <c r="U241" s="186"/>
      <c r="V241" s="186"/>
      <c r="W241" s="186"/>
      <c r="X241" s="186"/>
      <c r="Y241" s="186"/>
      <c r="Z241" s="186"/>
      <c r="AA241" s="186"/>
      <c r="AB241" s="186"/>
    </row>
    <row r="242" spans="1:28" s="132" customFormat="1" ht="83.25" customHeight="1" x14ac:dyDescent="0.2">
      <c r="A242" s="81">
        <f>IF(E242=0,"",SUBTOTAL(3,$E$5:$E242))</f>
        <v>223</v>
      </c>
      <c r="B242" s="81" t="s">
        <v>415</v>
      </c>
      <c r="C242" s="118" t="s">
        <v>3552</v>
      </c>
      <c r="D242" s="119" t="s">
        <v>3553</v>
      </c>
      <c r="E242" s="119" t="s">
        <v>75</v>
      </c>
      <c r="F242" s="186">
        <f t="shared" si="3"/>
        <v>35</v>
      </c>
      <c r="G242" s="186"/>
      <c r="H242" s="186"/>
      <c r="I242" s="186"/>
      <c r="J242" s="190">
        <v>20</v>
      </c>
      <c r="K242" s="186"/>
      <c r="L242" s="186"/>
      <c r="M242" s="186"/>
      <c r="N242" s="186"/>
      <c r="O242" s="186"/>
      <c r="P242" s="186"/>
      <c r="Q242" s="186"/>
      <c r="R242" s="186"/>
      <c r="S242" s="186">
        <v>15</v>
      </c>
      <c r="T242" s="186"/>
      <c r="U242" s="186"/>
      <c r="V242" s="186"/>
      <c r="W242" s="186"/>
      <c r="X242" s="186"/>
      <c r="Y242" s="186"/>
      <c r="Z242" s="186"/>
      <c r="AA242" s="186"/>
      <c r="AB242" s="186"/>
    </row>
    <row r="243" spans="1:28" s="132" customFormat="1" ht="81.75" customHeight="1" x14ac:dyDescent="0.2">
      <c r="A243" s="81">
        <f>IF(E243=0,"",SUBTOTAL(3,$E$5:$E243))</f>
        <v>224</v>
      </c>
      <c r="B243" s="81" t="s">
        <v>402</v>
      </c>
      <c r="C243" s="118" t="s">
        <v>3554</v>
      </c>
      <c r="D243" s="119" t="s">
        <v>3885</v>
      </c>
      <c r="E243" s="119" t="s">
        <v>75</v>
      </c>
      <c r="F243" s="186">
        <f t="shared" si="3"/>
        <v>4</v>
      </c>
      <c r="G243" s="186"/>
      <c r="H243" s="186"/>
      <c r="I243" s="186"/>
      <c r="J243" s="190">
        <v>1</v>
      </c>
      <c r="K243" s="186"/>
      <c r="L243" s="186"/>
      <c r="M243" s="186"/>
      <c r="N243" s="186"/>
      <c r="O243" s="186"/>
      <c r="P243" s="186"/>
      <c r="Q243" s="186"/>
      <c r="R243" s="186"/>
      <c r="S243" s="186">
        <v>3</v>
      </c>
      <c r="T243" s="186"/>
      <c r="U243" s="186"/>
      <c r="V243" s="186"/>
      <c r="W243" s="186"/>
      <c r="X243" s="186"/>
      <c r="Y243" s="186"/>
      <c r="Z243" s="186"/>
      <c r="AA243" s="186"/>
      <c r="AB243" s="186"/>
    </row>
    <row r="244" spans="1:28" s="132" customFormat="1" ht="100.5" customHeight="1" x14ac:dyDescent="0.2">
      <c r="A244" s="81">
        <f>IF(E244=0,"",SUBTOTAL(3,$E$5:$E244))</f>
        <v>225</v>
      </c>
      <c r="B244" s="81" t="s">
        <v>404</v>
      </c>
      <c r="C244" s="118" t="s">
        <v>3555</v>
      </c>
      <c r="D244" s="133" t="s">
        <v>3574</v>
      </c>
      <c r="E244" s="119" t="s">
        <v>75</v>
      </c>
      <c r="F244" s="186">
        <f t="shared" si="3"/>
        <v>15</v>
      </c>
      <c r="G244" s="186"/>
      <c r="H244" s="186"/>
      <c r="I244" s="186"/>
      <c r="J244" s="190">
        <v>12</v>
      </c>
      <c r="K244" s="186"/>
      <c r="L244" s="186"/>
      <c r="M244" s="186"/>
      <c r="N244" s="186"/>
      <c r="O244" s="186"/>
      <c r="P244" s="186"/>
      <c r="Q244" s="186"/>
      <c r="R244" s="186"/>
      <c r="S244" s="186">
        <v>3</v>
      </c>
      <c r="T244" s="186"/>
      <c r="U244" s="186"/>
      <c r="V244" s="186"/>
      <c r="W244" s="186"/>
      <c r="X244" s="186"/>
      <c r="Y244" s="186"/>
      <c r="Z244" s="186"/>
      <c r="AA244" s="186"/>
      <c r="AB244" s="186"/>
    </row>
    <row r="245" spans="1:28" s="132" customFormat="1" ht="99" customHeight="1" x14ac:dyDescent="0.2">
      <c r="A245" s="81">
        <f>IF(E245=0,"",SUBTOTAL(3,$E$5:$E245))</f>
        <v>226</v>
      </c>
      <c r="B245" s="81" t="s">
        <v>406</v>
      </c>
      <c r="C245" s="118" t="s">
        <v>3556</v>
      </c>
      <c r="D245" s="119" t="s">
        <v>3573</v>
      </c>
      <c r="E245" s="119" t="s">
        <v>75</v>
      </c>
      <c r="F245" s="186">
        <f t="shared" si="3"/>
        <v>15</v>
      </c>
      <c r="G245" s="186"/>
      <c r="H245" s="186"/>
      <c r="I245" s="186"/>
      <c r="J245" s="190">
        <v>12</v>
      </c>
      <c r="K245" s="186"/>
      <c r="L245" s="186"/>
      <c r="M245" s="186"/>
      <c r="N245" s="186"/>
      <c r="O245" s="186"/>
      <c r="P245" s="186"/>
      <c r="Q245" s="186"/>
      <c r="R245" s="186"/>
      <c r="S245" s="186">
        <v>3</v>
      </c>
      <c r="T245" s="186"/>
      <c r="U245" s="186"/>
      <c r="V245" s="186"/>
      <c r="W245" s="186"/>
      <c r="X245" s="186"/>
      <c r="Y245" s="186"/>
      <c r="Z245" s="186"/>
      <c r="AA245" s="186"/>
      <c r="AB245" s="186"/>
    </row>
    <row r="246" spans="1:28" s="132" customFormat="1" ht="74.25" customHeight="1" x14ac:dyDescent="0.2">
      <c r="A246" s="81">
        <f>IF(E246=0,"",SUBTOTAL(3,$E$5:$E246))</f>
        <v>227</v>
      </c>
      <c r="B246" s="81" t="s">
        <v>409</v>
      </c>
      <c r="C246" s="118" t="s">
        <v>3557</v>
      </c>
      <c r="D246" s="119" t="s">
        <v>3576</v>
      </c>
      <c r="E246" s="119" t="s">
        <v>3620</v>
      </c>
      <c r="F246" s="186">
        <f t="shared" si="3"/>
        <v>22</v>
      </c>
      <c r="G246" s="186"/>
      <c r="H246" s="186"/>
      <c r="I246" s="186"/>
      <c r="J246" s="190">
        <v>19</v>
      </c>
      <c r="K246" s="186"/>
      <c r="L246" s="186"/>
      <c r="M246" s="186"/>
      <c r="N246" s="186"/>
      <c r="O246" s="186"/>
      <c r="P246" s="186"/>
      <c r="Q246" s="186"/>
      <c r="R246" s="186"/>
      <c r="S246" s="186">
        <v>3</v>
      </c>
      <c r="T246" s="186"/>
      <c r="U246" s="186"/>
      <c r="V246" s="186"/>
      <c r="W246" s="186"/>
      <c r="X246" s="186"/>
      <c r="Y246" s="186"/>
      <c r="Z246" s="186"/>
      <c r="AA246" s="186"/>
      <c r="AB246" s="186"/>
    </row>
    <row r="247" spans="1:28" s="132" customFormat="1" ht="108.75" customHeight="1" x14ac:dyDescent="0.2">
      <c r="A247" s="81">
        <f>IF(E247=0,"",SUBTOTAL(3,$E$5:$E247))</f>
        <v>228</v>
      </c>
      <c r="B247" s="81" t="s">
        <v>412</v>
      </c>
      <c r="C247" s="118" t="s">
        <v>3558</v>
      </c>
      <c r="D247" s="119" t="s">
        <v>3559</v>
      </c>
      <c r="E247" s="100" t="s">
        <v>53</v>
      </c>
      <c r="F247" s="186">
        <f t="shared" si="3"/>
        <v>30</v>
      </c>
      <c r="G247" s="186"/>
      <c r="H247" s="186"/>
      <c r="I247" s="186"/>
      <c r="J247" s="190">
        <v>28</v>
      </c>
      <c r="K247" s="186"/>
      <c r="L247" s="186"/>
      <c r="M247" s="186"/>
      <c r="N247" s="186"/>
      <c r="O247" s="186"/>
      <c r="P247" s="186"/>
      <c r="Q247" s="186"/>
      <c r="R247" s="186"/>
      <c r="S247" s="186">
        <v>2</v>
      </c>
      <c r="T247" s="186"/>
      <c r="U247" s="186"/>
      <c r="V247" s="186"/>
      <c r="W247" s="186"/>
      <c r="X247" s="186"/>
      <c r="Y247" s="186"/>
      <c r="Z247" s="186"/>
      <c r="AA247" s="186"/>
      <c r="AB247" s="186"/>
    </row>
    <row r="248" spans="1:28" s="132" customFormat="1" ht="69.75" customHeight="1" x14ac:dyDescent="0.2">
      <c r="A248" s="81">
        <f>IF(E248=0,"",SUBTOTAL(3,$E$5:$E248))</f>
        <v>229</v>
      </c>
      <c r="B248" s="81" t="s">
        <v>2610</v>
      </c>
      <c r="C248" s="118" t="s">
        <v>3560</v>
      </c>
      <c r="D248" s="119" t="s">
        <v>3884</v>
      </c>
      <c r="E248" s="119" t="s">
        <v>3878</v>
      </c>
      <c r="F248" s="186">
        <f t="shared" si="3"/>
        <v>2</v>
      </c>
      <c r="G248" s="186"/>
      <c r="H248" s="186"/>
      <c r="I248" s="186"/>
      <c r="J248" s="190">
        <v>1</v>
      </c>
      <c r="K248" s="186"/>
      <c r="L248" s="186"/>
      <c r="M248" s="186"/>
      <c r="N248" s="186"/>
      <c r="O248" s="186"/>
      <c r="P248" s="186"/>
      <c r="Q248" s="186"/>
      <c r="R248" s="186"/>
      <c r="S248" s="186">
        <v>1</v>
      </c>
      <c r="T248" s="186"/>
      <c r="U248" s="186"/>
      <c r="V248" s="186"/>
      <c r="W248" s="186"/>
      <c r="X248" s="186"/>
      <c r="Y248" s="186"/>
      <c r="Z248" s="186"/>
      <c r="AA248" s="186"/>
      <c r="AB248" s="186"/>
    </row>
    <row r="249" spans="1:28" s="132" customFormat="1" ht="63" customHeight="1" x14ac:dyDescent="0.2">
      <c r="A249" s="81">
        <f>IF(E249=0,"",SUBTOTAL(3,$E$5:$E249))</f>
        <v>230</v>
      </c>
      <c r="B249" s="81" t="s">
        <v>2611</v>
      </c>
      <c r="C249" s="118" t="s">
        <v>3561</v>
      </c>
      <c r="D249" s="119" t="s">
        <v>3562</v>
      </c>
      <c r="E249" s="119" t="s">
        <v>3878</v>
      </c>
      <c r="F249" s="186">
        <f t="shared" si="3"/>
        <v>4</v>
      </c>
      <c r="G249" s="186"/>
      <c r="H249" s="186"/>
      <c r="I249" s="186"/>
      <c r="J249" s="190">
        <v>2</v>
      </c>
      <c r="K249" s="186"/>
      <c r="L249" s="186"/>
      <c r="M249" s="186"/>
      <c r="N249" s="186"/>
      <c r="O249" s="186"/>
      <c r="P249" s="186"/>
      <c r="Q249" s="186"/>
      <c r="R249" s="186"/>
      <c r="S249" s="186">
        <v>2</v>
      </c>
      <c r="T249" s="186"/>
      <c r="U249" s="186"/>
      <c r="V249" s="186"/>
      <c r="W249" s="186"/>
      <c r="X249" s="186"/>
      <c r="Y249" s="186"/>
      <c r="Z249" s="186"/>
      <c r="AA249" s="186"/>
      <c r="AB249" s="186"/>
    </row>
    <row r="250" spans="1:28" s="132" customFormat="1" ht="50.25" customHeight="1" x14ac:dyDescent="0.2">
      <c r="A250" s="81">
        <f>IF(E250=0,"",SUBTOTAL(3,$E$5:$E250))</f>
        <v>231</v>
      </c>
      <c r="B250" s="81" t="s">
        <v>2612</v>
      </c>
      <c r="C250" s="118" t="s">
        <v>3563</v>
      </c>
      <c r="D250" s="119" t="s">
        <v>3564</v>
      </c>
      <c r="E250" s="96" t="s">
        <v>3879</v>
      </c>
      <c r="F250" s="186">
        <f t="shared" si="3"/>
        <v>4</v>
      </c>
      <c r="G250" s="186"/>
      <c r="H250" s="186"/>
      <c r="I250" s="186"/>
      <c r="J250" s="190">
        <v>2</v>
      </c>
      <c r="K250" s="186"/>
      <c r="L250" s="186"/>
      <c r="M250" s="186"/>
      <c r="N250" s="186"/>
      <c r="O250" s="186"/>
      <c r="P250" s="186"/>
      <c r="Q250" s="186"/>
      <c r="R250" s="186"/>
      <c r="S250" s="186">
        <v>2</v>
      </c>
      <c r="T250" s="186"/>
      <c r="U250" s="186"/>
      <c r="V250" s="186"/>
      <c r="W250" s="186"/>
      <c r="X250" s="186"/>
      <c r="Y250" s="186"/>
      <c r="Z250" s="186"/>
      <c r="AA250" s="186"/>
      <c r="AB250" s="186"/>
    </row>
    <row r="251" spans="1:28" s="132" customFormat="1" ht="91.5" customHeight="1" x14ac:dyDescent="0.2">
      <c r="A251" s="81">
        <f>IF(E251=0,"",SUBTOTAL(3,$E$5:$E251))</f>
        <v>232</v>
      </c>
      <c r="B251" s="81" t="s">
        <v>2613</v>
      </c>
      <c r="C251" s="84" t="s">
        <v>3565</v>
      </c>
      <c r="D251" s="85" t="s">
        <v>3577</v>
      </c>
      <c r="E251" s="85" t="s">
        <v>75</v>
      </c>
      <c r="F251" s="186">
        <f t="shared" si="3"/>
        <v>125</v>
      </c>
      <c r="G251" s="186"/>
      <c r="H251" s="186"/>
      <c r="I251" s="186"/>
      <c r="J251" s="190">
        <v>120</v>
      </c>
      <c r="K251" s="186"/>
      <c r="L251" s="186"/>
      <c r="M251" s="186"/>
      <c r="N251" s="186"/>
      <c r="O251" s="186"/>
      <c r="P251" s="186"/>
      <c r="Q251" s="186"/>
      <c r="R251" s="186"/>
      <c r="S251" s="186">
        <v>5</v>
      </c>
      <c r="T251" s="186"/>
      <c r="U251" s="186"/>
      <c r="V251" s="186"/>
      <c r="W251" s="186"/>
      <c r="X251" s="186"/>
      <c r="Y251" s="186"/>
      <c r="Z251" s="186"/>
      <c r="AA251" s="186"/>
      <c r="AB251" s="186"/>
    </row>
    <row r="252" spans="1:28" s="91" customFormat="1" ht="30" customHeight="1" x14ac:dyDescent="0.2">
      <c r="A252" s="81" t="str">
        <f>IF(E252=0,"",SUBTOTAL(3,$E$5:$E252))</f>
        <v/>
      </c>
      <c r="B252" s="81"/>
      <c r="C252" s="103" t="s">
        <v>4102</v>
      </c>
      <c r="D252" s="85"/>
      <c r="E252" s="86"/>
      <c r="F252" s="186">
        <f t="shared" si="3"/>
        <v>0</v>
      </c>
      <c r="G252" s="183"/>
      <c r="H252" s="183"/>
      <c r="I252" s="183"/>
      <c r="J252" s="190"/>
      <c r="K252" s="183"/>
      <c r="L252" s="183"/>
      <c r="M252" s="183"/>
      <c r="N252" s="183"/>
      <c r="O252" s="183"/>
      <c r="P252" s="183"/>
      <c r="Q252" s="183"/>
      <c r="R252" s="183"/>
      <c r="S252" s="183"/>
      <c r="T252" s="183"/>
      <c r="U252" s="183"/>
      <c r="V252" s="183"/>
      <c r="W252" s="183"/>
      <c r="X252" s="183"/>
      <c r="Y252" s="183"/>
      <c r="Z252" s="183"/>
      <c r="AA252" s="183"/>
      <c r="AB252" s="185"/>
    </row>
    <row r="253" spans="1:28" s="91" customFormat="1" ht="53.25" customHeight="1" x14ac:dyDescent="0.2">
      <c r="A253" s="81">
        <f>IF(E253=0,"",SUBTOTAL(3,$E$5:$E253))</f>
        <v>233</v>
      </c>
      <c r="B253" s="81" t="s">
        <v>2614</v>
      </c>
      <c r="C253" s="118" t="s">
        <v>2573</v>
      </c>
      <c r="D253" s="119" t="s">
        <v>1847</v>
      </c>
      <c r="E253" s="119" t="s">
        <v>75</v>
      </c>
      <c r="F253" s="186">
        <f t="shared" si="3"/>
        <v>10</v>
      </c>
      <c r="G253" s="185"/>
      <c r="H253" s="185"/>
      <c r="I253" s="187"/>
      <c r="J253" s="189"/>
      <c r="K253" s="185"/>
      <c r="L253" s="185"/>
      <c r="M253" s="185">
        <v>2</v>
      </c>
      <c r="N253" s="185"/>
      <c r="O253" s="185"/>
      <c r="P253" s="185">
        <v>6</v>
      </c>
      <c r="Q253" s="185"/>
      <c r="R253" s="186"/>
      <c r="S253" s="188"/>
      <c r="T253" s="185">
        <v>0</v>
      </c>
      <c r="U253" s="185">
        <v>0</v>
      </c>
      <c r="V253" s="185">
        <v>1</v>
      </c>
      <c r="W253" s="185"/>
      <c r="X253" s="185"/>
      <c r="Y253" s="183"/>
      <c r="Z253" s="187">
        <v>1</v>
      </c>
      <c r="AA253" s="185"/>
      <c r="AB253" s="185"/>
    </row>
    <row r="254" spans="1:28" s="91" customFormat="1" ht="37.5" customHeight="1" x14ac:dyDescent="0.2">
      <c r="A254" s="81">
        <f>IF(E254=0,"",SUBTOTAL(3,$E$5:$E254))</f>
        <v>234</v>
      </c>
      <c r="B254" s="81" t="s">
        <v>2615</v>
      </c>
      <c r="C254" s="118" t="s">
        <v>475</v>
      </c>
      <c r="D254" s="119" t="s">
        <v>1848</v>
      </c>
      <c r="E254" s="119" t="s">
        <v>75</v>
      </c>
      <c r="F254" s="186">
        <f t="shared" si="3"/>
        <v>10</v>
      </c>
      <c r="G254" s="185"/>
      <c r="H254" s="185"/>
      <c r="I254" s="187"/>
      <c r="J254" s="189"/>
      <c r="K254" s="185"/>
      <c r="L254" s="185"/>
      <c r="M254" s="185">
        <v>1</v>
      </c>
      <c r="N254" s="185"/>
      <c r="O254" s="185"/>
      <c r="P254" s="185">
        <v>7</v>
      </c>
      <c r="Q254" s="185"/>
      <c r="R254" s="186"/>
      <c r="S254" s="188"/>
      <c r="T254" s="185">
        <v>0</v>
      </c>
      <c r="U254" s="185">
        <v>0</v>
      </c>
      <c r="V254" s="185">
        <v>1</v>
      </c>
      <c r="W254" s="185"/>
      <c r="X254" s="185"/>
      <c r="Y254" s="183"/>
      <c r="Z254" s="187">
        <v>1</v>
      </c>
      <c r="AA254" s="185"/>
      <c r="AB254" s="185"/>
    </row>
    <row r="255" spans="1:28" s="91" customFormat="1" ht="58.5" customHeight="1" x14ac:dyDescent="0.2">
      <c r="A255" s="81">
        <f>IF(E255=0,"",SUBTOTAL(3,$E$5:$E255))</f>
        <v>235</v>
      </c>
      <c r="B255" s="81" t="s">
        <v>419</v>
      </c>
      <c r="C255" s="118" t="s">
        <v>477</v>
      </c>
      <c r="D255" s="119" t="s">
        <v>1849</v>
      </c>
      <c r="E255" s="119" t="s">
        <v>75</v>
      </c>
      <c r="F255" s="186">
        <f t="shared" si="3"/>
        <v>10</v>
      </c>
      <c r="G255" s="185"/>
      <c r="H255" s="185"/>
      <c r="I255" s="187"/>
      <c r="J255" s="189"/>
      <c r="K255" s="185"/>
      <c r="L255" s="185"/>
      <c r="M255" s="185">
        <v>2</v>
      </c>
      <c r="N255" s="185"/>
      <c r="O255" s="185"/>
      <c r="P255" s="185">
        <v>6</v>
      </c>
      <c r="Q255" s="185"/>
      <c r="R255" s="186"/>
      <c r="S255" s="188"/>
      <c r="T255" s="185">
        <v>0</v>
      </c>
      <c r="U255" s="185">
        <v>0</v>
      </c>
      <c r="V255" s="185">
        <v>1</v>
      </c>
      <c r="W255" s="185"/>
      <c r="X255" s="185"/>
      <c r="Y255" s="183"/>
      <c r="Z255" s="187">
        <v>1</v>
      </c>
      <c r="AA255" s="185"/>
      <c r="AB255" s="185"/>
    </row>
    <row r="256" spans="1:28" s="91" customFormat="1" ht="23.25" customHeight="1" x14ac:dyDescent="0.2">
      <c r="A256" s="81" t="str">
        <f>IF(E256=0,"",SUBTOTAL(3,$E$5:$E256))</f>
        <v/>
      </c>
      <c r="B256" s="81"/>
      <c r="C256" s="103" t="s">
        <v>4103</v>
      </c>
      <c r="D256" s="119"/>
      <c r="E256" s="119"/>
      <c r="F256" s="186">
        <f t="shared" si="3"/>
        <v>0</v>
      </c>
      <c r="G256" s="185"/>
      <c r="H256" s="185"/>
      <c r="I256" s="187"/>
      <c r="J256" s="189"/>
      <c r="K256" s="185"/>
      <c r="L256" s="185"/>
      <c r="M256" s="185"/>
      <c r="N256" s="185"/>
      <c r="O256" s="185"/>
      <c r="P256" s="185"/>
      <c r="Q256" s="185"/>
      <c r="R256" s="186"/>
      <c r="S256" s="188"/>
      <c r="T256" s="185"/>
      <c r="U256" s="185"/>
      <c r="V256" s="185"/>
      <c r="W256" s="185"/>
      <c r="X256" s="185"/>
      <c r="Y256" s="183"/>
      <c r="Z256" s="187"/>
      <c r="AA256" s="185"/>
      <c r="AB256" s="185"/>
    </row>
    <row r="257" spans="1:28" s="132" customFormat="1" ht="87.75" customHeight="1" x14ac:dyDescent="0.2">
      <c r="A257" s="81">
        <f>IF(E257=0,"",SUBTOTAL(3,$E$5:$E257))</f>
        <v>236</v>
      </c>
      <c r="B257" s="81" t="s">
        <v>420</v>
      </c>
      <c r="C257" s="130" t="s">
        <v>3783</v>
      </c>
      <c r="D257" s="125" t="s">
        <v>4120</v>
      </c>
      <c r="E257" s="114" t="s">
        <v>75</v>
      </c>
      <c r="F257" s="186">
        <f t="shared" si="3"/>
        <v>5</v>
      </c>
      <c r="G257" s="186"/>
      <c r="H257" s="186"/>
      <c r="I257" s="186"/>
      <c r="J257" s="186"/>
      <c r="K257" s="186"/>
      <c r="L257" s="186"/>
      <c r="M257" s="186"/>
      <c r="N257" s="186"/>
      <c r="O257" s="186"/>
      <c r="P257" s="186"/>
      <c r="Q257" s="186"/>
      <c r="R257" s="186"/>
      <c r="S257" s="186"/>
      <c r="T257" s="186">
        <v>5</v>
      </c>
      <c r="U257" s="186"/>
      <c r="V257" s="186"/>
      <c r="W257" s="186"/>
      <c r="X257" s="186"/>
      <c r="Y257" s="186"/>
      <c r="Z257" s="186"/>
      <c r="AA257" s="186"/>
      <c r="AB257" s="186"/>
    </row>
    <row r="258" spans="1:28" s="132" customFormat="1" ht="110.25" customHeight="1" x14ac:dyDescent="0.2">
      <c r="A258" s="81">
        <f>IF(E258=0,"",SUBTOTAL(3,$E$5:$E258))</f>
        <v>237</v>
      </c>
      <c r="B258" s="81" t="s">
        <v>422</v>
      </c>
      <c r="C258" s="130" t="s">
        <v>3784</v>
      </c>
      <c r="D258" s="125" t="s">
        <v>3918</v>
      </c>
      <c r="E258" s="114" t="s">
        <v>75</v>
      </c>
      <c r="F258" s="186">
        <f t="shared" si="3"/>
        <v>5</v>
      </c>
      <c r="G258" s="186"/>
      <c r="H258" s="186"/>
      <c r="I258" s="186"/>
      <c r="J258" s="186"/>
      <c r="K258" s="186"/>
      <c r="L258" s="186"/>
      <c r="M258" s="186"/>
      <c r="N258" s="186"/>
      <c r="O258" s="186"/>
      <c r="P258" s="186"/>
      <c r="Q258" s="186"/>
      <c r="R258" s="186"/>
      <c r="S258" s="186"/>
      <c r="T258" s="186">
        <v>5</v>
      </c>
      <c r="U258" s="186"/>
      <c r="V258" s="186"/>
      <c r="W258" s="186"/>
      <c r="X258" s="186"/>
      <c r="Y258" s="186"/>
      <c r="Z258" s="186"/>
      <c r="AA258" s="186"/>
      <c r="AB258" s="186"/>
    </row>
    <row r="259" spans="1:28" s="132" customFormat="1" ht="131.25" customHeight="1" x14ac:dyDescent="0.2">
      <c r="A259" s="81">
        <f>IF(E259=0,"",SUBTOTAL(3,$E$5:$E259))</f>
        <v>238</v>
      </c>
      <c r="B259" s="81" t="s">
        <v>424</v>
      </c>
      <c r="C259" s="130" t="s">
        <v>3785</v>
      </c>
      <c r="D259" s="125" t="s">
        <v>3919</v>
      </c>
      <c r="E259" s="114" t="s">
        <v>75</v>
      </c>
      <c r="F259" s="186">
        <f t="shared" si="3"/>
        <v>5</v>
      </c>
      <c r="G259" s="186"/>
      <c r="H259" s="186"/>
      <c r="I259" s="186"/>
      <c r="J259" s="186"/>
      <c r="K259" s="186"/>
      <c r="L259" s="186"/>
      <c r="M259" s="186"/>
      <c r="N259" s="186"/>
      <c r="O259" s="186"/>
      <c r="P259" s="186"/>
      <c r="Q259" s="186"/>
      <c r="R259" s="186"/>
      <c r="S259" s="186"/>
      <c r="T259" s="186">
        <v>5</v>
      </c>
      <c r="U259" s="186"/>
      <c r="V259" s="186"/>
      <c r="W259" s="186"/>
      <c r="X259" s="186"/>
      <c r="Y259" s="186"/>
      <c r="Z259" s="186"/>
      <c r="AA259" s="186"/>
      <c r="AB259" s="186"/>
    </row>
    <row r="260" spans="1:28" s="132" customFormat="1" ht="132" customHeight="1" x14ac:dyDescent="0.2">
      <c r="A260" s="81">
        <f>IF(E260=0,"",SUBTOTAL(3,$E$5:$E260))</f>
        <v>239</v>
      </c>
      <c r="B260" s="81" t="s">
        <v>426</v>
      </c>
      <c r="C260" s="130" t="s">
        <v>3786</v>
      </c>
      <c r="D260" s="114" t="s">
        <v>3787</v>
      </c>
      <c r="E260" s="114" t="s">
        <v>75</v>
      </c>
      <c r="F260" s="186">
        <f t="shared" si="3"/>
        <v>5</v>
      </c>
      <c r="G260" s="186"/>
      <c r="H260" s="186"/>
      <c r="I260" s="186"/>
      <c r="J260" s="186"/>
      <c r="K260" s="186"/>
      <c r="L260" s="186"/>
      <c r="M260" s="186"/>
      <c r="N260" s="186"/>
      <c r="O260" s="186"/>
      <c r="P260" s="186"/>
      <c r="Q260" s="186"/>
      <c r="R260" s="186"/>
      <c r="S260" s="186"/>
      <c r="T260" s="186">
        <v>5</v>
      </c>
      <c r="U260" s="186"/>
      <c r="V260" s="186"/>
      <c r="W260" s="186"/>
      <c r="X260" s="186"/>
      <c r="Y260" s="186"/>
      <c r="Z260" s="186"/>
      <c r="AA260" s="186"/>
      <c r="AB260" s="186"/>
    </row>
    <row r="261" spans="1:28" s="132" customFormat="1" ht="150" customHeight="1" x14ac:dyDescent="0.2">
      <c r="A261" s="81">
        <f>IF(E261=0,"",SUBTOTAL(3,$E$5:$E261))</f>
        <v>240</v>
      </c>
      <c r="B261" s="81" t="s">
        <v>428</v>
      </c>
      <c r="C261" s="130" t="s">
        <v>3788</v>
      </c>
      <c r="D261" s="114" t="s">
        <v>3787</v>
      </c>
      <c r="E261" s="114" t="s">
        <v>75</v>
      </c>
      <c r="F261" s="186">
        <f t="shared" ref="F261:F324" si="4">SUM(G261:AB261)</f>
        <v>5</v>
      </c>
      <c r="G261" s="186"/>
      <c r="H261" s="186"/>
      <c r="I261" s="186"/>
      <c r="J261" s="186"/>
      <c r="K261" s="186"/>
      <c r="L261" s="186"/>
      <c r="M261" s="186"/>
      <c r="N261" s="186"/>
      <c r="O261" s="186"/>
      <c r="P261" s="186"/>
      <c r="Q261" s="186"/>
      <c r="R261" s="186"/>
      <c r="S261" s="186"/>
      <c r="T261" s="186">
        <v>5</v>
      </c>
      <c r="U261" s="186"/>
      <c r="V261" s="186"/>
      <c r="W261" s="186"/>
      <c r="X261" s="186"/>
      <c r="Y261" s="186"/>
      <c r="Z261" s="186"/>
      <c r="AA261" s="186"/>
      <c r="AB261" s="186"/>
    </row>
    <row r="262" spans="1:28" s="132" customFormat="1" ht="104.25" customHeight="1" x14ac:dyDescent="0.2">
      <c r="A262" s="81">
        <f>IF(E262=0,"",SUBTOTAL(3,$E$5:$E262))</f>
        <v>241</v>
      </c>
      <c r="B262" s="81" t="s">
        <v>430</v>
      </c>
      <c r="C262" s="98" t="s">
        <v>3789</v>
      </c>
      <c r="D262" s="125" t="s">
        <v>3790</v>
      </c>
      <c r="E262" s="116" t="s">
        <v>75</v>
      </c>
      <c r="F262" s="186">
        <f t="shared" si="4"/>
        <v>5</v>
      </c>
      <c r="G262" s="186"/>
      <c r="H262" s="186"/>
      <c r="I262" s="186"/>
      <c r="J262" s="186"/>
      <c r="K262" s="186"/>
      <c r="L262" s="186"/>
      <c r="M262" s="186"/>
      <c r="N262" s="186"/>
      <c r="O262" s="186"/>
      <c r="P262" s="186"/>
      <c r="Q262" s="186"/>
      <c r="R262" s="186"/>
      <c r="S262" s="186"/>
      <c r="T262" s="186">
        <v>5</v>
      </c>
      <c r="U262" s="186"/>
      <c r="V262" s="186"/>
      <c r="W262" s="186"/>
      <c r="X262" s="186"/>
      <c r="Y262" s="186"/>
      <c r="Z262" s="186"/>
      <c r="AA262" s="186"/>
      <c r="AB262" s="186"/>
    </row>
    <row r="263" spans="1:28" s="91" customFormat="1" ht="23.25" customHeight="1" x14ac:dyDescent="0.2">
      <c r="A263" s="81" t="str">
        <f>IF(E263=0,"",SUBTOTAL(3,$E$5:$E263))</f>
        <v/>
      </c>
      <c r="B263" s="81"/>
      <c r="C263" s="103" t="s">
        <v>4104</v>
      </c>
      <c r="D263" s="119"/>
      <c r="E263" s="119"/>
      <c r="F263" s="186">
        <f t="shared" si="4"/>
        <v>0</v>
      </c>
      <c r="G263" s="183"/>
      <c r="H263" s="183"/>
      <c r="I263" s="183"/>
      <c r="J263" s="190"/>
      <c r="K263" s="183"/>
      <c r="L263" s="183"/>
      <c r="M263" s="183"/>
      <c r="N263" s="183"/>
      <c r="O263" s="183"/>
      <c r="P263" s="183"/>
      <c r="Q263" s="183"/>
      <c r="R263" s="183"/>
      <c r="S263" s="183"/>
      <c r="T263" s="183"/>
      <c r="U263" s="183"/>
      <c r="V263" s="183"/>
      <c r="W263" s="183"/>
      <c r="X263" s="183"/>
      <c r="Y263" s="183"/>
      <c r="Z263" s="183"/>
      <c r="AA263" s="183"/>
      <c r="AB263" s="185"/>
    </row>
    <row r="264" spans="1:28" s="91" customFormat="1" ht="98.25" customHeight="1" x14ac:dyDescent="0.2">
      <c r="A264" s="81">
        <f>IF(E264=0,"",SUBTOTAL(3,$E$5:$E264))</f>
        <v>242</v>
      </c>
      <c r="B264" s="81" t="s">
        <v>2616</v>
      </c>
      <c r="C264" s="118" t="s">
        <v>479</v>
      </c>
      <c r="D264" s="119" t="s">
        <v>4121</v>
      </c>
      <c r="E264" s="119" t="s">
        <v>254</v>
      </c>
      <c r="F264" s="186">
        <f t="shared" si="4"/>
        <v>6000</v>
      </c>
      <c r="G264" s="185"/>
      <c r="H264" s="185"/>
      <c r="I264" s="187"/>
      <c r="J264" s="189"/>
      <c r="K264" s="185"/>
      <c r="L264" s="185"/>
      <c r="M264" s="185"/>
      <c r="N264" s="185"/>
      <c r="O264" s="185"/>
      <c r="P264" s="185">
        <v>0</v>
      </c>
      <c r="Q264" s="185"/>
      <c r="R264" s="186"/>
      <c r="S264" s="188">
        <v>6000</v>
      </c>
      <c r="T264" s="185">
        <v>0</v>
      </c>
      <c r="U264" s="185">
        <v>0</v>
      </c>
      <c r="V264" s="185"/>
      <c r="W264" s="185"/>
      <c r="X264" s="185"/>
      <c r="Y264" s="183"/>
      <c r="Z264" s="185"/>
      <c r="AA264" s="185"/>
      <c r="AB264" s="185"/>
    </row>
    <row r="265" spans="1:28" s="91" customFormat="1" ht="48.75" customHeight="1" x14ac:dyDescent="0.2">
      <c r="A265" s="81">
        <f>IF(E265=0,"",SUBTOTAL(3,$E$5:$E265))</f>
        <v>243</v>
      </c>
      <c r="B265" s="81" t="s">
        <v>432</v>
      </c>
      <c r="C265" s="118" t="s">
        <v>481</v>
      </c>
      <c r="D265" s="119" t="s">
        <v>1851</v>
      </c>
      <c r="E265" s="119" t="s">
        <v>75</v>
      </c>
      <c r="F265" s="186">
        <f t="shared" si="4"/>
        <v>30</v>
      </c>
      <c r="G265" s="185"/>
      <c r="H265" s="185"/>
      <c r="I265" s="187"/>
      <c r="J265" s="189"/>
      <c r="K265" s="185"/>
      <c r="L265" s="185"/>
      <c r="M265" s="185"/>
      <c r="N265" s="185"/>
      <c r="O265" s="185"/>
      <c r="P265" s="185">
        <v>0</v>
      </c>
      <c r="Q265" s="185"/>
      <c r="R265" s="186"/>
      <c r="S265" s="188">
        <v>30</v>
      </c>
      <c r="T265" s="185">
        <v>0</v>
      </c>
      <c r="U265" s="185">
        <v>0</v>
      </c>
      <c r="V265" s="185"/>
      <c r="W265" s="185"/>
      <c r="X265" s="185"/>
      <c r="Y265" s="183"/>
      <c r="Z265" s="185"/>
      <c r="AA265" s="185"/>
      <c r="AB265" s="185"/>
    </row>
    <row r="266" spans="1:28" s="91" customFormat="1" ht="63" customHeight="1" x14ac:dyDescent="0.2">
      <c r="A266" s="81">
        <f>IF(E266=0,"",SUBTOTAL(3,$E$5:$E266))</f>
        <v>244</v>
      </c>
      <c r="B266" s="81" t="s">
        <v>433</v>
      </c>
      <c r="C266" s="118" t="s">
        <v>483</v>
      </c>
      <c r="D266" s="119" t="s">
        <v>1852</v>
      </c>
      <c r="E266" s="119" t="s">
        <v>75</v>
      </c>
      <c r="F266" s="186">
        <f t="shared" si="4"/>
        <v>15</v>
      </c>
      <c r="G266" s="185"/>
      <c r="H266" s="185"/>
      <c r="I266" s="187"/>
      <c r="J266" s="189"/>
      <c r="K266" s="185"/>
      <c r="L266" s="185"/>
      <c r="M266" s="185"/>
      <c r="N266" s="185"/>
      <c r="O266" s="185"/>
      <c r="P266" s="185">
        <v>0</v>
      </c>
      <c r="Q266" s="185"/>
      <c r="R266" s="186"/>
      <c r="S266" s="188">
        <v>15</v>
      </c>
      <c r="T266" s="185">
        <v>0</v>
      </c>
      <c r="U266" s="185">
        <v>0</v>
      </c>
      <c r="V266" s="185"/>
      <c r="W266" s="185"/>
      <c r="X266" s="185"/>
      <c r="Y266" s="183"/>
      <c r="Z266" s="185"/>
      <c r="AA266" s="185"/>
      <c r="AB266" s="185"/>
    </row>
    <row r="267" spans="1:28" s="91" customFormat="1" ht="45.75" customHeight="1" x14ac:dyDescent="0.2">
      <c r="A267" s="81">
        <f>IF(E267=0,"",SUBTOTAL(3,$E$5:$E267))</f>
        <v>245</v>
      </c>
      <c r="B267" s="81" t="s">
        <v>437</v>
      </c>
      <c r="C267" s="118" t="s">
        <v>485</v>
      </c>
      <c r="D267" s="119" t="s">
        <v>1853</v>
      </c>
      <c r="E267" s="119" t="s">
        <v>75</v>
      </c>
      <c r="F267" s="186">
        <f t="shared" si="4"/>
        <v>15</v>
      </c>
      <c r="G267" s="185"/>
      <c r="H267" s="185"/>
      <c r="I267" s="187"/>
      <c r="J267" s="189"/>
      <c r="K267" s="185"/>
      <c r="L267" s="185"/>
      <c r="M267" s="185"/>
      <c r="N267" s="185"/>
      <c r="O267" s="185"/>
      <c r="P267" s="185">
        <v>0</v>
      </c>
      <c r="Q267" s="185"/>
      <c r="R267" s="186"/>
      <c r="S267" s="188">
        <v>15</v>
      </c>
      <c r="T267" s="185">
        <v>0</v>
      </c>
      <c r="U267" s="185">
        <v>0</v>
      </c>
      <c r="V267" s="185"/>
      <c r="W267" s="185"/>
      <c r="X267" s="185"/>
      <c r="Y267" s="183"/>
      <c r="Z267" s="185"/>
      <c r="AA267" s="185"/>
      <c r="AB267" s="185"/>
    </row>
    <row r="268" spans="1:28" s="91" customFormat="1" ht="45" customHeight="1" x14ac:dyDescent="0.2">
      <c r="A268" s="81">
        <f>IF(E268=0,"",SUBTOTAL(3,$E$5:$E268))</f>
        <v>246</v>
      </c>
      <c r="B268" s="81" t="s">
        <v>439</v>
      </c>
      <c r="C268" s="118" t="s">
        <v>486</v>
      </c>
      <c r="D268" s="119" t="s">
        <v>1854</v>
      </c>
      <c r="E268" s="119" t="s">
        <v>75</v>
      </c>
      <c r="F268" s="186">
        <f t="shared" si="4"/>
        <v>10</v>
      </c>
      <c r="G268" s="185"/>
      <c r="H268" s="185"/>
      <c r="I268" s="187"/>
      <c r="J268" s="189"/>
      <c r="K268" s="185"/>
      <c r="L268" s="185"/>
      <c r="M268" s="185"/>
      <c r="N268" s="185"/>
      <c r="O268" s="185"/>
      <c r="P268" s="185">
        <v>0</v>
      </c>
      <c r="Q268" s="185"/>
      <c r="R268" s="186"/>
      <c r="S268" s="188">
        <v>10</v>
      </c>
      <c r="T268" s="185">
        <v>0</v>
      </c>
      <c r="U268" s="185">
        <v>0</v>
      </c>
      <c r="V268" s="185"/>
      <c r="W268" s="185"/>
      <c r="X268" s="185"/>
      <c r="Y268" s="183"/>
      <c r="Z268" s="185"/>
      <c r="AA268" s="185"/>
      <c r="AB268" s="185"/>
    </row>
    <row r="269" spans="1:28" s="91" customFormat="1" ht="33" customHeight="1" x14ac:dyDescent="0.2">
      <c r="A269" s="81" t="str">
        <f>IF(E269=0,"",SUBTOTAL(3,$E$5:$E269))</f>
        <v/>
      </c>
      <c r="B269" s="81"/>
      <c r="C269" s="103" t="s">
        <v>4105</v>
      </c>
      <c r="D269" s="119"/>
      <c r="E269" s="119"/>
      <c r="F269" s="186">
        <f t="shared" si="4"/>
        <v>0</v>
      </c>
      <c r="G269" s="183"/>
      <c r="H269" s="183"/>
      <c r="I269" s="183"/>
      <c r="J269" s="190"/>
      <c r="K269" s="183"/>
      <c r="L269" s="183"/>
      <c r="M269" s="183"/>
      <c r="N269" s="183"/>
      <c r="O269" s="183"/>
      <c r="P269" s="183"/>
      <c r="Q269" s="183"/>
      <c r="R269" s="183"/>
      <c r="S269" s="183"/>
      <c r="T269" s="183"/>
      <c r="U269" s="183"/>
      <c r="V269" s="183"/>
      <c r="W269" s="183"/>
      <c r="X269" s="183"/>
      <c r="Y269" s="183"/>
      <c r="Z269" s="183"/>
      <c r="AA269" s="183"/>
      <c r="AB269" s="185"/>
    </row>
    <row r="270" spans="1:28" s="91" customFormat="1" ht="80.25" customHeight="1" x14ac:dyDescent="0.2">
      <c r="A270" s="81">
        <f>IF(E270=0,"",SUBTOTAL(3,$E$5:$E270))</f>
        <v>247</v>
      </c>
      <c r="B270" s="81" t="s">
        <v>441</v>
      </c>
      <c r="C270" s="118" t="s">
        <v>488</v>
      </c>
      <c r="D270" s="119" t="s">
        <v>1855</v>
      </c>
      <c r="E270" s="119" t="s">
        <v>75</v>
      </c>
      <c r="F270" s="186">
        <f t="shared" si="4"/>
        <v>1</v>
      </c>
      <c r="G270" s="185"/>
      <c r="H270" s="185"/>
      <c r="I270" s="187"/>
      <c r="J270" s="188">
        <v>1</v>
      </c>
      <c r="K270" s="185"/>
      <c r="L270" s="185"/>
      <c r="M270" s="185"/>
      <c r="N270" s="185"/>
      <c r="O270" s="185"/>
      <c r="P270" s="185">
        <v>0</v>
      </c>
      <c r="Q270" s="185"/>
      <c r="R270" s="186"/>
      <c r="S270" s="188"/>
      <c r="T270" s="185">
        <v>0</v>
      </c>
      <c r="U270" s="185">
        <v>0</v>
      </c>
      <c r="V270" s="185"/>
      <c r="W270" s="185"/>
      <c r="X270" s="185"/>
      <c r="Y270" s="183"/>
      <c r="Z270" s="185"/>
      <c r="AA270" s="185"/>
      <c r="AB270" s="185"/>
    </row>
    <row r="271" spans="1:28" s="91" customFormat="1" ht="82.5" customHeight="1" x14ac:dyDescent="0.2">
      <c r="A271" s="81">
        <f>IF(E271=0,"",SUBTOTAL(3,$E$5:$E271))</f>
        <v>248</v>
      </c>
      <c r="B271" s="81" t="s">
        <v>443</v>
      </c>
      <c r="C271" s="118" t="s">
        <v>490</v>
      </c>
      <c r="D271" s="119" t="s">
        <v>1856</v>
      </c>
      <c r="E271" s="119" t="s">
        <v>75</v>
      </c>
      <c r="F271" s="186">
        <f t="shared" si="4"/>
        <v>1</v>
      </c>
      <c r="G271" s="185"/>
      <c r="H271" s="185"/>
      <c r="I271" s="187"/>
      <c r="J271" s="188">
        <v>1</v>
      </c>
      <c r="K271" s="185"/>
      <c r="L271" s="185"/>
      <c r="M271" s="185"/>
      <c r="N271" s="185"/>
      <c r="O271" s="185"/>
      <c r="P271" s="185">
        <v>0</v>
      </c>
      <c r="Q271" s="185"/>
      <c r="R271" s="186"/>
      <c r="S271" s="188"/>
      <c r="T271" s="185">
        <v>0</v>
      </c>
      <c r="U271" s="185">
        <v>0</v>
      </c>
      <c r="V271" s="185"/>
      <c r="W271" s="185"/>
      <c r="X271" s="185"/>
      <c r="Y271" s="183"/>
      <c r="Z271" s="185"/>
      <c r="AA271" s="185"/>
      <c r="AB271" s="185"/>
    </row>
    <row r="272" spans="1:28" s="91" customFormat="1" ht="98.25" customHeight="1" x14ac:dyDescent="0.2">
      <c r="A272" s="81">
        <f>IF(E272=0,"",SUBTOTAL(3,$E$5:$E272))</f>
        <v>249</v>
      </c>
      <c r="B272" s="81" t="s">
        <v>445</v>
      </c>
      <c r="C272" s="118" t="s">
        <v>121</v>
      </c>
      <c r="D272" s="119" t="s">
        <v>1857</v>
      </c>
      <c r="E272" s="119" t="s">
        <v>75</v>
      </c>
      <c r="F272" s="186">
        <f t="shared" si="4"/>
        <v>277</v>
      </c>
      <c r="G272" s="185"/>
      <c r="H272" s="185"/>
      <c r="I272" s="187"/>
      <c r="J272" s="188">
        <v>277</v>
      </c>
      <c r="K272" s="185"/>
      <c r="L272" s="185"/>
      <c r="M272" s="185"/>
      <c r="N272" s="185"/>
      <c r="O272" s="185"/>
      <c r="P272" s="185">
        <v>0</v>
      </c>
      <c r="Q272" s="185"/>
      <c r="R272" s="186"/>
      <c r="S272" s="188"/>
      <c r="T272" s="185">
        <v>0</v>
      </c>
      <c r="U272" s="185">
        <v>0</v>
      </c>
      <c r="V272" s="185"/>
      <c r="W272" s="185"/>
      <c r="X272" s="185"/>
      <c r="Y272" s="183"/>
      <c r="Z272" s="185"/>
      <c r="AA272" s="185"/>
      <c r="AB272" s="185"/>
    </row>
    <row r="273" spans="1:28" s="91" customFormat="1" ht="97.5" customHeight="1" x14ac:dyDescent="0.2">
      <c r="A273" s="81">
        <f>IF(E273=0,"",SUBTOTAL(3,$E$5:$E273))</f>
        <v>250</v>
      </c>
      <c r="B273" s="81" t="s">
        <v>447</v>
      </c>
      <c r="C273" s="118" t="s">
        <v>493</v>
      </c>
      <c r="D273" s="119" t="s">
        <v>1858</v>
      </c>
      <c r="E273" s="119" t="s">
        <v>75</v>
      </c>
      <c r="F273" s="186">
        <f t="shared" si="4"/>
        <v>1</v>
      </c>
      <c r="G273" s="185"/>
      <c r="H273" s="185"/>
      <c r="I273" s="187"/>
      <c r="J273" s="188">
        <v>1</v>
      </c>
      <c r="K273" s="185"/>
      <c r="L273" s="185"/>
      <c r="M273" s="185"/>
      <c r="N273" s="185"/>
      <c r="O273" s="185"/>
      <c r="P273" s="185">
        <v>0</v>
      </c>
      <c r="Q273" s="185"/>
      <c r="R273" s="186"/>
      <c r="S273" s="188"/>
      <c r="T273" s="185">
        <v>0</v>
      </c>
      <c r="U273" s="185">
        <v>0</v>
      </c>
      <c r="V273" s="185"/>
      <c r="W273" s="185"/>
      <c r="X273" s="185"/>
      <c r="Y273" s="183"/>
      <c r="Z273" s="185"/>
      <c r="AA273" s="185"/>
      <c r="AB273" s="185"/>
    </row>
    <row r="274" spans="1:28" s="91" customFormat="1" ht="102" customHeight="1" x14ac:dyDescent="0.2">
      <c r="A274" s="81">
        <f>IF(E274=0,"",SUBTOTAL(3,$E$5:$E274))</f>
        <v>251</v>
      </c>
      <c r="B274" s="81" t="s">
        <v>449</v>
      </c>
      <c r="C274" s="118" t="s">
        <v>495</v>
      </c>
      <c r="D274" s="119" t="s">
        <v>1859</v>
      </c>
      <c r="E274" s="119" t="s">
        <v>75</v>
      </c>
      <c r="F274" s="186">
        <f t="shared" si="4"/>
        <v>1</v>
      </c>
      <c r="G274" s="185"/>
      <c r="H274" s="185"/>
      <c r="I274" s="187"/>
      <c r="J274" s="188">
        <v>1</v>
      </c>
      <c r="K274" s="185"/>
      <c r="L274" s="185"/>
      <c r="M274" s="185"/>
      <c r="N274" s="185"/>
      <c r="O274" s="185"/>
      <c r="P274" s="185">
        <v>0</v>
      </c>
      <c r="Q274" s="185"/>
      <c r="R274" s="186"/>
      <c r="S274" s="188"/>
      <c r="T274" s="185">
        <v>0</v>
      </c>
      <c r="U274" s="185">
        <v>0</v>
      </c>
      <c r="V274" s="185"/>
      <c r="W274" s="185"/>
      <c r="X274" s="185"/>
      <c r="Y274" s="183"/>
      <c r="Z274" s="185"/>
      <c r="AA274" s="185"/>
      <c r="AB274" s="185"/>
    </row>
    <row r="275" spans="1:28" s="91" customFormat="1" ht="129" customHeight="1" x14ac:dyDescent="0.2">
      <c r="A275" s="81">
        <f>IF(E275=0,"",SUBTOTAL(3,$E$5:$E275))</f>
        <v>252</v>
      </c>
      <c r="B275" s="81" t="s">
        <v>451</v>
      </c>
      <c r="C275" s="118" t="s">
        <v>498</v>
      </c>
      <c r="D275" s="119" t="s">
        <v>1860</v>
      </c>
      <c r="E275" s="119" t="s">
        <v>75</v>
      </c>
      <c r="F275" s="186">
        <f t="shared" si="4"/>
        <v>1</v>
      </c>
      <c r="G275" s="185"/>
      <c r="H275" s="185"/>
      <c r="I275" s="187"/>
      <c r="J275" s="188">
        <v>1</v>
      </c>
      <c r="K275" s="185"/>
      <c r="L275" s="185"/>
      <c r="M275" s="185"/>
      <c r="N275" s="185"/>
      <c r="O275" s="185"/>
      <c r="P275" s="185">
        <v>0</v>
      </c>
      <c r="Q275" s="185"/>
      <c r="R275" s="186"/>
      <c r="S275" s="188"/>
      <c r="T275" s="185">
        <v>0</v>
      </c>
      <c r="U275" s="185">
        <v>0</v>
      </c>
      <c r="V275" s="185"/>
      <c r="W275" s="185"/>
      <c r="X275" s="185"/>
      <c r="Y275" s="183"/>
      <c r="Z275" s="185"/>
      <c r="AA275" s="185"/>
      <c r="AB275" s="185"/>
    </row>
    <row r="276" spans="1:28" s="91" customFormat="1" ht="86.25" customHeight="1" x14ac:dyDescent="0.2">
      <c r="A276" s="81">
        <f>IF(E276=0,"",SUBTOTAL(3,$E$5:$E276))</f>
        <v>253</v>
      </c>
      <c r="B276" s="81" t="s">
        <v>454</v>
      </c>
      <c r="C276" s="118" t="s">
        <v>500</v>
      </c>
      <c r="D276" s="119" t="s">
        <v>1861</v>
      </c>
      <c r="E276" s="119" t="s">
        <v>75</v>
      </c>
      <c r="F276" s="186">
        <f t="shared" si="4"/>
        <v>1</v>
      </c>
      <c r="G276" s="185"/>
      <c r="H276" s="185"/>
      <c r="I276" s="187"/>
      <c r="J276" s="188">
        <v>1</v>
      </c>
      <c r="K276" s="185"/>
      <c r="L276" s="185"/>
      <c r="M276" s="185"/>
      <c r="N276" s="185"/>
      <c r="O276" s="185"/>
      <c r="P276" s="185">
        <v>0</v>
      </c>
      <c r="Q276" s="185"/>
      <c r="R276" s="186"/>
      <c r="S276" s="188"/>
      <c r="T276" s="185">
        <v>0</v>
      </c>
      <c r="U276" s="185">
        <v>0</v>
      </c>
      <c r="V276" s="185"/>
      <c r="W276" s="185"/>
      <c r="X276" s="185"/>
      <c r="Y276" s="183"/>
      <c r="Z276" s="185"/>
      <c r="AA276" s="185"/>
      <c r="AB276" s="185"/>
    </row>
    <row r="277" spans="1:28" s="91" customFormat="1" ht="111" customHeight="1" x14ac:dyDescent="0.2">
      <c r="A277" s="81">
        <f>IF(E277=0,"",SUBTOTAL(3,$E$5:$E277))</f>
        <v>254</v>
      </c>
      <c r="B277" s="81" t="s">
        <v>456</v>
      </c>
      <c r="C277" s="118" t="s">
        <v>502</v>
      </c>
      <c r="D277" s="119" t="s">
        <v>1862</v>
      </c>
      <c r="E277" s="119" t="s">
        <v>75</v>
      </c>
      <c r="F277" s="186">
        <f t="shared" si="4"/>
        <v>1</v>
      </c>
      <c r="G277" s="185"/>
      <c r="H277" s="185"/>
      <c r="I277" s="187"/>
      <c r="J277" s="188">
        <v>1</v>
      </c>
      <c r="K277" s="185"/>
      <c r="L277" s="185"/>
      <c r="M277" s="185"/>
      <c r="N277" s="185"/>
      <c r="O277" s="185"/>
      <c r="P277" s="185">
        <v>0</v>
      </c>
      <c r="Q277" s="185"/>
      <c r="R277" s="186"/>
      <c r="S277" s="188"/>
      <c r="T277" s="185">
        <v>0</v>
      </c>
      <c r="U277" s="185">
        <v>0</v>
      </c>
      <c r="V277" s="185"/>
      <c r="W277" s="185"/>
      <c r="X277" s="185"/>
      <c r="Y277" s="183"/>
      <c r="Z277" s="185"/>
      <c r="AA277" s="185"/>
      <c r="AB277" s="185"/>
    </row>
    <row r="278" spans="1:28" s="91" customFormat="1" ht="145.5" customHeight="1" x14ac:dyDescent="0.2">
      <c r="A278" s="81">
        <f>IF(E278=0,"",SUBTOTAL(3,$E$5:$E278))</f>
        <v>255</v>
      </c>
      <c r="B278" s="81" t="s">
        <v>458</v>
      </c>
      <c r="C278" s="118" t="s">
        <v>504</v>
      </c>
      <c r="D278" s="119" t="s">
        <v>1863</v>
      </c>
      <c r="E278" s="119" t="s">
        <v>75</v>
      </c>
      <c r="F278" s="186">
        <f t="shared" si="4"/>
        <v>1</v>
      </c>
      <c r="G278" s="185"/>
      <c r="H278" s="185"/>
      <c r="I278" s="187"/>
      <c r="J278" s="188">
        <v>1</v>
      </c>
      <c r="K278" s="185"/>
      <c r="L278" s="185"/>
      <c r="M278" s="185"/>
      <c r="N278" s="185"/>
      <c r="O278" s="185"/>
      <c r="P278" s="185">
        <v>0</v>
      </c>
      <c r="Q278" s="185"/>
      <c r="R278" s="186"/>
      <c r="S278" s="188"/>
      <c r="T278" s="185">
        <v>0</v>
      </c>
      <c r="U278" s="185">
        <v>0</v>
      </c>
      <c r="V278" s="185"/>
      <c r="W278" s="185"/>
      <c r="X278" s="185"/>
      <c r="Y278" s="183"/>
      <c r="Z278" s="185"/>
      <c r="AA278" s="185"/>
      <c r="AB278" s="185"/>
    </row>
    <row r="279" spans="1:28" s="91" customFormat="1" ht="63.75" customHeight="1" x14ac:dyDescent="0.2">
      <c r="A279" s="81">
        <f>IF(E279=0,"",SUBTOTAL(3,$E$5:$E279))</f>
        <v>256</v>
      </c>
      <c r="B279" s="81" t="s">
        <v>460</v>
      </c>
      <c r="C279" s="118" t="s">
        <v>506</v>
      </c>
      <c r="D279" s="119" t="s">
        <v>1864</v>
      </c>
      <c r="E279" s="119" t="s">
        <v>75</v>
      </c>
      <c r="F279" s="186">
        <f t="shared" si="4"/>
        <v>1</v>
      </c>
      <c r="G279" s="185"/>
      <c r="H279" s="185"/>
      <c r="I279" s="187"/>
      <c r="J279" s="188">
        <v>1</v>
      </c>
      <c r="K279" s="185"/>
      <c r="L279" s="185"/>
      <c r="M279" s="185"/>
      <c r="N279" s="185"/>
      <c r="O279" s="185"/>
      <c r="P279" s="185">
        <v>0</v>
      </c>
      <c r="Q279" s="185"/>
      <c r="R279" s="186"/>
      <c r="S279" s="188"/>
      <c r="T279" s="185">
        <v>0</v>
      </c>
      <c r="U279" s="185">
        <v>0</v>
      </c>
      <c r="V279" s="185"/>
      <c r="W279" s="185"/>
      <c r="X279" s="185"/>
      <c r="Y279" s="183"/>
      <c r="Z279" s="185"/>
      <c r="AA279" s="185"/>
      <c r="AB279" s="185"/>
    </row>
    <row r="280" spans="1:28" s="91" customFormat="1" ht="81" customHeight="1" x14ac:dyDescent="0.2">
      <c r="A280" s="81">
        <f>IF(E280=0,"",SUBTOTAL(3,$E$5:$E280))</f>
        <v>257</v>
      </c>
      <c r="B280" s="81" t="s">
        <v>464</v>
      </c>
      <c r="C280" s="118" t="s">
        <v>508</v>
      </c>
      <c r="D280" s="119" t="s">
        <v>1865</v>
      </c>
      <c r="E280" s="119" t="s">
        <v>75</v>
      </c>
      <c r="F280" s="186">
        <f t="shared" si="4"/>
        <v>1</v>
      </c>
      <c r="G280" s="185"/>
      <c r="H280" s="185"/>
      <c r="I280" s="187"/>
      <c r="J280" s="188">
        <v>1</v>
      </c>
      <c r="K280" s="185"/>
      <c r="L280" s="185"/>
      <c r="M280" s="185"/>
      <c r="N280" s="185"/>
      <c r="O280" s="185"/>
      <c r="P280" s="185">
        <v>0</v>
      </c>
      <c r="Q280" s="185"/>
      <c r="R280" s="186"/>
      <c r="S280" s="188"/>
      <c r="T280" s="185">
        <v>0</v>
      </c>
      <c r="U280" s="185">
        <v>0</v>
      </c>
      <c r="V280" s="185"/>
      <c r="W280" s="185"/>
      <c r="X280" s="185"/>
      <c r="Y280" s="183"/>
      <c r="Z280" s="185"/>
      <c r="AA280" s="185"/>
      <c r="AB280" s="185"/>
    </row>
    <row r="281" spans="1:28" s="91" customFormat="1" ht="89.25" customHeight="1" x14ac:dyDescent="0.2">
      <c r="A281" s="81">
        <f>IF(E281=0,"",SUBTOTAL(3,$E$5:$E281))</f>
        <v>258</v>
      </c>
      <c r="B281" s="81" t="s">
        <v>466</v>
      </c>
      <c r="C281" s="118" t="s">
        <v>510</v>
      </c>
      <c r="D281" s="119" t="s">
        <v>1866</v>
      </c>
      <c r="E281" s="119" t="s">
        <v>75</v>
      </c>
      <c r="F281" s="186">
        <f t="shared" si="4"/>
        <v>1</v>
      </c>
      <c r="G281" s="185"/>
      <c r="H281" s="185"/>
      <c r="I281" s="187"/>
      <c r="J281" s="188">
        <v>1</v>
      </c>
      <c r="K281" s="185"/>
      <c r="L281" s="185"/>
      <c r="M281" s="185"/>
      <c r="N281" s="185"/>
      <c r="O281" s="185"/>
      <c r="P281" s="185">
        <v>0</v>
      </c>
      <c r="Q281" s="185"/>
      <c r="R281" s="186"/>
      <c r="S281" s="188"/>
      <c r="T281" s="185">
        <v>0</v>
      </c>
      <c r="U281" s="185">
        <v>0</v>
      </c>
      <c r="V281" s="185"/>
      <c r="W281" s="185"/>
      <c r="X281" s="185"/>
      <c r="Y281" s="183"/>
      <c r="Z281" s="185"/>
      <c r="AA281" s="185"/>
      <c r="AB281" s="185"/>
    </row>
    <row r="282" spans="1:28" s="91" customFormat="1" ht="127.5" customHeight="1" x14ac:dyDescent="0.2">
      <c r="A282" s="81">
        <f>IF(E282=0,"",SUBTOTAL(3,$E$5:$E282))</f>
        <v>259</v>
      </c>
      <c r="B282" s="81" t="s">
        <v>468</v>
      </c>
      <c r="C282" s="118" t="s">
        <v>512</v>
      </c>
      <c r="D282" s="119" t="s">
        <v>1867</v>
      </c>
      <c r="E282" s="119" t="s">
        <v>75</v>
      </c>
      <c r="F282" s="186">
        <f t="shared" si="4"/>
        <v>12</v>
      </c>
      <c r="G282" s="185"/>
      <c r="H282" s="185"/>
      <c r="I282" s="187"/>
      <c r="J282" s="188">
        <v>12</v>
      </c>
      <c r="K282" s="185"/>
      <c r="L282" s="185"/>
      <c r="M282" s="185"/>
      <c r="N282" s="185"/>
      <c r="O282" s="185"/>
      <c r="P282" s="185">
        <v>0</v>
      </c>
      <c r="Q282" s="185"/>
      <c r="R282" s="186"/>
      <c r="S282" s="188"/>
      <c r="T282" s="185">
        <v>0</v>
      </c>
      <c r="U282" s="185">
        <v>0</v>
      </c>
      <c r="V282" s="185"/>
      <c r="W282" s="185"/>
      <c r="X282" s="185"/>
      <c r="Y282" s="183"/>
      <c r="Z282" s="185"/>
      <c r="AA282" s="185"/>
      <c r="AB282" s="185"/>
    </row>
    <row r="283" spans="1:28" s="91" customFormat="1" ht="76.5" customHeight="1" x14ac:dyDescent="0.2">
      <c r="A283" s="81">
        <f>IF(E283=0,"",SUBTOTAL(3,$E$5:$E283))</f>
        <v>260</v>
      </c>
      <c r="B283" s="81" t="s">
        <v>470</v>
      </c>
      <c r="C283" s="118" t="s">
        <v>514</v>
      </c>
      <c r="D283" s="119" t="s">
        <v>1868</v>
      </c>
      <c r="E283" s="119" t="s">
        <v>75</v>
      </c>
      <c r="F283" s="186">
        <f t="shared" si="4"/>
        <v>1</v>
      </c>
      <c r="G283" s="185"/>
      <c r="H283" s="185"/>
      <c r="I283" s="187"/>
      <c r="J283" s="188">
        <v>1</v>
      </c>
      <c r="K283" s="185"/>
      <c r="L283" s="185"/>
      <c r="M283" s="185"/>
      <c r="N283" s="185"/>
      <c r="O283" s="185"/>
      <c r="P283" s="185">
        <v>0</v>
      </c>
      <c r="Q283" s="185"/>
      <c r="R283" s="186"/>
      <c r="S283" s="188"/>
      <c r="T283" s="185">
        <v>0</v>
      </c>
      <c r="U283" s="185">
        <v>0</v>
      </c>
      <c r="V283" s="185"/>
      <c r="W283" s="185"/>
      <c r="X283" s="185"/>
      <c r="Y283" s="183"/>
      <c r="Z283" s="185"/>
      <c r="AA283" s="185"/>
      <c r="AB283" s="185"/>
    </row>
    <row r="284" spans="1:28" s="91" customFormat="1" ht="83.25" customHeight="1" x14ac:dyDescent="0.2">
      <c r="A284" s="81">
        <f>IF(E284=0,"",SUBTOTAL(3,$E$5:$E284))</f>
        <v>261</v>
      </c>
      <c r="B284" s="81" t="s">
        <v>473</v>
      </c>
      <c r="C284" s="118" t="s">
        <v>517</v>
      </c>
      <c r="D284" s="119" t="s">
        <v>1869</v>
      </c>
      <c r="E284" s="119" t="s">
        <v>75</v>
      </c>
      <c r="F284" s="186">
        <f t="shared" si="4"/>
        <v>1</v>
      </c>
      <c r="G284" s="185"/>
      <c r="H284" s="185"/>
      <c r="I284" s="187"/>
      <c r="J284" s="188">
        <v>1</v>
      </c>
      <c r="K284" s="185"/>
      <c r="L284" s="185"/>
      <c r="M284" s="185"/>
      <c r="N284" s="185"/>
      <c r="O284" s="185"/>
      <c r="P284" s="185">
        <v>0</v>
      </c>
      <c r="Q284" s="185"/>
      <c r="R284" s="186"/>
      <c r="S284" s="188"/>
      <c r="T284" s="185">
        <v>0</v>
      </c>
      <c r="U284" s="185">
        <v>0</v>
      </c>
      <c r="V284" s="185"/>
      <c r="W284" s="185"/>
      <c r="X284" s="185"/>
      <c r="Y284" s="183"/>
      <c r="Z284" s="185"/>
      <c r="AA284" s="185"/>
      <c r="AB284" s="185"/>
    </row>
    <row r="285" spans="1:28" s="91" customFormat="1" ht="126" customHeight="1" x14ac:dyDescent="0.2">
      <c r="A285" s="81">
        <f>IF(E285=0,"",SUBTOTAL(3,$E$5:$E285))</f>
        <v>262</v>
      </c>
      <c r="B285" s="81" t="s">
        <v>474</v>
      </c>
      <c r="C285" s="118" t="s">
        <v>519</v>
      </c>
      <c r="D285" s="119" t="s">
        <v>1870</v>
      </c>
      <c r="E285" s="119" t="s">
        <v>75</v>
      </c>
      <c r="F285" s="186">
        <f t="shared" si="4"/>
        <v>1</v>
      </c>
      <c r="G285" s="185"/>
      <c r="H285" s="185"/>
      <c r="I285" s="187"/>
      <c r="J285" s="188">
        <v>1</v>
      </c>
      <c r="K285" s="185"/>
      <c r="L285" s="185"/>
      <c r="M285" s="185"/>
      <c r="N285" s="185"/>
      <c r="O285" s="185"/>
      <c r="P285" s="185">
        <v>0</v>
      </c>
      <c r="Q285" s="185"/>
      <c r="R285" s="186"/>
      <c r="S285" s="188"/>
      <c r="T285" s="185">
        <v>0</v>
      </c>
      <c r="U285" s="185">
        <v>0</v>
      </c>
      <c r="V285" s="185"/>
      <c r="W285" s="185"/>
      <c r="X285" s="185"/>
      <c r="Y285" s="183"/>
      <c r="Z285" s="185"/>
      <c r="AA285" s="185"/>
      <c r="AB285" s="185"/>
    </row>
    <row r="286" spans="1:28" s="91" customFormat="1" ht="84" customHeight="1" x14ac:dyDescent="0.2">
      <c r="A286" s="81">
        <f>IF(E286=0,"",SUBTOTAL(3,$E$5:$E286))</f>
        <v>263</v>
      </c>
      <c r="B286" s="81" t="s">
        <v>476</v>
      </c>
      <c r="C286" s="118" t="s">
        <v>522</v>
      </c>
      <c r="D286" s="119" t="s">
        <v>4123</v>
      </c>
      <c r="E286" s="119" t="s">
        <v>75</v>
      </c>
      <c r="F286" s="186">
        <f t="shared" si="4"/>
        <v>1</v>
      </c>
      <c r="G286" s="185"/>
      <c r="H286" s="185"/>
      <c r="I286" s="187"/>
      <c r="J286" s="188">
        <v>1</v>
      </c>
      <c r="K286" s="185"/>
      <c r="L286" s="185"/>
      <c r="M286" s="185"/>
      <c r="N286" s="185"/>
      <c r="O286" s="185"/>
      <c r="P286" s="185">
        <v>0</v>
      </c>
      <c r="Q286" s="185"/>
      <c r="R286" s="186"/>
      <c r="S286" s="188"/>
      <c r="T286" s="185">
        <v>0</v>
      </c>
      <c r="U286" s="185">
        <v>0</v>
      </c>
      <c r="V286" s="185"/>
      <c r="W286" s="185"/>
      <c r="X286" s="185"/>
      <c r="Y286" s="183"/>
      <c r="Z286" s="185"/>
      <c r="AA286" s="185"/>
      <c r="AB286" s="185"/>
    </row>
    <row r="287" spans="1:28" s="91" customFormat="1" ht="82.5" customHeight="1" x14ac:dyDescent="0.2">
      <c r="A287" s="81">
        <f>IF(E287=0,"",SUBTOTAL(3,$E$5:$E287))</f>
        <v>264</v>
      </c>
      <c r="B287" s="81" t="s">
        <v>478</v>
      </c>
      <c r="C287" s="118" t="s">
        <v>524</v>
      </c>
      <c r="D287" s="119" t="s">
        <v>4124</v>
      </c>
      <c r="E287" s="119" t="s">
        <v>75</v>
      </c>
      <c r="F287" s="186">
        <f t="shared" si="4"/>
        <v>1</v>
      </c>
      <c r="G287" s="185"/>
      <c r="H287" s="185"/>
      <c r="I287" s="187"/>
      <c r="J287" s="188">
        <v>1</v>
      </c>
      <c r="K287" s="185"/>
      <c r="L287" s="185"/>
      <c r="M287" s="185"/>
      <c r="N287" s="185"/>
      <c r="O287" s="185"/>
      <c r="P287" s="185">
        <v>0</v>
      </c>
      <c r="Q287" s="185"/>
      <c r="R287" s="186"/>
      <c r="S287" s="188"/>
      <c r="T287" s="185">
        <v>0</v>
      </c>
      <c r="U287" s="185">
        <v>0</v>
      </c>
      <c r="V287" s="185"/>
      <c r="W287" s="185"/>
      <c r="X287" s="185"/>
      <c r="Y287" s="183"/>
      <c r="Z287" s="185"/>
      <c r="AA287" s="185"/>
      <c r="AB287" s="185"/>
    </row>
    <row r="288" spans="1:28" s="91" customFormat="1" ht="145.5" customHeight="1" x14ac:dyDescent="0.2">
      <c r="A288" s="81">
        <f>IF(E288=0,"",SUBTOTAL(3,$E$5:$E288))</f>
        <v>265</v>
      </c>
      <c r="B288" s="81" t="s">
        <v>480</v>
      </c>
      <c r="C288" s="118" t="s">
        <v>527</v>
      </c>
      <c r="D288" s="119" t="s">
        <v>1873</v>
      </c>
      <c r="E288" s="119" t="s">
        <v>75</v>
      </c>
      <c r="F288" s="186">
        <f t="shared" si="4"/>
        <v>12</v>
      </c>
      <c r="G288" s="185"/>
      <c r="H288" s="185"/>
      <c r="I288" s="187"/>
      <c r="J288" s="188">
        <v>12</v>
      </c>
      <c r="K288" s="185"/>
      <c r="L288" s="185"/>
      <c r="M288" s="185"/>
      <c r="N288" s="185"/>
      <c r="O288" s="185"/>
      <c r="P288" s="185">
        <v>0</v>
      </c>
      <c r="Q288" s="185"/>
      <c r="R288" s="186"/>
      <c r="S288" s="188"/>
      <c r="T288" s="185">
        <v>0</v>
      </c>
      <c r="U288" s="185">
        <v>0</v>
      </c>
      <c r="V288" s="185"/>
      <c r="W288" s="185"/>
      <c r="X288" s="185"/>
      <c r="Y288" s="183"/>
      <c r="Z288" s="185"/>
      <c r="AA288" s="185"/>
      <c r="AB288" s="185"/>
    </row>
    <row r="289" spans="1:28" s="91" customFormat="1" ht="60.75" customHeight="1" x14ac:dyDescent="0.2">
      <c r="A289" s="81">
        <f>IF(E289=0,"",SUBTOTAL(3,$E$5:$E289))</f>
        <v>266</v>
      </c>
      <c r="B289" s="81" t="s">
        <v>482</v>
      </c>
      <c r="C289" s="118" t="s">
        <v>529</v>
      </c>
      <c r="D289" s="119" t="s">
        <v>1874</v>
      </c>
      <c r="E289" s="119" t="s">
        <v>75</v>
      </c>
      <c r="F289" s="186">
        <f t="shared" si="4"/>
        <v>110</v>
      </c>
      <c r="G289" s="185"/>
      <c r="H289" s="185"/>
      <c r="I289" s="187"/>
      <c r="J289" s="188">
        <v>110</v>
      </c>
      <c r="K289" s="185"/>
      <c r="L289" s="185"/>
      <c r="M289" s="185"/>
      <c r="N289" s="185"/>
      <c r="O289" s="185"/>
      <c r="P289" s="185">
        <v>0</v>
      </c>
      <c r="Q289" s="185"/>
      <c r="R289" s="186"/>
      <c r="S289" s="188"/>
      <c r="T289" s="185">
        <v>0</v>
      </c>
      <c r="U289" s="185">
        <v>0</v>
      </c>
      <c r="V289" s="185"/>
      <c r="W289" s="185"/>
      <c r="X289" s="185"/>
      <c r="Y289" s="183"/>
      <c r="Z289" s="185"/>
      <c r="AA289" s="185"/>
      <c r="AB289" s="185"/>
    </row>
    <row r="290" spans="1:28" s="91" customFormat="1" ht="126" customHeight="1" x14ac:dyDescent="0.2">
      <c r="A290" s="81">
        <f>IF(E290=0,"",SUBTOTAL(3,$E$5:$E290))</f>
        <v>267</v>
      </c>
      <c r="B290" s="81" t="s">
        <v>484</v>
      </c>
      <c r="C290" s="118" t="s">
        <v>532</v>
      </c>
      <c r="D290" s="119" t="s">
        <v>1875</v>
      </c>
      <c r="E290" s="119" t="s">
        <v>75</v>
      </c>
      <c r="F290" s="186">
        <f t="shared" si="4"/>
        <v>1</v>
      </c>
      <c r="G290" s="185"/>
      <c r="H290" s="185">
        <v>0</v>
      </c>
      <c r="I290" s="187"/>
      <c r="J290" s="188">
        <v>1</v>
      </c>
      <c r="K290" s="185"/>
      <c r="L290" s="185"/>
      <c r="M290" s="185"/>
      <c r="N290" s="185"/>
      <c r="O290" s="185"/>
      <c r="P290" s="185">
        <v>0</v>
      </c>
      <c r="Q290" s="185"/>
      <c r="R290" s="186"/>
      <c r="S290" s="188"/>
      <c r="T290" s="185">
        <v>0</v>
      </c>
      <c r="U290" s="185">
        <v>0</v>
      </c>
      <c r="V290" s="185"/>
      <c r="W290" s="185"/>
      <c r="X290" s="185"/>
      <c r="Y290" s="183"/>
      <c r="Z290" s="185"/>
      <c r="AA290" s="185"/>
      <c r="AB290" s="185"/>
    </row>
    <row r="291" spans="1:28" s="91" customFormat="1" ht="99" customHeight="1" x14ac:dyDescent="0.2">
      <c r="A291" s="81">
        <f>IF(E291=0,"",SUBTOTAL(3,$E$5:$E291))</f>
        <v>268</v>
      </c>
      <c r="B291" s="81" t="s">
        <v>252</v>
      </c>
      <c r="C291" s="118" t="s">
        <v>534</v>
      </c>
      <c r="D291" s="119" t="s">
        <v>4125</v>
      </c>
      <c r="E291" s="119" t="s">
        <v>75</v>
      </c>
      <c r="F291" s="186">
        <f t="shared" si="4"/>
        <v>1</v>
      </c>
      <c r="G291" s="185"/>
      <c r="H291" s="185"/>
      <c r="I291" s="187"/>
      <c r="J291" s="188">
        <v>1</v>
      </c>
      <c r="K291" s="185"/>
      <c r="L291" s="185"/>
      <c r="M291" s="185"/>
      <c r="N291" s="185"/>
      <c r="O291" s="185"/>
      <c r="P291" s="185">
        <v>0</v>
      </c>
      <c r="Q291" s="185"/>
      <c r="R291" s="186"/>
      <c r="S291" s="188"/>
      <c r="T291" s="185">
        <v>0</v>
      </c>
      <c r="U291" s="185">
        <v>0</v>
      </c>
      <c r="V291" s="185"/>
      <c r="W291" s="185"/>
      <c r="X291" s="185"/>
      <c r="Y291" s="183"/>
      <c r="Z291" s="185"/>
      <c r="AA291" s="185"/>
      <c r="AB291" s="185"/>
    </row>
    <row r="292" spans="1:28" s="91" customFormat="1" ht="123" customHeight="1" x14ac:dyDescent="0.2">
      <c r="A292" s="81">
        <f>IF(E292=0,"",SUBTOTAL(3,$E$5:$E292))</f>
        <v>269</v>
      </c>
      <c r="B292" s="81" t="s">
        <v>256</v>
      </c>
      <c r="C292" s="118" t="s">
        <v>110</v>
      </c>
      <c r="D292" s="119" t="s">
        <v>1877</v>
      </c>
      <c r="E292" s="119" t="s">
        <v>75</v>
      </c>
      <c r="F292" s="186">
        <f t="shared" si="4"/>
        <v>13</v>
      </c>
      <c r="G292" s="185"/>
      <c r="H292" s="185"/>
      <c r="I292" s="187"/>
      <c r="J292" s="188">
        <v>13</v>
      </c>
      <c r="K292" s="185"/>
      <c r="L292" s="185"/>
      <c r="M292" s="185"/>
      <c r="N292" s="185"/>
      <c r="O292" s="185"/>
      <c r="P292" s="185">
        <v>0</v>
      </c>
      <c r="Q292" s="185"/>
      <c r="R292" s="186"/>
      <c r="S292" s="188"/>
      <c r="T292" s="185">
        <v>0</v>
      </c>
      <c r="U292" s="185">
        <v>0</v>
      </c>
      <c r="V292" s="185"/>
      <c r="W292" s="185"/>
      <c r="X292" s="185"/>
      <c r="Y292" s="183"/>
      <c r="Z292" s="185"/>
      <c r="AA292" s="185"/>
      <c r="AB292" s="185"/>
    </row>
    <row r="293" spans="1:28" s="91" customFormat="1" ht="94.5" customHeight="1" x14ac:dyDescent="0.2">
      <c r="A293" s="81">
        <f>IF(E293=0,"",SUBTOTAL(3,$E$5:$E293))</f>
        <v>270</v>
      </c>
      <c r="B293" s="81" t="s">
        <v>259</v>
      </c>
      <c r="C293" s="118" t="s">
        <v>539</v>
      </c>
      <c r="D293" s="119" t="s">
        <v>1878</v>
      </c>
      <c r="E293" s="119" t="s">
        <v>75</v>
      </c>
      <c r="F293" s="186">
        <f t="shared" si="4"/>
        <v>1</v>
      </c>
      <c r="G293" s="185"/>
      <c r="H293" s="185"/>
      <c r="I293" s="187"/>
      <c r="J293" s="188">
        <v>1</v>
      </c>
      <c r="K293" s="185"/>
      <c r="L293" s="185"/>
      <c r="M293" s="185"/>
      <c r="N293" s="185"/>
      <c r="O293" s="185"/>
      <c r="P293" s="185">
        <v>0</v>
      </c>
      <c r="Q293" s="185"/>
      <c r="R293" s="186"/>
      <c r="S293" s="188"/>
      <c r="T293" s="185">
        <v>0</v>
      </c>
      <c r="U293" s="185">
        <v>0</v>
      </c>
      <c r="V293" s="185"/>
      <c r="W293" s="185"/>
      <c r="X293" s="185"/>
      <c r="Y293" s="183"/>
      <c r="Z293" s="185"/>
      <c r="AA293" s="185"/>
      <c r="AB293" s="185"/>
    </row>
    <row r="294" spans="1:28" s="91" customFormat="1" ht="117" customHeight="1" x14ac:dyDescent="0.2">
      <c r="A294" s="81">
        <f>IF(E294=0,"",SUBTOTAL(3,$E$5:$E294))</f>
        <v>271</v>
      </c>
      <c r="B294" s="81" t="s">
        <v>261</v>
      </c>
      <c r="C294" s="118" t="s">
        <v>542</v>
      </c>
      <c r="D294" s="119" t="s">
        <v>1879</v>
      </c>
      <c r="E294" s="119" t="s">
        <v>75</v>
      </c>
      <c r="F294" s="186">
        <f t="shared" si="4"/>
        <v>1</v>
      </c>
      <c r="G294" s="185"/>
      <c r="H294" s="185"/>
      <c r="I294" s="187"/>
      <c r="J294" s="188">
        <v>1</v>
      </c>
      <c r="K294" s="185"/>
      <c r="L294" s="185"/>
      <c r="M294" s="185"/>
      <c r="N294" s="185"/>
      <c r="O294" s="185"/>
      <c r="P294" s="185">
        <v>0</v>
      </c>
      <c r="Q294" s="185"/>
      <c r="R294" s="186"/>
      <c r="S294" s="188"/>
      <c r="T294" s="185">
        <v>0</v>
      </c>
      <c r="U294" s="185">
        <v>0</v>
      </c>
      <c r="V294" s="185"/>
      <c r="W294" s="185"/>
      <c r="X294" s="185"/>
      <c r="Y294" s="183"/>
      <c r="Z294" s="185"/>
      <c r="AA294" s="185"/>
      <c r="AB294" s="185"/>
    </row>
    <row r="295" spans="1:28" s="91" customFormat="1" ht="118.5" customHeight="1" x14ac:dyDescent="0.2">
      <c r="A295" s="81">
        <f>IF(E295=0,"",SUBTOTAL(3,$E$5:$E295))</f>
        <v>272</v>
      </c>
      <c r="B295" s="81" t="s">
        <v>263</v>
      </c>
      <c r="C295" s="118" t="s">
        <v>113</v>
      </c>
      <c r="D295" s="119" t="s">
        <v>4126</v>
      </c>
      <c r="E295" s="119" t="s">
        <v>75</v>
      </c>
      <c r="F295" s="186">
        <f t="shared" si="4"/>
        <v>305</v>
      </c>
      <c r="G295" s="185"/>
      <c r="H295" s="185"/>
      <c r="I295" s="187"/>
      <c r="J295" s="188">
        <v>305</v>
      </c>
      <c r="K295" s="185"/>
      <c r="L295" s="185"/>
      <c r="M295" s="185"/>
      <c r="N295" s="185"/>
      <c r="O295" s="185"/>
      <c r="P295" s="185">
        <v>0</v>
      </c>
      <c r="Q295" s="185"/>
      <c r="R295" s="186"/>
      <c r="S295" s="188"/>
      <c r="T295" s="185">
        <v>0</v>
      </c>
      <c r="U295" s="185">
        <v>0</v>
      </c>
      <c r="V295" s="185"/>
      <c r="W295" s="185"/>
      <c r="X295" s="185"/>
      <c r="Y295" s="183"/>
      <c r="Z295" s="185"/>
      <c r="AA295" s="185"/>
      <c r="AB295" s="185"/>
    </row>
    <row r="296" spans="1:28" s="91" customFormat="1" ht="90.75" customHeight="1" x14ac:dyDescent="0.2">
      <c r="A296" s="81">
        <f>IF(E296=0,"",SUBTOTAL(3,$E$5:$E296))</f>
        <v>273</v>
      </c>
      <c r="B296" s="81" t="s">
        <v>265</v>
      </c>
      <c r="C296" s="118" t="s">
        <v>545</v>
      </c>
      <c r="D296" s="119" t="s">
        <v>1881</v>
      </c>
      <c r="E296" s="119" t="s">
        <v>75</v>
      </c>
      <c r="F296" s="186">
        <f t="shared" si="4"/>
        <v>1</v>
      </c>
      <c r="G296" s="185"/>
      <c r="H296" s="185"/>
      <c r="I296" s="187"/>
      <c r="J296" s="188">
        <v>1</v>
      </c>
      <c r="K296" s="185"/>
      <c r="L296" s="185"/>
      <c r="M296" s="185"/>
      <c r="N296" s="185"/>
      <c r="O296" s="185"/>
      <c r="P296" s="185">
        <v>0</v>
      </c>
      <c r="Q296" s="185"/>
      <c r="R296" s="186"/>
      <c r="S296" s="188"/>
      <c r="T296" s="185">
        <v>0</v>
      </c>
      <c r="U296" s="185">
        <v>0</v>
      </c>
      <c r="V296" s="185"/>
      <c r="W296" s="185"/>
      <c r="X296" s="185"/>
      <c r="Y296" s="183"/>
      <c r="Z296" s="185"/>
      <c r="AA296" s="185"/>
      <c r="AB296" s="185"/>
    </row>
    <row r="297" spans="1:28" s="91" customFormat="1" ht="145.5" customHeight="1" x14ac:dyDescent="0.2">
      <c r="A297" s="81">
        <f>IF(E297=0,"",SUBTOTAL(3,$E$5:$E297))</f>
        <v>274</v>
      </c>
      <c r="B297" s="81" t="s">
        <v>496</v>
      </c>
      <c r="C297" s="118" t="s">
        <v>547</v>
      </c>
      <c r="D297" s="119" t="s">
        <v>1882</v>
      </c>
      <c r="E297" s="119" t="s">
        <v>75</v>
      </c>
      <c r="F297" s="186">
        <f t="shared" si="4"/>
        <v>1</v>
      </c>
      <c r="G297" s="185"/>
      <c r="H297" s="185"/>
      <c r="I297" s="187"/>
      <c r="J297" s="188">
        <v>1</v>
      </c>
      <c r="K297" s="185"/>
      <c r="L297" s="185"/>
      <c r="M297" s="185"/>
      <c r="N297" s="185"/>
      <c r="O297" s="185"/>
      <c r="P297" s="185">
        <v>0</v>
      </c>
      <c r="Q297" s="185"/>
      <c r="R297" s="186"/>
      <c r="S297" s="188"/>
      <c r="T297" s="185">
        <v>0</v>
      </c>
      <c r="U297" s="185">
        <v>0</v>
      </c>
      <c r="V297" s="185"/>
      <c r="W297" s="185"/>
      <c r="X297" s="185"/>
      <c r="Y297" s="183"/>
      <c r="Z297" s="185"/>
      <c r="AA297" s="185"/>
      <c r="AB297" s="185"/>
    </row>
    <row r="298" spans="1:28" s="91" customFormat="1" ht="149.25" customHeight="1" x14ac:dyDescent="0.2">
      <c r="A298" s="81">
        <f>IF(E298=0,"",SUBTOTAL(3,$E$5:$E298))</f>
        <v>275</v>
      </c>
      <c r="B298" s="81" t="s">
        <v>271</v>
      </c>
      <c r="C298" s="118" t="s">
        <v>549</v>
      </c>
      <c r="D298" s="119" t="s">
        <v>1883</v>
      </c>
      <c r="E298" s="119" t="s">
        <v>75</v>
      </c>
      <c r="F298" s="186">
        <f t="shared" si="4"/>
        <v>242</v>
      </c>
      <c r="G298" s="185"/>
      <c r="H298" s="185"/>
      <c r="I298" s="187"/>
      <c r="J298" s="188">
        <v>242</v>
      </c>
      <c r="K298" s="185"/>
      <c r="L298" s="185"/>
      <c r="M298" s="185"/>
      <c r="N298" s="185"/>
      <c r="O298" s="185"/>
      <c r="P298" s="185">
        <v>0</v>
      </c>
      <c r="Q298" s="185"/>
      <c r="R298" s="186"/>
      <c r="S298" s="188"/>
      <c r="T298" s="185">
        <v>0</v>
      </c>
      <c r="U298" s="185">
        <v>0</v>
      </c>
      <c r="V298" s="185"/>
      <c r="W298" s="185"/>
      <c r="X298" s="185"/>
      <c r="Y298" s="183"/>
      <c r="Z298" s="185"/>
      <c r="AA298" s="185"/>
      <c r="AB298" s="185"/>
    </row>
    <row r="299" spans="1:28" s="91" customFormat="1" ht="102" customHeight="1" x14ac:dyDescent="0.2">
      <c r="A299" s="81">
        <f>IF(E299=0,"",SUBTOTAL(3,$E$5:$E299))</f>
        <v>276</v>
      </c>
      <c r="B299" s="81" t="s">
        <v>274</v>
      </c>
      <c r="C299" s="118" t="s">
        <v>551</v>
      </c>
      <c r="D299" s="119" t="s">
        <v>4127</v>
      </c>
      <c r="E299" s="119" t="s">
        <v>75</v>
      </c>
      <c r="F299" s="186">
        <f t="shared" si="4"/>
        <v>12</v>
      </c>
      <c r="G299" s="185"/>
      <c r="H299" s="185"/>
      <c r="I299" s="187"/>
      <c r="J299" s="188">
        <v>12</v>
      </c>
      <c r="K299" s="185"/>
      <c r="L299" s="185"/>
      <c r="M299" s="185"/>
      <c r="N299" s="185"/>
      <c r="O299" s="185"/>
      <c r="P299" s="185">
        <v>0</v>
      </c>
      <c r="Q299" s="185"/>
      <c r="R299" s="186"/>
      <c r="S299" s="188"/>
      <c r="T299" s="185">
        <v>0</v>
      </c>
      <c r="U299" s="185">
        <v>0</v>
      </c>
      <c r="V299" s="185"/>
      <c r="W299" s="185"/>
      <c r="X299" s="185"/>
      <c r="Y299" s="183"/>
      <c r="Z299" s="185"/>
      <c r="AA299" s="185"/>
      <c r="AB299" s="185"/>
    </row>
    <row r="300" spans="1:28" s="91" customFormat="1" ht="81" customHeight="1" x14ac:dyDescent="0.2">
      <c r="A300" s="81">
        <f>IF(E300=0,"",SUBTOTAL(3,$E$5:$E300))</f>
        <v>277</v>
      </c>
      <c r="B300" s="81" t="s">
        <v>276</v>
      </c>
      <c r="C300" s="118" t="s">
        <v>553</v>
      </c>
      <c r="D300" s="119" t="s">
        <v>4128</v>
      </c>
      <c r="E300" s="119" t="s">
        <v>75</v>
      </c>
      <c r="F300" s="186">
        <f t="shared" si="4"/>
        <v>17</v>
      </c>
      <c r="G300" s="185"/>
      <c r="H300" s="185"/>
      <c r="I300" s="187"/>
      <c r="J300" s="188">
        <v>17</v>
      </c>
      <c r="K300" s="185"/>
      <c r="L300" s="185"/>
      <c r="M300" s="185"/>
      <c r="N300" s="185"/>
      <c r="O300" s="185"/>
      <c r="P300" s="185">
        <v>0</v>
      </c>
      <c r="Q300" s="185"/>
      <c r="R300" s="186"/>
      <c r="S300" s="188"/>
      <c r="T300" s="185">
        <v>0</v>
      </c>
      <c r="U300" s="185">
        <v>0</v>
      </c>
      <c r="V300" s="185"/>
      <c r="W300" s="185"/>
      <c r="X300" s="185"/>
      <c r="Y300" s="183"/>
      <c r="Z300" s="185"/>
      <c r="AA300" s="185"/>
      <c r="AB300" s="185"/>
    </row>
    <row r="301" spans="1:28" s="91" customFormat="1" ht="27" customHeight="1" x14ac:dyDescent="0.2">
      <c r="A301" s="81" t="str">
        <f>IF(E301=0,"",SUBTOTAL(3,$E$5:$E301))</f>
        <v/>
      </c>
      <c r="B301" s="81"/>
      <c r="C301" s="104" t="s">
        <v>4106</v>
      </c>
      <c r="D301" s="119"/>
      <c r="E301" s="119"/>
      <c r="F301" s="186">
        <f t="shared" si="4"/>
        <v>0</v>
      </c>
      <c r="G301" s="183"/>
      <c r="H301" s="183"/>
      <c r="I301" s="183"/>
      <c r="J301" s="190"/>
      <c r="K301" s="183"/>
      <c r="L301" s="183"/>
      <c r="M301" s="183"/>
      <c r="N301" s="183"/>
      <c r="O301" s="183"/>
      <c r="P301" s="183"/>
      <c r="Q301" s="183"/>
      <c r="R301" s="183"/>
      <c r="S301" s="183"/>
      <c r="T301" s="183"/>
      <c r="U301" s="183"/>
      <c r="V301" s="183"/>
      <c r="W301" s="183"/>
      <c r="X301" s="183"/>
      <c r="Y301" s="183"/>
      <c r="Z301" s="183"/>
      <c r="AA301" s="183"/>
      <c r="AB301" s="185"/>
    </row>
    <row r="302" spans="1:28" s="91" customFormat="1" ht="45.75" customHeight="1" x14ac:dyDescent="0.2">
      <c r="A302" s="81">
        <f>IF(E302=0,"",SUBTOTAL(3,$E$5:$E302))</f>
        <v>278</v>
      </c>
      <c r="B302" s="81" t="s">
        <v>278</v>
      </c>
      <c r="C302" s="118" t="s">
        <v>560</v>
      </c>
      <c r="D302" s="88" t="s">
        <v>1888</v>
      </c>
      <c r="E302" s="119" t="s">
        <v>75</v>
      </c>
      <c r="F302" s="186">
        <f t="shared" si="4"/>
        <v>1</v>
      </c>
      <c r="G302" s="185"/>
      <c r="H302" s="185"/>
      <c r="I302" s="187"/>
      <c r="J302" s="188">
        <v>1</v>
      </c>
      <c r="K302" s="185"/>
      <c r="L302" s="185"/>
      <c r="M302" s="185"/>
      <c r="N302" s="185"/>
      <c r="O302" s="185"/>
      <c r="P302" s="185">
        <v>0</v>
      </c>
      <c r="Q302" s="185"/>
      <c r="R302" s="186"/>
      <c r="S302" s="188"/>
      <c r="T302" s="185">
        <v>0</v>
      </c>
      <c r="U302" s="185">
        <v>0</v>
      </c>
      <c r="V302" s="185"/>
      <c r="W302" s="185"/>
      <c r="X302" s="185"/>
      <c r="Y302" s="183"/>
      <c r="Z302" s="185"/>
      <c r="AA302" s="185"/>
      <c r="AB302" s="185"/>
    </row>
    <row r="303" spans="1:28" s="91" customFormat="1" ht="45.75" customHeight="1" x14ac:dyDescent="0.2">
      <c r="A303" s="81">
        <f>IF(E303=0,"",SUBTOTAL(3,$E$5:$E303))</f>
        <v>279</v>
      </c>
      <c r="B303" s="81" t="s">
        <v>280</v>
      </c>
      <c r="C303" s="118" t="s">
        <v>563</v>
      </c>
      <c r="D303" s="88" t="s">
        <v>3581</v>
      </c>
      <c r="E303" s="119" t="s">
        <v>75</v>
      </c>
      <c r="F303" s="186">
        <f t="shared" si="4"/>
        <v>1</v>
      </c>
      <c r="G303" s="185"/>
      <c r="H303" s="185"/>
      <c r="I303" s="187"/>
      <c r="J303" s="188">
        <v>1</v>
      </c>
      <c r="K303" s="185"/>
      <c r="L303" s="185"/>
      <c r="M303" s="185"/>
      <c r="N303" s="185"/>
      <c r="O303" s="185"/>
      <c r="P303" s="185">
        <v>0</v>
      </c>
      <c r="Q303" s="185"/>
      <c r="R303" s="186"/>
      <c r="S303" s="188"/>
      <c r="T303" s="185">
        <v>0</v>
      </c>
      <c r="U303" s="185">
        <v>0</v>
      </c>
      <c r="V303" s="185"/>
      <c r="W303" s="185"/>
      <c r="X303" s="185"/>
      <c r="Y303" s="183"/>
      <c r="Z303" s="185"/>
      <c r="AA303" s="185"/>
      <c r="AB303" s="185"/>
    </row>
    <row r="304" spans="1:28" s="91" customFormat="1" ht="45.75" customHeight="1" x14ac:dyDescent="0.2">
      <c r="A304" s="81">
        <f>IF(E304=0,"",SUBTOTAL(3,$E$5:$E304))</f>
        <v>280</v>
      </c>
      <c r="B304" s="81" t="s">
        <v>282</v>
      </c>
      <c r="C304" s="118" t="s">
        <v>565</v>
      </c>
      <c r="D304" s="88" t="s">
        <v>1890</v>
      </c>
      <c r="E304" s="119" t="s">
        <v>75</v>
      </c>
      <c r="F304" s="186">
        <f t="shared" si="4"/>
        <v>1</v>
      </c>
      <c r="G304" s="185"/>
      <c r="H304" s="185"/>
      <c r="I304" s="187"/>
      <c r="J304" s="188">
        <v>1</v>
      </c>
      <c r="K304" s="185"/>
      <c r="L304" s="185"/>
      <c r="M304" s="185"/>
      <c r="N304" s="185"/>
      <c r="O304" s="185"/>
      <c r="P304" s="185">
        <v>0</v>
      </c>
      <c r="Q304" s="185"/>
      <c r="R304" s="186"/>
      <c r="S304" s="188"/>
      <c r="T304" s="185">
        <v>0</v>
      </c>
      <c r="U304" s="185">
        <v>0</v>
      </c>
      <c r="V304" s="185"/>
      <c r="W304" s="185"/>
      <c r="X304" s="185"/>
      <c r="Y304" s="183"/>
      <c r="Z304" s="185"/>
      <c r="AA304" s="185"/>
      <c r="AB304" s="185"/>
    </row>
    <row r="305" spans="1:28" s="91" customFormat="1" ht="45.75" customHeight="1" x14ac:dyDescent="0.2">
      <c r="A305" s="81">
        <f>IF(E305=0,"",SUBTOTAL(3,$E$5:$E305))</f>
        <v>281</v>
      </c>
      <c r="B305" s="81" t="s">
        <v>285</v>
      </c>
      <c r="C305" s="118" t="s">
        <v>567</v>
      </c>
      <c r="D305" s="88" t="s">
        <v>1891</v>
      </c>
      <c r="E305" s="119" t="s">
        <v>75</v>
      </c>
      <c r="F305" s="186">
        <f t="shared" si="4"/>
        <v>1</v>
      </c>
      <c r="G305" s="185"/>
      <c r="H305" s="185"/>
      <c r="I305" s="187"/>
      <c r="J305" s="188">
        <v>1</v>
      </c>
      <c r="K305" s="185"/>
      <c r="L305" s="185"/>
      <c r="M305" s="185"/>
      <c r="N305" s="185"/>
      <c r="O305" s="185"/>
      <c r="P305" s="185">
        <v>0</v>
      </c>
      <c r="Q305" s="185"/>
      <c r="R305" s="186"/>
      <c r="S305" s="188"/>
      <c r="T305" s="185">
        <v>0</v>
      </c>
      <c r="U305" s="185">
        <v>0</v>
      </c>
      <c r="V305" s="185"/>
      <c r="W305" s="185"/>
      <c r="X305" s="185"/>
      <c r="Y305" s="183"/>
      <c r="Z305" s="185"/>
      <c r="AA305" s="185"/>
      <c r="AB305" s="185"/>
    </row>
    <row r="306" spans="1:28" s="91" customFormat="1" ht="45.75" customHeight="1" x14ac:dyDescent="0.2">
      <c r="A306" s="81">
        <f>IF(E306=0,"",SUBTOTAL(3,$E$5:$E306))</f>
        <v>282</v>
      </c>
      <c r="B306" s="81" t="s">
        <v>288</v>
      </c>
      <c r="C306" s="118" t="s">
        <v>569</v>
      </c>
      <c r="D306" s="88" t="s">
        <v>1892</v>
      </c>
      <c r="E306" s="119" t="s">
        <v>75</v>
      </c>
      <c r="F306" s="186">
        <f t="shared" si="4"/>
        <v>1</v>
      </c>
      <c r="G306" s="185"/>
      <c r="H306" s="185"/>
      <c r="I306" s="187"/>
      <c r="J306" s="188">
        <v>1</v>
      </c>
      <c r="K306" s="185"/>
      <c r="L306" s="185"/>
      <c r="M306" s="185"/>
      <c r="N306" s="185"/>
      <c r="O306" s="185"/>
      <c r="P306" s="185">
        <v>0</v>
      </c>
      <c r="Q306" s="185"/>
      <c r="R306" s="186"/>
      <c r="S306" s="188"/>
      <c r="T306" s="185">
        <v>0</v>
      </c>
      <c r="U306" s="185">
        <v>0</v>
      </c>
      <c r="V306" s="185"/>
      <c r="W306" s="185"/>
      <c r="X306" s="185"/>
      <c r="Y306" s="183"/>
      <c r="Z306" s="185"/>
      <c r="AA306" s="185"/>
      <c r="AB306" s="185"/>
    </row>
    <row r="307" spans="1:28" s="91" customFormat="1" ht="45.75" customHeight="1" x14ac:dyDescent="0.2">
      <c r="A307" s="81">
        <f>IF(E307=0,"",SUBTOTAL(3,$E$5:$E307))</f>
        <v>283</v>
      </c>
      <c r="B307" s="81" t="s">
        <v>291</v>
      </c>
      <c r="C307" s="118" t="s">
        <v>571</v>
      </c>
      <c r="D307" s="88" t="s">
        <v>1893</v>
      </c>
      <c r="E307" s="119" t="s">
        <v>75</v>
      </c>
      <c r="F307" s="186">
        <f t="shared" si="4"/>
        <v>1</v>
      </c>
      <c r="G307" s="185"/>
      <c r="H307" s="185"/>
      <c r="I307" s="187"/>
      <c r="J307" s="188">
        <v>1</v>
      </c>
      <c r="K307" s="185"/>
      <c r="L307" s="185"/>
      <c r="M307" s="185"/>
      <c r="N307" s="185"/>
      <c r="O307" s="185"/>
      <c r="P307" s="185">
        <v>0</v>
      </c>
      <c r="Q307" s="185"/>
      <c r="R307" s="186"/>
      <c r="S307" s="188"/>
      <c r="T307" s="185">
        <v>0</v>
      </c>
      <c r="U307" s="185">
        <v>0</v>
      </c>
      <c r="V307" s="185"/>
      <c r="W307" s="185"/>
      <c r="X307" s="185"/>
      <c r="Y307" s="183"/>
      <c r="Z307" s="185"/>
      <c r="AA307" s="185"/>
      <c r="AB307" s="185"/>
    </row>
    <row r="308" spans="1:28" s="91" customFormat="1" ht="45.75" customHeight="1" x14ac:dyDescent="0.2">
      <c r="A308" s="81">
        <f>IF(E308=0,"",SUBTOTAL(3,$E$5:$E308))</f>
        <v>284</v>
      </c>
      <c r="B308" s="81" t="s">
        <v>515</v>
      </c>
      <c r="C308" s="118" t="s">
        <v>573</v>
      </c>
      <c r="D308" s="88" t="s">
        <v>1894</v>
      </c>
      <c r="E308" s="119" t="s">
        <v>75</v>
      </c>
      <c r="F308" s="186">
        <f t="shared" si="4"/>
        <v>1</v>
      </c>
      <c r="G308" s="185"/>
      <c r="H308" s="185"/>
      <c r="I308" s="187"/>
      <c r="J308" s="188">
        <v>1</v>
      </c>
      <c r="K308" s="185"/>
      <c r="L308" s="185"/>
      <c r="M308" s="185"/>
      <c r="N308" s="185"/>
      <c r="O308" s="185"/>
      <c r="P308" s="185">
        <v>0</v>
      </c>
      <c r="Q308" s="185"/>
      <c r="R308" s="186"/>
      <c r="S308" s="188"/>
      <c r="T308" s="185">
        <v>0</v>
      </c>
      <c r="U308" s="185">
        <v>0</v>
      </c>
      <c r="V308" s="185"/>
      <c r="W308" s="185"/>
      <c r="X308" s="185"/>
      <c r="Y308" s="183"/>
      <c r="Z308" s="185"/>
      <c r="AA308" s="185"/>
      <c r="AB308" s="185"/>
    </row>
    <row r="309" spans="1:28" s="91" customFormat="1" ht="45.75" customHeight="1" x14ac:dyDescent="0.2">
      <c r="A309" s="81">
        <f>IF(E309=0,"",SUBTOTAL(3,$E$5:$E309))</f>
        <v>285</v>
      </c>
      <c r="B309" s="81" t="s">
        <v>294</v>
      </c>
      <c r="C309" s="118" t="s">
        <v>575</v>
      </c>
      <c r="D309" s="88" t="s">
        <v>1895</v>
      </c>
      <c r="E309" s="119" t="s">
        <v>75</v>
      </c>
      <c r="F309" s="186">
        <f t="shared" si="4"/>
        <v>1</v>
      </c>
      <c r="G309" s="185"/>
      <c r="H309" s="185"/>
      <c r="I309" s="187"/>
      <c r="J309" s="188">
        <v>1</v>
      </c>
      <c r="K309" s="185"/>
      <c r="L309" s="185"/>
      <c r="M309" s="185"/>
      <c r="N309" s="185"/>
      <c r="O309" s="185"/>
      <c r="P309" s="185">
        <v>0</v>
      </c>
      <c r="Q309" s="185"/>
      <c r="R309" s="186"/>
      <c r="S309" s="188"/>
      <c r="T309" s="185">
        <v>0</v>
      </c>
      <c r="U309" s="185">
        <v>0</v>
      </c>
      <c r="V309" s="185"/>
      <c r="W309" s="185"/>
      <c r="X309" s="185"/>
      <c r="Y309" s="183"/>
      <c r="Z309" s="185"/>
      <c r="AA309" s="185"/>
      <c r="AB309" s="185"/>
    </row>
    <row r="310" spans="1:28" s="91" customFormat="1" ht="45.75" customHeight="1" x14ac:dyDescent="0.2">
      <c r="A310" s="81">
        <f>IF(E310=0,"",SUBTOTAL(3,$E$5:$E310))</f>
        <v>286</v>
      </c>
      <c r="B310" s="81" t="s">
        <v>520</v>
      </c>
      <c r="C310" s="118" t="s">
        <v>577</v>
      </c>
      <c r="D310" s="88" t="s">
        <v>1896</v>
      </c>
      <c r="E310" s="119" t="s">
        <v>75</v>
      </c>
      <c r="F310" s="186">
        <f t="shared" si="4"/>
        <v>1</v>
      </c>
      <c r="G310" s="185"/>
      <c r="H310" s="185"/>
      <c r="I310" s="187"/>
      <c r="J310" s="188">
        <v>1</v>
      </c>
      <c r="K310" s="185"/>
      <c r="L310" s="185"/>
      <c r="M310" s="185"/>
      <c r="N310" s="185"/>
      <c r="O310" s="185"/>
      <c r="P310" s="185">
        <v>0</v>
      </c>
      <c r="Q310" s="185"/>
      <c r="R310" s="186"/>
      <c r="S310" s="188"/>
      <c r="T310" s="185">
        <v>0</v>
      </c>
      <c r="U310" s="185">
        <v>0</v>
      </c>
      <c r="V310" s="185"/>
      <c r="W310" s="185"/>
      <c r="X310" s="185"/>
      <c r="Y310" s="183"/>
      <c r="Z310" s="185"/>
      <c r="AA310" s="185"/>
      <c r="AB310" s="185"/>
    </row>
    <row r="311" spans="1:28" s="91" customFormat="1" ht="45.75" customHeight="1" x14ac:dyDescent="0.2">
      <c r="A311" s="81">
        <f>IF(E311=0,"",SUBTOTAL(3,$E$5:$E311))</f>
        <v>287</v>
      </c>
      <c r="B311" s="81" t="s">
        <v>297</v>
      </c>
      <c r="C311" s="118" t="s">
        <v>579</v>
      </c>
      <c r="D311" s="88" t="s">
        <v>1897</v>
      </c>
      <c r="E311" s="119" t="s">
        <v>75</v>
      </c>
      <c r="F311" s="186">
        <f t="shared" si="4"/>
        <v>1</v>
      </c>
      <c r="G311" s="185"/>
      <c r="H311" s="185"/>
      <c r="I311" s="187"/>
      <c r="J311" s="188">
        <v>1</v>
      </c>
      <c r="K311" s="185"/>
      <c r="L311" s="185"/>
      <c r="M311" s="185"/>
      <c r="N311" s="185"/>
      <c r="O311" s="185"/>
      <c r="P311" s="185">
        <v>0</v>
      </c>
      <c r="Q311" s="185"/>
      <c r="R311" s="186"/>
      <c r="S311" s="188"/>
      <c r="T311" s="185">
        <v>0</v>
      </c>
      <c r="U311" s="185">
        <v>0</v>
      </c>
      <c r="V311" s="185"/>
      <c r="W311" s="185"/>
      <c r="X311" s="185"/>
      <c r="Y311" s="183"/>
      <c r="Z311" s="185"/>
      <c r="AA311" s="185"/>
      <c r="AB311" s="185"/>
    </row>
    <row r="312" spans="1:28" s="91" customFormat="1" ht="51.75" customHeight="1" x14ac:dyDescent="0.2">
      <c r="A312" s="81">
        <f>IF(E312=0,"",SUBTOTAL(3,$E$5:$E312))</f>
        <v>288</v>
      </c>
      <c r="B312" s="81" t="s">
        <v>525</v>
      </c>
      <c r="C312" s="118" t="s">
        <v>581</v>
      </c>
      <c r="D312" s="88" t="s">
        <v>1898</v>
      </c>
      <c r="E312" s="119" t="s">
        <v>75</v>
      </c>
      <c r="F312" s="186">
        <f t="shared" si="4"/>
        <v>1</v>
      </c>
      <c r="G312" s="185"/>
      <c r="H312" s="185"/>
      <c r="I312" s="187"/>
      <c r="J312" s="188">
        <v>1</v>
      </c>
      <c r="K312" s="185"/>
      <c r="L312" s="185"/>
      <c r="M312" s="185"/>
      <c r="N312" s="185"/>
      <c r="O312" s="185"/>
      <c r="P312" s="185">
        <v>0</v>
      </c>
      <c r="Q312" s="185"/>
      <c r="R312" s="186"/>
      <c r="S312" s="188"/>
      <c r="T312" s="185">
        <v>0</v>
      </c>
      <c r="U312" s="185">
        <v>0</v>
      </c>
      <c r="V312" s="185"/>
      <c r="W312" s="185"/>
      <c r="X312" s="185"/>
      <c r="Y312" s="183"/>
      <c r="Z312" s="185"/>
      <c r="AA312" s="185"/>
      <c r="AB312" s="185"/>
    </row>
    <row r="313" spans="1:28" s="91" customFormat="1" ht="51" customHeight="1" x14ac:dyDescent="0.2">
      <c r="A313" s="81">
        <f>IF(E313=0,"",SUBTOTAL(3,$E$5:$E313))</f>
        <v>289</v>
      </c>
      <c r="B313" s="81" t="s">
        <v>300</v>
      </c>
      <c r="C313" s="118" t="s">
        <v>585</v>
      </c>
      <c r="D313" s="88" t="s">
        <v>3582</v>
      </c>
      <c r="E313" s="119" t="s">
        <v>75</v>
      </c>
      <c r="F313" s="186">
        <f t="shared" si="4"/>
        <v>1</v>
      </c>
      <c r="G313" s="185"/>
      <c r="H313" s="185"/>
      <c r="I313" s="187"/>
      <c r="J313" s="188">
        <v>1</v>
      </c>
      <c r="K313" s="185"/>
      <c r="L313" s="185"/>
      <c r="M313" s="185"/>
      <c r="N313" s="185"/>
      <c r="O313" s="185"/>
      <c r="P313" s="185">
        <v>0</v>
      </c>
      <c r="Q313" s="185"/>
      <c r="R313" s="186"/>
      <c r="S313" s="188"/>
      <c r="T313" s="185">
        <v>0</v>
      </c>
      <c r="U313" s="185">
        <v>0</v>
      </c>
      <c r="V313" s="185"/>
      <c r="W313" s="185"/>
      <c r="X313" s="185"/>
      <c r="Y313" s="183"/>
      <c r="Z313" s="185"/>
      <c r="AA313" s="185"/>
      <c r="AB313" s="185"/>
    </row>
    <row r="314" spans="1:28" s="91" customFormat="1" ht="48.75" customHeight="1" x14ac:dyDescent="0.2">
      <c r="A314" s="81">
        <f>IF(E314=0,"",SUBTOTAL(3,$E$5:$E314))</f>
        <v>290</v>
      </c>
      <c r="B314" s="81" t="s">
        <v>303</v>
      </c>
      <c r="C314" s="118" t="s">
        <v>587</v>
      </c>
      <c r="D314" s="88" t="s">
        <v>1900</v>
      </c>
      <c r="E314" s="119" t="s">
        <v>75</v>
      </c>
      <c r="F314" s="186">
        <f t="shared" si="4"/>
        <v>2</v>
      </c>
      <c r="G314" s="185"/>
      <c r="H314" s="185"/>
      <c r="I314" s="187"/>
      <c r="J314" s="188">
        <v>2</v>
      </c>
      <c r="K314" s="185"/>
      <c r="L314" s="185"/>
      <c r="M314" s="185"/>
      <c r="N314" s="185"/>
      <c r="O314" s="185"/>
      <c r="P314" s="185">
        <v>0</v>
      </c>
      <c r="Q314" s="185"/>
      <c r="R314" s="186"/>
      <c r="S314" s="188"/>
      <c r="T314" s="185">
        <v>0</v>
      </c>
      <c r="U314" s="185">
        <v>0</v>
      </c>
      <c r="V314" s="185"/>
      <c r="W314" s="185"/>
      <c r="X314" s="185"/>
      <c r="Y314" s="183"/>
      <c r="Z314" s="185"/>
      <c r="AA314" s="185"/>
      <c r="AB314" s="185"/>
    </row>
    <row r="315" spans="1:28" s="91" customFormat="1" ht="34.5" customHeight="1" x14ac:dyDescent="0.2">
      <c r="A315" s="81">
        <f>IF(E315=0,"",SUBTOTAL(3,$E$5:$E315))</f>
        <v>291</v>
      </c>
      <c r="B315" s="81" t="s">
        <v>530</v>
      </c>
      <c r="C315" s="118" t="s">
        <v>590</v>
      </c>
      <c r="D315" s="88" t="s">
        <v>1901</v>
      </c>
      <c r="E315" s="119" t="s">
        <v>75</v>
      </c>
      <c r="F315" s="186">
        <f t="shared" si="4"/>
        <v>1</v>
      </c>
      <c r="G315" s="185"/>
      <c r="H315" s="185"/>
      <c r="I315" s="187"/>
      <c r="J315" s="188">
        <v>1</v>
      </c>
      <c r="K315" s="185"/>
      <c r="L315" s="185"/>
      <c r="M315" s="185"/>
      <c r="N315" s="185"/>
      <c r="O315" s="185"/>
      <c r="P315" s="185">
        <v>0</v>
      </c>
      <c r="Q315" s="185"/>
      <c r="R315" s="186"/>
      <c r="S315" s="188"/>
      <c r="T315" s="185">
        <v>0</v>
      </c>
      <c r="U315" s="185">
        <v>0</v>
      </c>
      <c r="V315" s="185"/>
      <c r="W315" s="185"/>
      <c r="X315" s="185"/>
      <c r="Y315" s="183"/>
      <c r="Z315" s="185"/>
      <c r="AA315" s="185"/>
      <c r="AB315" s="185"/>
    </row>
    <row r="316" spans="1:28" s="91" customFormat="1" ht="34.5" customHeight="1" x14ac:dyDescent="0.2">
      <c r="A316" s="81">
        <f>IF(E316=0,"",SUBTOTAL(3,$E$5:$E316))</f>
        <v>292</v>
      </c>
      <c r="B316" s="81" t="s">
        <v>305</v>
      </c>
      <c r="C316" s="118" t="s">
        <v>592</v>
      </c>
      <c r="D316" s="88" t="s">
        <v>1902</v>
      </c>
      <c r="E316" s="119" t="s">
        <v>75</v>
      </c>
      <c r="F316" s="186">
        <f t="shared" si="4"/>
        <v>1</v>
      </c>
      <c r="G316" s="185"/>
      <c r="H316" s="185"/>
      <c r="I316" s="187"/>
      <c r="J316" s="188">
        <v>1</v>
      </c>
      <c r="K316" s="185"/>
      <c r="L316" s="185"/>
      <c r="M316" s="185"/>
      <c r="N316" s="185"/>
      <c r="O316" s="185"/>
      <c r="P316" s="185">
        <v>0</v>
      </c>
      <c r="Q316" s="185"/>
      <c r="R316" s="186"/>
      <c r="S316" s="188"/>
      <c r="T316" s="185">
        <v>0</v>
      </c>
      <c r="U316" s="185">
        <v>0</v>
      </c>
      <c r="V316" s="185"/>
      <c r="W316" s="185"/>
      <c r="X316" s="185"/>
      <c r="Y316" s="183"/>
      <c r="Z316" s="185"/>
      <c r="AA316" s="185"/>
      <c r="AB316" s="185"/>
    </row>
    <row r="317" spans="1:28" s="91" customFormat="1" ht="34.5" customHeight="1" x14ac:dyDescent="0.2">
      <c r="A317" s="81">
        <f>IF(E317=0,"",SUBTOTAL(3,$E$5:$E317))</f>
        <v>293</v>
      </c>
      <c r="B317" s="81" t="s">
        <v>535</v>
      </c>
      <c r="C317" s="118" t="s">
        <v>594</v>
      </c>
      <c r="D317" s="88" t="s">
        <v>1903</v>
      </c>
      <c r="E317" s="119" t="s">
        <v>75</v>
      </c>
      <c r="F317" s="186">
        <f t="shared" si="4"/>
        <v>1</v>
      </c>
      <c r="G317" s="185"/>
      <c r="H317" s="185"/>
      <c r="I317" s="187"/>
      <c r="J317" s="188">
        <v>1</v>
      </c>
      <c r="K317" s="185"/>
      <c r="L317" s="185"/>
      <c r="M317" s="185"/>
      <c r="N317" s="185"/>
      <c r="O317" s="185"/>
      <c r="P317" s="185">
        <v>0</v>
      </c>
      <c r="Q317" s="185"/>
      <c r="R317" s="186"/>
      <c r="S317" s="188"/>
      <c r="T317" s="185">
        <v>0</v>
      </c>
      <c r="U317" s="185">
        <v>0</v>
      </c>
      <c r="V317" s="185"/>
      <c r="W317" s="185"/>
      <c r="X317" s="185"/>
      <c r="Y317" s="183"/>
      <c r="Z317" s="185"/>
      <c r="AA317" s="185"/>
      <c r="AB317" s="185"/>
    </row>
    <row r="318" spans="1:28" s="91" customFormat="1" ht="34.5" customHeight="1" x14ac:dyDescent="0.2">
      <c r="A318" s="81">
        <f>IF(E318=0,"",SUBTOTAL(3,$E$5:$E318))</f>
        <v>294</v>
      </c>
      <c r="B318" s="81" t="s">
        <v>537</v>
      </c>
      <c r="C318" s="118" t="s">
        <v>596</v>
      </c>
      <c r="D318" s="88" t="s">
        <v>1904</v>
      </c>
      <c r="E318" s="119" t="s">
        <v>75</v>
      </c>
      <c r="F318" s="186">
        <f t="shared" si="4"/>
        <v>5</v>
      </c>
      <c r="G318" s="185"/>
      <c r="H318" s="185"/>
      <c r="I318" s="187"/>
      <c r="J318" s="188">
        <v>5</v>
      </c>
      <c r="K318" s="185"/>
      <c r="L318" s="185"/>
      <c r="M318" s="185"/>
      <c r="N318" s="185"/>
      <c r="O318" s="185"/>
      <c r="P318" s="185">
        <v>0</v>
      </c>
      <c r="Q318" s="185"/>
      <c r="R318" s="186"/>
      <c r="S318" s="188"/>
      <c r="T318" s="185">
        <v>0</v>
      </c>
      <c r="U318" s="185">
        <v>0</v>
      </c>
      <c r="V318" s="185"/>
      <c r="W318" s="185"/>
      <c r="X318" s="185"/>
      <c r="Y318" s="183"/>
      <c r="Z318" s="185"/>
      <c r="AA318" s="185"/>
      <c r="AB318" s="185"/>
    </row>
    <row r="319" spans="1:28" s="91" customFormat="1" ht="34.5" customHeight="1" x14ac:dyDescent="0.2">
      <c r="A319" s="81">
        <f>IF(E319=0,"",SUBTOTAL(3,$E$5:$E319))</f>
        <v>295</v>
      </c>
      <c r="B319" s="81" t="s">
        <v>540</v>
      </c>
      <c r="C319" s="118" t="s">
        <v>598</v>
      </c>
      <c r="D319" s="88" t="s">
        <v>1905</v>
      </c>
      <c r="E319" s="119" t="s">
        <v>75</v>
      </c>
      <c r="F319" s="186">
        <f t="shared" si="4"/>
        <v>1</v>
      </c>
      <c r="G319" s="185"/>
      <c r="H319" s="185"/>
      <c r="I319" s="187"/>
      <c r="J319" s="188">
        <v>1</v>
      </c>
      <c r="K319" s="185"/>
      <c r="L319" s="185"/>
      <c r="M319" s="185"/>
      <c r="N319" s="185"/>
      <c r="O319" s="185"/>
      <c r="P319" s="185">
        <v>0</v>
      </c>
      <c r="Q319" s="185"/>
      <c r="R319" s="186"/>
      <c r="S319" s="188"/>
      <c r="T319" s="185">
        <v>0</v>
      </c>
      <c r="U319" s="185">
        <v>0</v>
      </c>
      <c r="V319" s="185"/>
      <c r="W319" s="185"/>
      <c r="X319" s="185"/>
      <c r="Y319" s="183"/>
      <c r="Z319" s="185"/>
      <c r="AA319" s="185"/>
      <c r="AB319" s="185"/>
    </row>
    <row r="320" spans="1:28" s="91" customFormat="1" ht="40.5" customHeight="1" x14ac:dyDescent="0.2">
      <c r="A320" s="81">
        <f>IF(E320=0,"",SUBTOTAL(3,$E$5:$E320))</f>
        <v>296</v>
      </c>
      <c r="B320" s="81" t="s">
        <v>487</v>
      </c>
      <c r="C320" s="118" t="s">
        <v>600</v>
      </c>
      <c r="D320" s="88" t="s">
        <v>1906</v>
      </c>
      <c r="E320" s="119" t="s">
        <v>75</v>
      </c>
      <c r="F320" s="186">
        <f t="shared" si="4"/>
        <v>1</v>
      </c>
      <c r="G320" s="185"/>
      <c r="H320" s="185"/>
      <c r="I320" s="187"/>
      <c r="J320" s="188">
        <v>1</v>
      </c>
      <c r="K320" s="185"/>
      <c r="L320" s="185"/>
      <c r="M320" s="185"/>
      <c r="N320" s="185"/>
      <c r="O320" s="185"/>
      <c r="P320" s="185">
        <v>0</v>
      </c>
      <c r="Q320" s="185"/>
      <c r="R320" s="186"/>
      <c r="S320" s="188"/>
      <c r="T320" s="185">
        <v>0</v>
      </c>
      <c r="U320" s="185">
        <v>0</v>
      </c>
      <c r="V320" s="185"/>
      <c r="W320" s="185"/>
      <c r="X320" s="185"/>
      <c r="Y320" s="183"/>
      <c r="Z320" s="185"/>
      <c r="AA320" s="185"/>
      <c r="AB320" s="185"/>
    </row>
    <row r="321" spans="1:28" s="91" customFormat="1" ht="42" customHeight="1" x14ac:dyDescent="0.2">
      <c r="A321" s="81">
        <f>IF(E321=0,"",SUBTOTAL(3,$E$5:$E321))</f>
        <v>297</v>
      </c>
      <c r="B321" s="81" t="s">
        <v>489</v>
      </c>
      <c r="C321" s="118" t="s">
        <v>602</v>
      </c>
      <c r="D321" s="88" t="s">
        <v>1907</v>
      </c>
      <c r="E321" s="119" t="s">
        <v>75</v>
      </c>
      <c r="F321" s="186">
        <f t="shared" si="4"/>
        <v>1</v>
      </c>
      <c r="G321" s="185"/>
      <c r="H321" s="185"/>
      <c r="I321" s="187"/>
      <c r="J321" s="188">
        <v>1</v>
      </c>
      <c r="K321" s="185"/>
      <c r="L321" s="185"/>
      <c r="M321" s="185"/>
      <c r="N321" s="185"/>
      <c r="O321" s="185"/>
      <c r="P321" s="185">
        <v>0</v>
      </c>
      <c r="Q321" s="185"/>
      <c r="R321" s="186"/>
      <c r="S321" s="188"/>
      <c r="T321" s="185">
        <v>0</v>
      </c>
      <c r="U321" s="185">
        <v>0</v>
      </c>
      <c r="V321" s="185"/>
      <c r="W321" s="185"/>
      <c r="X321" s="185"/>
      <c r="Y321" s="183"/>
      <c r="Z321" s="185"/>
      <c r="AA321" s="185"/>
      <c r="AB321" s="185"/>
    </row>
    <row r="322" spans="1:28" s="91" customFormat="1" ht="42" customHeight="1" x14ac:dyDescent="0.2">
      <c r="A322" s="81">
        <f>IF(E322=0,"",SUBTOTAL(3,$E$5:$E322))</f>
        <v>298</v>
      </c>
      <c r="B322" s="81" t="s">
        <v>491</v>
      </c>
      <c r="C322" s="118" t="s">
        <v>604</v>
      </c>
      <c r="D322" s="88" t="s">
        <v>1908</v>
      </c>
      <c r="E322" s="119" t="s">
        <v>75</v>
      </c>
      <c r="F322" s="186">
        <f t="shared" si="4"/>
        <v>2</v>
      </c>
      <c r="G322" s="185"/>
      <c r="H322" s="185"/>
      <c r="I322" s="187"/>
      <c r="J322" s="188">
        <v>2</v>
      </c>
      <c r="K322" s="185"/>
      <c r="L322" s="185"/>
      <c r="M322" s="185"/>
      <c r="N322" s="185"/>
      <c r="O322" s="185"/>
      <c r="P322" s="185">
        <v>0</v>
      </c>
      <c r="Q322" s="185"/>
      <c r="R322" s="186"/>
      <c r="S322" s="188"/>
      <c r="T322" s="185">
        <v>0</v>
      </c>
      <c r="U322" s="185">
        <v>0</v>
      </c>
      <c r="V322" s="185"/>
      <c r="W322" s="185"/>
      <c r="X322" s="185"/>
      <c r="Y322" s="183"/>
      <c r="Z322" s="185"/>
      <c r="AA322" s="185"/>
      <c r="AB322" s="185"/>
    </row>
    <row r="323" spans="1:28" s="91" customFormat="1" ht="42" customHeight="1" x14ac:dyDescent="0.2">
      <c r="A323" s="81">
        <f>IF(E323=0,"",SUBTOTAL(3,$E$5:$E323))</f>
        <v>299</v>
      </c>
      <c r="B323" s="81" t="s">
        <v>492</v>
      </c>
      <c r="C323" s="118" t="s">
        <v>606</v>
      </c>
      <c r="D323" s="88" t="s">
        <v>1909</v>
      </c>
      <c r="E323" s="119" t="s">
        <v>75</v>
      </c>
      <c r="F323" s="186">
        <f t="shared" si="4"/>
        <v>2</v>
      </c>
      <c r="G323" s="185"/>
      <c r="H323" s="185"/>
      <c r="I323" s="187"/>
      <c r="J323" s="188">
        <v>2</v>
      </c>
      <c r="K323" s="185"/>
      <c r="L323" s="185"/>
      <c r="M323" s="185"/>
      <c r="N323" s="185"/>
      <c r="O323" s="185"/>
      <c r="P323" s="185">
        <v>0</v>
      </c>
      <c r="Q323" s="185"/>
      <c r="R323" s="186"/>
      <c r="S323" s="188"/>
      <c r="T323" s="185">
        <v>0</v>
      </c>
      <c r="U323" s="185">
        <v>0</v>
      </c>
      <c r="V323" s="185"/>
      <c r="W323" s="185"/>
      <c r="X323" s="185"/>
      <c r="Y323" s="183"/>
      <c r="Z323" s="185"/>
      <c r="AA323" s="185"/>
      <c r="AB323" s="185"/>
    </row>
    <row r="324" spans="1:28" s="91" customFormat="1" ht="42" customHeight="1" x14ac:dyDescent="0.2">
      <c r="A324" s="81">
        <f>IF(E324=0,"",SUBTOTAL(3,$E$5:$E324))</f>
        <v>300</v>
      </c>
      <c r="B324" s="81" t="s">
        <v>494</v>
      </c>
      <c r="C324" s="118" t="s">
        <v>608</v>
      </c>
      <c r="D324" s="88" t="s">
        <v>1910</v>
      </c>
      <c r="E324" s="119" t="s">
        <v>75</v>
      </c>
      <c r="F324" s="186">
        <f t="shared" si="4"/>
        <v>1</v>
      </c>
      <c r="G324" s="185"/>
      <c r="H324" s="185"/>
      <c r="I324" s="187"/>
      <c r="J324" s="188">
        <v>1</v>
      </c>
      <c r="K324" s="185"/>
      <c r="L324" s="185"/>
      <c r="M324" s="185"/>
      <c r="N324" s="185"/>
      <c r="O324" s="185"/>
      <c r="P324" s="185">
        <v>0</v>
      </c>
      <c r="Q324" s="185"/>
      <c r="R324" s="186"/>
      <c r="S324" s="188"/>
      <c r="T324" s="185">
        <v>0</v>
      </c>
      <c r="U324" s="185">
        <v>0</v>
      </c>
      <c r="V324" s="185"/>
      <c r="W324" s="185"/>
      <c r="X324" s="185"/>
      <c r="Y324" s="183"/>
      <c r="Z324" s="185"/>
      <c r="AA324" s="185"/>
      <c r="AB324" s="185"/>
    </row>
    <row r="325" spans="1:28" s="91" customFormat="1" ht="38.25" customHeight="1" x14ac:dyDescent="0.2">
      <c r="A325" s="81">
        <f>IF(E325=0,"",SUBTOTAL(3,$E$5:$E325))</f>
        <v>301</v>
      </c>
      <c r="B325" s="81" t="s">
        <v>497</v>
      </c>
      <c r="C325" s="118" t="s">
        <v>616</v>
      </c>
      <c r="D325" s="88" t="s">
        <v>1913</v>
      </c>
      <c r="E325" s="119" t="s">
        <v>75</v>
      </c>
      <c r="F325" s="186">
        <f t="shared" ref="F325:F388" si="5">SUM(G325:AB325)</f>
        <v>10</v>
      </c>
      <c r="G325" s="185"/>
      <c r="H325" s="185"/>
      <c r="I325" s="187"/>
      <c r="J325" s="188">
        <v>10</v>
      </c>
      <c r="K325" s="185"/>
      <c r="L325" s="185"/>
      <c r="M325" s="185"/>
      <c r="N325" s="185"/>
      <c r="O325" s="185"/>
      <c r="P325" s="185">
        <v>0</v>
      </c>
      <c r="Q325" s="185"/>
      <c r="R325" s="186"/>
      <c r="S325" s="188"/>
      <c r="T325" s="185">
        <v>0</v>
      </c>
      <c r="U325" s="185">
        <v>0</v>
      </c>
      <c r="V325" s="185"/>
      <c r="W325" s="185"/>
      <c r="X325" s="185"/>
      <c r="Y325" s="183"/>
      <c r="Z325" s="185"/>
      <c r="AA325" s="185"/>
      <c r="AB325" s="185"/>
    </row>
    <row r="326" spans="1:28" s="91" customFormat="1" ht="39" customHeight="1" x14ac:dyDescent="0.2">
      <c r="A326" s="81">
        <f>IF(E326=0,"",SUBTOTAL(3,$E$5:$E326))</f>
        <v>302</v>
      </c>
      <c r="B326" s="81" t="s">
        <v>499</v>
      </c>
      <c r="C326" s="118" t="s">
        <v>619</v>
      </c>
      <c r="D326" s="88" t="s">
        <v>1914</v>
      </c>
      <c r="E326" s="119" t="s">
        <v>75</v>
      </c>
      <c r="F326" s="186">
        <f t="shared" si="5"/>
        <v>10</v>
      </c>
      <c r="G326" s="185"/>
      <c r="H326" s="185"/>
      <c r="I326" s="187"/>
      <c r="J326" s="188">
        <v>10</v>
      </c>
      <c r="K326" s="185"/>
      <c r="L326" s="185"/>
      <c r="M326" s="185"/>
      <c r="N326" s="185"/>
      <c r="O326" s="185"/>
      <c r="P326" s="185">
        <v>0</v>
      </c>
      <c r="Q326" s="185"/>
      <c r="R326" s="186"/>
      <c r="S326" s="188"/>
      <c r="T326" s="185">
        <v>0</v>
      </c>
      <c r="U326" s="185">
        <v>0</v>
      </c>
      <c r="V326" s="185"/>
      <c r="W326" s="185"/>
      <c r="X326" s="185"/>
      <c r="Y326" s="183"/>
      <c r="Z326" s="185"/>
      <c r="AA326" s="185"/>
      <c r="AB326" s="185"/>
    </row>
    <row r="327" spans="1:28" s="91" customFormat="1" ht="35.25" customHeight="1" x14ac:dyDescent="0.2">
      <c r="A327" s="81">
        <f>IF(E327=0,"",SUBTOTAL(3,$E$5:$E327))</f>
        <v>303</v>
      </c>
      <c r="B327" s="81" t="s">
        <v>501</v>
      </c>
      <c r="C327" s="118" t="s">
        <v>623</v>
      </c>
      <c r="D327" s="88" t="s">
        <v>1915</v>
      </c>
      <c r="E327" s="119" t="s">
        <v>75</v>
      </c>
      <c r="F327" s="186">
        <f t="shared" si="5"/>
        <v>8</v>
      </c>
      <c r="G327" s="185"/>
      <c r="H327" s="185"/>
      <c r="I327" s="187"/>
      <c r="J327" s="188">
        <v>8</v>
      </c>
      <c r="K327" s="185"/>
      <c r="L327" s="185"/>
      <c r="M327" s="185"/>
      <c r="N327" s="185"/>
      <c r="O327" s="185"/>
      <c r="P327" s="185">
        <v>0</v>
      </c>
      <c r="Q327" s="185"/>
      <c r="R327" s="186"/>
      <c r="S327" s="188"/>
      <c r="T327" s="185">
        <v>0</v>
      </c>
      <c r="U327" s="185">
        <v>0</v>
      </c>
      <c r="V327" s="185"/>
      <c r="W327" s="185"/>
      <c r="X327" s="185"/>
      <c r="Y327" s="183"/>
      <c r="Z327" s="185"/>
      <c r="AA327" s="185"/>
      <c r="AB327" s="185"/>
    </row>
    <row r="328" spans="1:28" s="91" customFormat="1" ht="40.5" customHeight="1" x14ac:dyDescent="0.2">
      <c r="A328" s="81">
        <f>IF(E328=0,"",SUBTOTAL(3,$E$5:$E328))</f>
        <v>304</v>
      </c>
      <c r="B328" s="81" t="s">
        <v>503</v>
      </c>
      <c r="C328" s="118" t="s">
        <v>627</v>
      </c>
      <c r="D328" s="88" t="s">
        <v>1916</v>
      </c>
      <c r="E328" s="119" t="s">
        <v>75</v>
      </c>
      <c r="F328" s="186">
        <f t="shared" si="5"/>
        <v>1</v>
      </c>
      <c r="G328" s="185"/>
      <c r="H328" s="185"/>
      <c r="I328" s="187"/>
      <c r="J328" s="188">
        <v>1</v>
      </c>
      <c r="K328" s="185"/>
      <c r="L328" s="185"/>
      <c r="M328" s="185"/>
      <c r="N328" s="185"/>
      <c r="O328" s="185"/>
      <c r="P328" s="185">
        <v>0</v>
      </c>
      <c r="Q328" s="185"/>
      <c r="R328" s="186"/>
      <c r="S328" s="188"/>
      <c r="T328" s="185">
        <v>0</v>
      </c>
      <c r="U328" s="185">
        <v>0</v>
      </c>
      <c r="V328" s="185"/>
      <c r="W328" s="185"/>
      <c r="X328" s="185"/>
      <c r="Y328" s="183"/>
      <c r="Z328" s="185"/>
      <c r="AA328" s="185"/>
      <c r="AB328" s="185"/>
    </row>
    <row r="329" spans="1:28" s="91" customFormat="1" ht="38.25" customHeight="1" x14ac:dyDescent="0.2">
      <c r="A329" s="81">
        <f>IF(E329=0,"",SUBTOTAL(3,$E$5:$E329))</f>
        <v>305</v>
      </c>
      <c r="B329" s="81" t="s">
        <v>505</v>
      </c>
      <c r="C329" s="118" t="s">
        <v>631</v>
      </c>
      <c r="D329" s="88" t="s">
        <v>1917</v>
      </c>
      <c r="E329" s="119" t="s">
        <v>75</v>
      </c>
      <c r="F329" s="186">
        <f t="shared" si="5"/>
        <v>1</v>
      </c>
      <c r="G329" s="185"/>
      <c r="H329" s="185"/>
      <c r="I329" s="187"/>
      <c r="J329" s="188">
        <v>1</v>
      </c>
      <c r="K329" s="185"/>
      <c r="L329" s="185"/>
      <c r="M329" s="185"/>
      <c r="N329" s="185"/>
      <c r="O329" s="185"/>
      <c r="P329" s="185">
        <v>0</v>
      </c>
      <c r="Q329" s="185"/>
      <c r="R329" s="186"/>
      <c r="S329" s="188"/>
      <c r="T329" s="185">
        <v>0</v>
      </c>
      <c r="U329" s="185">
        <v>0</v>
      </c>
      <c r="V329" s="185"/>
      <c r="W329" s="185"/>
      <c r="X329" s="185"/>
      <c r="Y329" s="183"/>
      <c r="Z329" s="185"/>
      <c r="AA329" s="185"/>
      <c r="AB329" s="185"/>
    </row>
    <row r="330" spans="1:28" s="91" customFormat="1" ht="39" customHeight="1" x14ac:dyDescent="0.2">
      <c r="A330" s="81">
        <f>IF(E330=0,"",SUBTOTAL(3,$E$5:$E330))</f>
        <v>306</v>
      </c>
      <c r="B330" s="81" t="s">
        <v>561</v>
      </c>
      <c r="C330" s="118" t="s">
        <v>634</v>
      </c>
      <c r="D330" s="88" t="s">
        <v>1918</v>
      </c>
      <c r="E330" s="119" t="s">
        <v>75</v>
      </c>
      <c r="F330" s="186">
        <f t="shared" si="5"/>
        <v>5</v>
      </c>
      <c r="G330" s="185"/>
      <c r="H330" s="185"/>
      <c r="I330" s="187"/>
      <c r="J330" s="188">
        <v>5</v>
      </c>
      <c r="K330" s="185"/>
      <c r="L330" s="185"/>
      <c r="M330" s="185"/>
      <c r="N330" s="185"/>
      <c r="O330" s="185"/>
      <c r="P330" s="185">
        <v>0</v>
      </c>
      <c r="Q330" s="185"/>
      <c r="R330" s="186"/>
      <c r="S330" s="188"/>
      <c r="T330" s="185">
        <v>0</v>
      </c>
      <c r="U330" s="185">
        <v>0</v>
      </c>
      <c r="V330" s="185"/>
      <c r="W330" s="185"/>
      <c r="X330" s="185"/>
      <c r="Y330" s="183"/>
      <c r="Z330" s="185"/>
      <c r="AA330" s="185"/>
      <c r="AB330" s="185"/>
    </row>
    <row r="331" spans="1:28" s="91" customFormat="1" ht="69" customHeight="1" x14ac:dyDescent="0.2">
      <c r="A331" s="81">
        <f>IF(E331=0,"",SUBTOTAL(3,$E$5:$E331))</f>
        <v>307</v>
      </c>
      <c r="B331" s="81" t="s">
        <v>507</v>
      </c>
      <c r="C331" s="118" t="s">
        <v>2135</v>
      </c>
      <c r="D331" s="119" t="s">
        <v>1919</v>
      </c>
      <c r="E331" s="119" t="s">
        <v>75</v>
      </c>
      <c r="F331" s="186">
        <f t="shared" si="5"/>
        <v>6</v>
      </c>
      <c r="G331" s="185"/>
      <c r="H331" s="185"/>
      <c r="I331" s="187"/>
      <c r="J331" s="188">
        <v>6</v>
      </c>
      <c r="K331" s="185"/>
      <c r="L331" s="185"/>
      <c r="M331" s="185"/>
      <c r="N331" s="185"/>
      <c r="O331" s="185"/>
      <c r="P331" s="185">
        <v>0</v>
      </c>
      <c r="Q331" s="185"/>
      <c r="R331" s="186"/>
      <c r="S331" s="188"/>
      <c r="T331" s="185">
        <v>0</v>
      </c>
      <c r="U331" s="185">
        <v>0</v>
      </c>
      <c r="V331" s="185"/>
      <c r="W331" s="185"/>
      <c r="X331" s="185"/>
      <c r="Y331" s="183"/>
      <c r="Z331" s="185"/>
      <c r="AA331" s="185"/>
      <c r="AB331" s="185"/>
    </row>
    <row r="332" spans="1:28" s="91" customFormat="1" ht="38.25" x14ac:dyDescent="0.2">
      <c r="A332" s="81">
        <f>IF(E332=0,"",SUBTOTAL(3,$E$5:$E332))</f>
        <v>308</v>
      </c>
      <c r="B332" s="81" t="s">
        <v>509</v>
      </c>
      <c r="C332" s="118" t="s">
        <v>639</v>
      </c>
      <c r="D332" s="119" t="s">
        <v>1920</v>
      </c>
      <c r="E332" s="119" t="s">
        <v>75</v>
      </c>
      <c r="F332" s="186">
        <f t="shared" si="5"/>
        <v>1</v>
      </c>
      <c r="G332" s="185"/>
      <c r="H332" s="185"/>
      <c r="I332" s="187"/>
      <c r="J332" s="188">
        <v>1</v>
      </c>
      <c r="K332" s="185"/>
      <c r="L332" s="185"/>
      <c r="M332" s="185"/>
      <c r="N332" s="185"/>
      <c r="O332" s="185"/>
      <c r="P332" s="185">
        <v>0</v>
      </c>
      <c r="Q332" s="185"/>
      <c r="R332" s="186"/>
      <c r="S332" s="188"/>
      <c r="T332" s="185">
        <v>0</v>
      </c>
      <c r="U332" s="185">
        <v>0</v>
      </c>
      <c r="V332" s="185"/>
      <c r="W332" s="185"/>
      <c r="X332" s="185"/>
      <c r="Y332" s="183"/>
      <c r="Z332" s="185"/>
      <c r="AA332" s="185"/>
      <c r="AB332" s="185"/>
    </row>
    <row r="333" spans="1:28" s="91" customFormat="1" ht="60.75" customHeight="1" x14ac:dyDescent="0.2">
      <c r="A333" s="81">
        <f>IF(E333=0,"",SUBTOTAL(3,$E$5:$E333))</f>
        <v>309</v>
      </c>
      <c r="B333" s="81" t="s">
        <v>511</v>
      </c>
      <c r="C333" s="118" t="s">
        <v>651</v>
      </c>
      <c r="D333" s="88" t="s">
        <v>1924</v>
      </c>
      <c r="E333" s="119" t="s">
        <v>75</v>
      </c>
      <c r="F333" s="186">
        <f t="shared" si="5"/>
        <v>1</v>
      </c>
      <c r="G333" s="185"/>
      <c r="H333" s="185"/>
      <c r="I333" s="187"/>
      <c r="J333" s="190">
        <v>1</v>
      </c>
      <c r="K333" s="185"/>
      <c r="L333" s="185"/>
      <c r="M333" s="185"/>
      <c r="N333" s="185"/>
      <c r="O333" s="185"/>
      <c r="P333" s="185">
        <v>0</v>
      </c>
      <c r="Q333" s="185"/>
      <c r="R333" s="186"/>
      <c r="S333" s="188"/>
      <c r="T333" s="185">
        <v>0</v>
      </c>
      <c r="U333" s="185">
        <v>0</v>
      </c>
      <c r="V333" s="185"/>
      <c r="W333" s="185"/>
      <c r="X333" s="185"/>
      <c r="Y333" s="183"/>
      <c r="Z333" s="185"/>
      <c r="AA333" s="185"/>
      <c r="AB333" s="185"/>
    </row>
    <row r="334" spans="1:28" s="91" customFormat="1" ht="36.75" customHeight="1" x14ac:dyDescent="0.2">
      <c r="A334" s="81">
        <f>IF(E334=0,"",SUBTOTAL(3,$E$5:$E334))</f>
        <v>310</v>
      </c>
      <c r="B334" s="81" t="s">
        <v>513</v>
      </c>
      <c r="C334" s="118" t="s">
        <v>654</v>
      </c>
      <c r="D334" s="88" t="s">
        <v>1925</v>
      </c>
      <c r="E334" s="119" t="s">
        <v>75</v>
      </c>
      <c r="F334" s="186">
        <f t="shared" si="5"/>
        <v>5</v>
      </c>
      <c r="G334" s="185"/>
      <c r="H334" s="185"/>
      <c r="I334" s="187"/>
      <c r="J334" s="190">
        <v>5</v>
      </c>
      <c r="K334" s="185"/>
      <c r="L334" s="185"/>
      <c r="M334" s="185"/>
      <c r="N334" s="185"/>
      <c r="O334" s="185"/>
      <c r="P334" s="185">
        <v>0</v>
      </c>
      <c r="Q334" s="185"/>
      <c r="R334" s="186"/>
      <c r="S334" s="188"/>
      <c r="T334" s="185">
        <v>0</v>
      </c>
      <c r="U334" s="185">
        <v>0</v>
      </c>
      <c r="V334" s="185"/>
      <c r="W334" s="185"/>
      <c r="X334" s="185"/>
      <c r="Y334" s="183"/>
      <c r="Z334" s="185"/>
      <c r="AA334" s="185"/>
      <c r="AB334" s="185"/>
    </row>
    <row r="335" spans="1:28" s="91" customFormat="1" ht="36.75" customHeight="1" x14ac:dyDescent="0.2">
      <c r="A335" s="81">
        <f>IF(E335=0,"",SUBTOTAL(3,$E$5:$E335))</f>
        <v>311</v>
      </c>
      <c r="B335" s="81" t="s">
        <v>516</v>
      </c>
      <c r="C335" s="118" t="s">
        <v>660</v>
      </c>
      <c r="D335" s="119" t="s">
        <v>1927</v>
      </c>
      <c r="E335" s="119" t="s">
        <v>75</v>
      </c>
      <c r="F335" s="186">
        <f t="shared" si="5"/>
        <v>25</v>
      </c>
      <c r="G335" s="185"/>
      <c r="H335" s="185"/>
      <c r="I335" s="187"/>
      <c r="J335" s="188">
        <v>25</v>
      </c>
      <c r="K335" s="185"/>
      <c r="L335" s="185"/>
      <c r="M335" s="185"/>
      <c r="N335" s="185"/>
      <c r="O335" s="185"/>
      <c r="P335" s="185">
        <v>0</v>
      </c>
      <c r="Q335" s="185"/>
      <c r="R335" s="186"/>
      <c r="S335" s="188"/>
      <c r="T335" s="185">
        <v>0</v>
      </c>
      <c r="U335" s="185">
        <v>0</v>
      </c>
      <c r="V335" s="185"/>
      <c r="W335" s="185"/>
      <c r="X335" s="185"/>
      <c r="Y335" s="183"/>
      <c r="Z335" s="185"/>
      <c r="AA335" s="185"/>
      <c r="AB335" s="185"/>
    </row>
    <row r="336" spans="1:28" s="91" customFormat="1" ht="44.25" customHeight="1" x14ac:dyDescent="0.2">
      <c r="A336" s="81">
        <f>IF(E336=0,"",SUBTOTAL(3,$E$5:$E336))</f>
        <v>312</v>
      </c>
      <c r="B336" s="81" t="s">
        <v>518</v>
      </c>
      <c r="C336" s="118" t="s">
        <v>663</v>
      </c>
      <c r="D336" s="119" t="s">
        <v>1928</v>
      </c>
      <c r="E336" s="119" t="s">
        <v>75</v>
      </c>
      <c r="F336" s="186">
        <f t="shared" si="5"/>
        <v>4</v>
      </c>
      <c r="G336" s="185"/>
      <c r="H336" s="185"/>
      <c r="I336" s="187"/>
      <c r="J336" s="188">
        <v>4</v>
      </c>
      <c r="K336" s="185"/>
      <c r="L336" s="185"/>
      <c r="M336" s="185"/>
      <c r="N336" s="185"/>
      <c r="O336" s="185"/>
      <c r="P336" s="185">
        <v>0</v>
      </c>
      <c r="Q336" s="185"/>
      <c r="R336" s="186"/>
      <c r="S336" s="188"/>
      <c r="T336" s="185">
        <v>0</v>
      </c>
      <c r="U336" s="185">
        <v>0</v>
      </c>
      <c r="V336" s="185"/>
      <c r="W336" s="185"/>
      <c r="X336" s="185"/>
      <c r="Y336" s="183"/>
      <c r="Z336" s="185"/>
      <c r="AA336" s="185"/>
      <c r="AB336" s="185"/>
    </row>
    <row r="337" spans="1:28" s="91" customFormat="1" ht="42" customHeight="1" x14ac:dyDescent="0.2">
      <c r="A337" s="81">
        <f>IF(E337=0,"",SUBTOTAL(3,$E$5:$E337))</f>
        <v>313</v>
      </c>
      <c r="B337" s="81" t="s">
        <v>521</v>
      </c>
      <c r="C337" s="118" t="s">
        <v>666</v>
      </c>
      <c r="D337" s="119" t="s">
        <v>1928</v>
      </c>
      <c r="E337" s="119" t="s">
        <v>75</v>
      </c>
      <c r="F337" s="186">
        <f t="shared" si="5"/>
        <v>4</v>
      </c>
      <c r="G337" s="185"/>
      <c r="H337" s="185"/>
      <c r="I337" s="187"/>
      <c r="J337" s="188">
        <v>4</v>
      </c>
      <c r="K337" s="185"/>
      <c r="L337" s="185"/>
      <c r="M337" s="185"/>
      <c r="N337" s="185"/>
      <c r="O337" s="185"/>
      <c r="P337" s="185">
        <v>0</v>
      </c>
      <c r="Q337" s="185"/>
      <c r="R337" s="186"/>
      <c r="S337" s="188"/>
      <c r="T337" s="185">
        <v>0</v>
      </c>
      <c r="U337" s="185">
        <v>0</v>
      </c>
      <c r="V337" s="185"/>
      <c r="W337" s="185"/>
      <c r="X337" s="185"/>
      <c r="Y337" s="183"/>
      <c r="Z337" s="185"/>
      <c r="AA337" s="185"/>
      <c r="AB337" s="185"/>
    </row>
    <row r="338" spans="1:28" s="91" customFormat="1" ht="52.5" customHeight="1" x14ac:dyDescent="0.2">
      <c r="A338" s="81">
        <f>IF(E338=0,"",SUBTOTAL(3,$E$5:$E338))</f>
        <v>314</v>
      </c>
      <c r="B338" s="81" t="s">
        <v>523</v>
      </c>
      <c r="C338" s="118" t="s">
        <v>669</v>
      </c>
      <c r="D338" s="119" t="s">
        <v>3584</v>
      </c>
      <c r="E338" s="119" t="s">
        <v>75</v>
      </c>
      <c r="F338" s="186">
        <f t="shared" si="5"/>
        <v>1</v>
      </c>
      <c r="G338" s="185"/>
      <c r="H338" s="185"/>
      <c r="I338" s="187"/>
      <c r="J338" s="188">
        <v>1</v>
      </c>
      <c r="K338" s="185"/>
      <c r="L338" s="185"/>
      <c r="M338" s="185"/>
      <c r="N338" s="185"/>
      <c r="O338" s="185"/>
      <c r="P338" s="185">
        <v>0</v>
      </c>
      <c r="Q338" s="185"/>
      <c r="R338" s="186"/>
      <c r="S338" s="188"/>
      <c r="T338" s="185">
        <v>0</v>
      </c>
      <c r="U338" s="185">
        <v>0</v>
      </c>
      <c r="V338" s="185"/>
      <c r="W338" s="185"/>
      <c r="X338" s="185"/>
      <c r="Y338" s="183"/>
      <c r="Z338" s="185"/>
      <c r="AA338" s="185"/>
      <c r="AB338" s="185"/>
    </row>
    <row r="339" spans="1:28" s="91" customFormat="1" ht="40.5" customHeight="1" x14ac:dyDescent="0.2">
      <c r="A339" s="81">
        <f>IF(E339=0,"",SUBTOTAL(3,$E$5:$E339))</f>
        <v>315</v>
      </c>
      <c r="B339" s="81" t="s">
        <v>526</v>
      </c>
      <c r="C339" s="118" t="s">
        <v>672</v>
      </c>
      <c r="D339" s="119" t="s">
        <v>4129</v>
      </c>
      <c r="E339" s="119" t="s">
        <v>75</v>
      </c>
      <c r="F339" s="186">
        <f t="shared" si="5"/>
        <v>1</v>
      </c>
      <c r="G339" s="185"/>
      <c r="H339" s="185"/>
      <c r="I339" s="187"/>
      <c r="J339" s="188">
        <v>1</v>
      </c>
      <c r="K339" s="185"/>
      <c r="L339" s="185"/>
      <c r="M339" s="185"/>
      <c r="N339" s="185"/>
      <c r="O339" s="185"/>
      <c r="P339" s="185">
        <v>0</v>
      </c>
      <c r="Q339" s="185"/>
      <c r="R339" s="186"/>
      <c r="S339" s="188"/>
      <c r="T339" s="185">
        <v>0</v>
      </c>
      <c r="U339" s="185">
        <v>0</v>
      </c>
      <c r="V339" s="185"/>
      <c r="W339" s="185"/>
      <c r="X339" s="185"/>
      <c r="Y339" s="183"/>
      <c r="Z339" s="185"/>
      <c r="AA339" s="185"/>
      <c r="AB339" s="185"/>
    </row>
    <row r="340" spans="1:28" s="91" customFormat="1" ht="44.25" customHeight="1" x14ac:dyDescent="0.2">
      <c r="A340" s="81">
        <f>IF(E340=0,"",SUBTOTAL(3,$E$5:$E340))</f>
        <v>316</v>
      </c>
      <c r="B340" s="81" t="s">
        <v>583</v>
      </c>
      <c r="C340" s="118" t="s">
        <v>675</v>
      </c>
      <c r="D340" s="88" t="s">
        <v>1931</v>
      </c>
      <c r="E340" s="119" t="s">
        <v>75</v>
      </c>
      <c r="F340" s="186">
        <f t="shared" si="5"/>
        <v>15</v>
      </c>
      <c r="G340" s="185"/>
      <c r="H340" s="185"/>
      <c r="I340" s="187"/>
      <c r="J340" s="188">
        <v>15</v>
      </c>
      <c r="K340" s="185"/>
      <c r="L340" s="185"/>
      <c r="M340" s="185"/>
      <c r="N340" s="185"/>
      <c r="O340" s="185"/>
      <c r="P340" s="185">
        <v>0</v>
      </c>
      <c r="Q340" s="185"/>
      <c r="R340" s="186"/>
      <c r="S340" s="188"/>
      <c r="T340" s="185">
        <v>0</v>
      </c>
      <c r="U340" s="185">
        <v>0</v>
      </c>
      <c r="V340" s="185"/>
      <c r="W340" s="185"/>
      <c r="X340" s="185"/>
      <c r="Y340" s="183"/>
      <c r="Z340" s="185"/>
      <c r="AA340" s="185"/>
      <c r="AB340" s="185"/>
    </row>
    <row r="341" spans="1:28" s="91" customFormat="1" ht="41.25" customHeight="1" x14ac:dyDescent="0.2">
      <c r="A341" s="81">
        <f>IF(E341=0,"",SUBTOTAL(3,$E$5:$E341))</f>
        <v>317</v>
      </c>
      <c r="B341" s="81" t="s">
        <v>528</v>
      </c>
      <c r="C341" s="118" t="s">
        <v>678</v>
      </c>
      <c r="D341" s="119" t="s">
        <v>1932</v>
      </c>
      <c r="E341" s="119" t="s">
        <v>75</v>
      </c>
      <c r="F341" s="186">
        <f t="shared" si="5"/>
        <v>1</v>
      </c>
      <c r="G341" s="185"/>
      <c r="H341" s="185"/>
      <c r="I341" s="187"/>
      <c r="J341" s="188">
        <v>1</v>
      </c>
      <c r="K341" s="185"/>
      <c r="L341" s="185"/>
      <c r="M341" s="185"/>
      <c r="N341" s="185"/>
      <c r="O341" s="185"/>
      <c r="P341" s="185">
        <v>0</v>
      </c>
      <c r="Q341" s="185"/>
      <c r="R341" s="186"/>
      <c r="S341" s="188"/>
      <c r="T341" s="185">
        <v>0</v>
      </c>
      <c r="U341" s="185">
        <v>0</v>
      </c>
      <c r="V341" s="185"/>
      <c r="W341" s="185"/>
      <c r="X341" s="185"/>
      <c r="Y341" s="183"/>
      <c r="Z341" s="185"/>
      <c r="AA341" s="185"/>
      <c r="AB341" s="185"/>
    </row>
    <row r="342" spans="1:28" s="91" customFormat="1" ht="66" customHeight="1" x14ac:dyDescent="0.2">
      <c r="A342" s="81">
        <f>IF(E342=0,"",SUBTOTAL(3,$E$5:$E342))</f>
        <v>318</v>
      </c>
      <c r="B342" s="81" t="s">
        <v>531</v>
      </c>
      <c r="C342" s="118" t="s">
        <v>681</v>
      </c>
      <c r="D342" s="119" t="s">
        <v>1933</v>
      </c>
      <c r="E342" s="119" t="s">
        <v>75</v>
      </c>
      <c r="F342" s="186">
        <f t="shared" si="5"/>
        <v>1</v>
      </c>
      <c r="G342" s="185"/>
      <c r="H342" s="185"/>
      <c r="I342" s="187"/>
      <c r="J342" s="188">
        <v>1</v>
      </c>
      <c r="K342" s="185"/>
      <c r="L342" s="185"/>
      <c r="M342" s="185"/>
      <c r="N342" s="185"/>
      <c r="O342" s="185"/>
      <c r="P342" s="185">
        <v>0</v>
      </c>
      <c r="Q342" s="185"/>
      <c r="R342" s="186"/>
      <c r="S342" s="188"/>
      <c r="T342" s="185">
        <v>0</v>
      </c>
      <c r="U342" s="185">
        <v>0</v>
      </c>
      <c r="V342" s="185"/>
      <c r="W342" s="185"/>
      <c r="X342" s="185"/>
      <c r="Y342" s="183"/>
      <c r="Z342" s="185"/>
      <c r="AA342" s="185"/>
      <c r="AB342" s="185"/>
    </row>
    <row r="343" spans="1:28" s="91" customFormat="1" ht="72.75" customHeight="1" x14ac:dyDescent="0.2">
      <c r="A343" s="81">
        <f>IF(E343=0,"",SUBTOTAL(3,$E$5:$E343))</f>
        <v>319</v>
      </c>
      <c r="B343" s="81" t="s">
        <v>533</v>
      </c>
      <c r="C343" s="118" t="s">
        <v>684</v>
      </c>
      <c r="D343" s="119" t="s">
        <v>1934</v>
      </c>
      <c r="E343" s="119" t="s">
        <v>75</v>
      </c>
      <c r="F343" s="186">
        <f t="shared" si="5"/>
        <v>1</v>
      </c>
      <c r="G343" s="185"/>
      <c r="H343" s="185"/>
      <c r="I343" s="187"/>
      <c r="J343" s="188">
        <v>1</v>
      </c>
      <c r="K343" s="185"/>
      <c r="L343" s="185"/>
      <c r="M343" s="185"/>
      <c r="N343" s="185"/>
      <c r="O343" s="185"/>
      <c r="P343" s="185">
        <v>0</v>
      </c>
      <c r="Q343" s="185"/>
      <c r="R343" s="186"/>
      <c r="S343" s="188"/>
      <c r="T343" s="185">
        <v>0</v>
      </c>
      <c r="U343" s="185">
        <v>0</v>
      </c>
      <c r="V343" s="185"/>
      <c r="W343" s="185"/>
      <c r="X343" s="185"/>
      <c r="Y343" s="183"/>
      <c r="Z343" s="185"/>
      <c r="AA343" s="185"/>
      <c r="AB343" s="185"/>
    </row>
    <row r="344" spans="1:28" s="91" customFormat="1" ht="42" customHeight="1" x14ac:dyDescent="0.2">
      <c r="A344" s="81">
        <f>IF(E344=0,"",SUBTOTAL(3,$E$5:$E344))</f>
        <v>320</v>
      </c>
      <c r="B344" s="81" t="s">
        <v>536</v>
      </c>
      <c r="C344" s="118" t="s">
        <v>687</v>
      </c>
      <c r="D344" s="119" t="s">
        <v>1935</v>
      </c>
      <c r="E344" s="119" t="s">
        <v>75</v>
      </c>
      <c r="F344" s="186">
        <f t="shared" si="5"/>
        <v>1</v>
      </c>
      <c r="G344" s="185"/>
      <c r="H344" s="185"/>
      <c r="I344" s="187"/>
      <c r="J344" s="188">
        <v>1</v>
      </c>
      <c r="K344" s="185"/>
      <c r="L344" s="185"/>
      <c r="M344" s="185"/>
      <c r="N344" s="185"/>
      <c r="O344" s="185"/>
      <c r="P344" s="185">
        <v>0</v>
      </c>
      <c r="Q344" s="185"/>
      <c r="R344" s="186"/>
      <c r="S344" s="188"/>
      <c r="T344" s="185">
        <v>0</v>
      </c>
      <c r="U344" s="185">
        <v>0</v>
      </c>
      <c r="V344" s="185"/>
      <c r="W344" s="185"/>
      <c r="X344" s="185"/>
      <c r="Y344" s="183"/>
      <c r="Z344" s="185"/>
      <c r="AA344" s="185"/>
      <c r="AB344" s="185"/>
    </row>
    <row r="345" spans="1:28" s="91" customFormat="1" ht="42" customHeight="1" x14ac:dyDescent="0.2">
      <c r="A345" s="81">
        <f>IF(E345=0,"",SUBTOTAL(3,$E$5:$E345))</f>
        <v>321</v>
      </c>
      <c r="B345" s="81" t="s">
        <v>538</v>
      </c>
      <c r="C345" s="118" t="s">
        <v>690</v>
      </c>
      <c r="D345" s="119" t="s">
        <v>1936</v>
      </c>
      <c r="E345" s="119" t="s">
        <v>75</v>
      </c>
      <c r="F345" s="186">
        <f t="shared" si="5"/>
        <v>1</v>
      </c>
      <c r="G345" s="185"/>
      <c r="H345" s="185"/>
      <c r="I345" s="187"/>
      <c r="J345" s="188">
        <v>1</v>
      </c>
      <c r="K345" s="185"/>
      <c r="L345" s="185"/>
      <c r="M345" s="185"/>
      <c r="N345" s="185"/>
      <c r="O345" s="185"/>
      <c r="P345" s="185">
        <v>0</v>
      </c>
      <c r="Q345" s="185"/>
      <c r="R345" s="186"/>
      <c r="S345" s="188"/>
      <c r="T345" s="185">
        <v>0</v>
      </c>
      <c r="U345" s="185">
        <v>0</v>
      </c>
      <c r="V345" s="185"/>
      <c r="W345" s="185"/>
      <c r="X345" s="185"/>
      <c r="Y345" s="183"/>
      <c r="Z345" s="185"/>
      <c r="AA345" s="185"/>
      <c r="AB345" s="185"/>
    </row>
    <row r="346" spans="1:28" s="91" customFormat="1" ht="42" customHeight="1" x14ac:dyDescent="0.2">
      <c r="A346" s="81">
        <f>IF(E346=0,"",SUBTOTAL(3,$E$5:$E346))</f>
        <v>322</v>
      </c>
      <c r="B346" s="81" t="s">
        <v>541</v>
      </c>
      <c r="C346" s="118" t="s">
        <v>693</v>
      </c>
      <c r="D346" s="119" t="s">
        <v>1937</v>
      </c>
      <c r="E346" s="119" t="s">
        <v>75</v>
      </c>
      <c r="F346" s="186">
        <f t="shared" si="5"/>
        <v>10</v>
      </c>
      <c r="G346" s="185"/>
      <c r="H346" s="185"/>
      <c r="I346" s="187"/>
      <c r="J346" s="188">
        <v>10</v>
      </c>
      <c r="K346" s="185"/>
      <c r="L346" s="185"/>
      <c r="M346" s="185"/>
      <c r="N346" s="185"/>
      <c r="O346" s="185"/>
      <c r="P346" s="185">
        <v>0</v>
      </c>
      <c r="Q346" s="185"/>
      <c r="R346" s="186"/>
      <c r="S346" s="188"/>
      <c r="T346" s="185">
        <v>0</v>
      </c>
      <c r="U346" s="185">
        <v>0</v>
      </c>
      <c r="V346" s="185"/>
      <c r="W346" s="185"/>
      <c r="X346" s="185"/>
      <c r="Y346" s="183"/>
      <c r="Z346" s="185"/>
      <c r="AA346" s="185"/>
      <c r="AB346" s="185"/>
    </row>
    <row r="347" spans="1:28" s="91" customFormat="1" ht="45" customHeight="1" x14ac:dyDescent="0.2">
      <c r="A347" s="81">
        <f>IF(E347=0,"",SUBTOTAL(3,$E$5:$E347))</f>
        <v>323</v>
      </c>
      <c r="B347" s="81" t="s">
        <v>543</v>
      </c>
      <c r="C347" s="84" t="s">
        <v>695</v>
      </c>
      <c r="D347" s="85" t="s">
        <v>3583</v>
      </c>
      <c r="E347" s="86" t="s">
        <v>75</v>
      </c>
      <c r="F347" s="186">
        <f t="shared" si="5"/>
        <v>5</v>
      </c>
      <c r="G347" s="185"/>
      <c r="H347" s="185"/>
      <c r="I347" s="187"/>
      <c r="J347" s="188">
        <v>5</v>
      </c>
      <c r="K347" s="185"/>
      <c r="L347" s="185"/>
      <c r="M347" s="185"/>
      <c r="N347" s="185"/>
      <c r="O347" s="185"/>
      <c r="P347" s="185">
        <v>0</v>
      </c>
      <c r="Q347" s="185"/>
      <c r="R347" s="186"/>
      <c r="S347" s="188"/>
      <c r="T347" s="185">
        <v>0</v>
      </c>
      <c r="U347" s="185">
        <v>0</v>
      </c>
      <c r="V347" s="185"/>
      <c r="W347" s="185"/>
      <c r="X347" s="185"/>
      <c r="Y347" s="183"/>
      <c r="Z347" s="185"/>
      <c r="AA347" s="185"/>
      <c r="AB347" s="185"/>
    </row>
    <row r="348" spans="1:28" s="91" customFormat="1" ht="39" customHeight="1" x14ac:dyDescent="0.2">
      <c r="A348" s="81">
        <f>IF(E348=0,"",SUBTOTAL(3,$E$5:$E348))</f>
        <v>324</v>
      </c>
      <c r="B348" s="81" t="s">
        <v>544</v>
      </c>
      <c r="C348" s="84" t="s">
        <v>696</v>
      </c>
      <c r="D348" s="85" t="s">
        <v>1940</v>
      </c>
      <c r="E348" s="86" t="s">
        <v>75</v>
      </c>
      <c r="F348" s="186">
        <f t="shared" si="5"/>
        <v>1</v>
      </c>
      <c r="G348" s="185"/>
      <c r="H348" s="185"/>
      <c r="I348" s="187"/>
      <c r="J348" s="188">
        <v>1</v>
      </c>
      <c r="K348" s="185"/>
      <c r="L348" s="185"/>
      <c r="M348" s="185"/>
      <c r="N348" s="185"/>
      <c r="O348" s="185"/>
      <c r="P348" s="185">
        <v>0</v>
      </c>
      <c r="Q348" s="185"/>
      <c r="R348" s="186"/>
      <c r="S348" s="188"/>
      <c r="T348" s="185">
        <v>0</v>
      </c>
      <c r="U348" s="185">
        <v>0</v>
      </c>
      <c r="V348" s="185"/>
      <c r="W348" s="185"/>
      <c r="X348" s="185"/>
      <c r="Y348" s="183"/>
      <c r="Z348" s="185"/>
      <c r="AA348" s="185"/>
      <c r="AB348" s="185"/>
    </row>
    <row r="349" spans="1:28" s="91" customFormat="1" ht="38.25" customHeight="1" x14ac:dyDescent="0.2">
      <c r="A349" s="81">
        <f>IF(E349=0,"",SUBTOTAL(3,$E$5:$E349))</f>
        <v>325</v>
      </c>
      <c r="B349" s="81" t="s">
        <v>546</v>
      </c>
      <c r="C349" s="84" t="s">
        <v>697</v>
      </c>
      <c r="D349" s="85" t="s">
        <v>3583</v>
      </c>
      <c r="E349" s="86" t="s">
        <v>75</v>
      </c>
      <c r="F349" s="186">
        <f t="shared" si="5"/>
        <v>1</v>
      </c>
      <c r="G349" s="185"/>
      <c r="H349" s="185"/>
      <c r="I349" s="187"/>
      <c r="J349" s="188">
        <v>1</v>
      </c>
      <c r="K349" s="185"/>
      <c r="L349" s="185"/>
      <c r="M349" s="185"/>
      <c r="N349" s="185"/>
      <c r="O349" s="185"/>
      <c r="P349" s="185">
        <v>0</v>
      </c>
      <c r="Q349" s="185"/>
      <c r="R349" s="186"/>
      <c r="S349" s="188"/>
      <c r="T349" s="185">
        <v>0</v>
      </c>
      <c r="U349" s="185">
        <v>0</v>
      </c>
      <c r="V349" s="185"/>
      <c r="W349" s="185"/>
      <c r="X349" s="185"/>
      <c r="Y349" s="183"/>
      <c r="Z349" s="185"/>
      <c r="AA349" s="185"/>
      <c r="AB349" s="185"/>
    </row>
    <row r="350" spans="1:28" s="91" customFormat="1" ht="45" customHeight="1" x14ac:dyDescent="0.2">
      <c r="A350" s="81">
        <f>IF(E350=0,"",SUBTOTAL(3,$E$5:$E350))</f>
        <v>326</v>
      </c>
      <c r="B350" s="81" t="s">
        <v>548</v>
      </c>
      <c r="C350" s="84" t="s">
        <v>698</v>
      </c>
      <c r="D350" s="85" t="s">
        <v>1943</v>
      </c>
      <c r="E350" s="86" t="s">
        <v>75</v>
      </c>
      <c r="F350" s="186">
        <f t="shared" si="5"/>
        <v>1</v>
      </c>
      <c r="G350" s="185"/>
      <c r="H350" s="185"/>
      <c r="I350" s="187"/>
      <c r="J350" s="188">
        <v>1</v>
      </c>
      <c r="K350" s="185"/>
      <c r="L350" s="185"/>
      <c r="M350" s="185"/>
      <c r="N350" s="185"/>
      <c r="O350" s="185"/>
      <c r="P350" s="185">
        <v>0</v>
      </c>
      <c r="Q350" s="185"/>
      <c r="R350" s="186"/>
      <c r="S350" s="188"/>
      <c r="T350" s="185">
        <v>0</v>
      </c>
      <c r="U350" s="185">
        <v>0</v>
      </c>
      <c r="V350" s="185"/>
      <c r="W350" s="185"/>
      <c r="X350" s="185"/>
      <c r="Y350" s="183"/>
      <c r="Z350" s="185"/>
      <c r="AA350" s="185"/>
      <c r="AB350" s="185"/>
    </row>
    <row r="351" spans="1:28" s="91" customFormat="1" ht="40.5" customHeight="1" x14ac:dyDescent="0.2">
      <c r="A351" s="81">
        <f>IF(E351=0,"",SUBTOTAL(3,$E$5:$E351))</f>
        <v>327</v>
      </c>
      <c r="B351" s="81" t="s">
        <v>550</v>
      </c>
      <c r="C351" s="84" t="s">
        <v>699</v>
      </c>
      <c r="D351" s="85" t="s">
        <v>3583</v>
      </c>
      <c r="E351" s="86" t="s">
        <v>75</v>
      </c>
      <c r="F351" s="186">
        <f t="shared" si="5"/>
        <v>1</v>
      </c>
      <c r="G351" s="185"/>
      <c r="H351" s="185"/>
      <c r="I351" s="187"/>
      <c r="J351" s="188">
        <v>1</v>
      </c>
      <c r="K351" s="185"/>
      <c r="L351" s="185"/>
      <c r="M351" s="185"/>
      <c r="N351" s="185"/>
      <c r="O351" s="185"/>
      <c r="P351" s="185">
        <v>0</v>
      </c>
      <c r="Q351" s="185"/>
      <c r="R351" s="186"/>
      <c r="S351" s="188"/>
      <c r="T351" s="185">
        <v>0</v>
      </c>
      <c r="U351" s="185">
        <v>0</v>
      </c>
      <c r="V351" s="185"/>
      <c r="W351" s="185"/>
      <c r="X351" s="185"/>
      <c r="Y351" s="183"/>
      <c r="Z351" s="185"/>
      <c r="AA351" s="185"/>
      <c r="AB351" s="185"/>
    </row>
    <row r="352" spans="1:28" s="91" customFormat="1" ht="44.25" customHeight="1" x14ac:dyDescent="0.2">
      <c r="A352" s="81">
        <f>IF(E352=0,"",SUBTOTAL(3,$E$5:$E352))</f>
        <v>328</v>
      </c>
      <c r="B352" s="81" t="s">
        <v>609</v>
      </c>
      <c r="C352" s="84" t="s">
        <v>700</v>
      </c>
      <c r="D352" s="85" t="s">
        <v>1946</v>
      </c>
      <c r="E352" s="86" t="s">
        <v>75</v>
      </c>
      <c r="F352" s="186">
        <f t="shared" si="5"/>
        <v>1</v>
      </c>
      <c r="G352" s="185"/>
      <c r="H352" s="185"/>
      <c r="I352" s="187"/>
      <c r="J352" s="188">
        <v>1</v>
      </c>
      <c r="K352" s="185"/>
      <c r="L352" s="185"/>
      <c r="M352" s="185"/>
      <c r="N352" s="185"/>
      <c r="O352" s="185"/>
      <c r="P352" s="185">
        <v>0</v>
      </c>
      <c r="Q352" s="185"/>
      <c r="R352" s="186"/>
      <c r="S352" s="188"/>
      <c r="T352" s="185">
        <v>0</v>
      </c>
      <c r="U352" s="185">
        <v>0</v>
      </c>
      <c r="V352" s="185"/>
      <c r="W352" s="185"/>
      <c r="X352" s="185"/>
      <c r="Y352" s="183"/>
      <c r="Z352" s="185"/>
      <c r="AA352" s="185"/>
      <c r="AB352" s="185"/>
    </row>
    <row r="353" spans="1:28" s="91" customFormat="1" ht="48" customHeight="1" x14ac:dyDescent="0.2">
      <c r="A353" s="81">
        <f>IF(E353=0,"",SUBTOTAL(3,$E$5:$E353))</f>
        <v>329</v>
      </c>
      <c r="B353" s="81" t="s">
        <v>552</v>
      </c>
      <c r="C353" s="84" t="s">
        <v>701</v>
      </c>
      <c r="D353" s="85" t="s">
        <v>3583</v>
      </c>
      <c r="E353" s="86" t="s">
        <v>75</v>
      </c>
      <c r="F353" s="186">
        <f t="shared" si="5"/>
        <v>1</v>
      </c>
      <c r="G353" s="185"/>
      <c r="H353" s="185"/>
      <c r="I353" s="187"/>
      <c r="J353" s="188">
        <v>1</v>
      </c>
      <c r="K353" s="185"/>
      <c r="L353" s="185"/>
      <c r="M353" s="185"/>
      <c r="N353" s="185"/>
      <c r="O353" s="185"/>
      <c r="P353" s="185">
        <v>0</v>
      </c>
      <c r="Q353" s="185"/>
      <c r="R353" s="186"/>
      <c r="S353" s="188"/>
      <c r="T353" s="185">
        <v>0</v>
      </c>
      <c r="U353" s="185">
        <v>0</v>
      </c>
      <c r="V353" s="185"/>
      <c r="W353" s="185"/>
      <c r="X353" s="185"/>
      <c r="Y353" s="183"/>
      <c r="Z353" s="185"/>
      <c r="AA353" s="185"/>
      <c r="AB353" s="185"/>
    </row>
    <row r="354" spans="1:28" s="91" customFormat="1" ht="30.75" customHeight="1" x14ac:dyDescent="0.2">
      <c r="A354" s="81">
        <f>IF(E354=0,"",SUBTOTAL(3,$E$5:$E354))</f>
        <v>330</v>
      </c>
      <c r="B354" s="81" t="s">
        <v>614</v>
      </c>
      <c r="C354" s="84" t="s">
        <v>702</v>
      </c>
      <c r="D354" s="85" t="s">
        <v>1950</v>
      </c>
      <c r="E354" s="86" t="s">
        <v>75</v>
      </c>
      <c r="F354" s="186">
        <f t="shared" si="5"/>
        <v>1</v>
      </c>
      <c r="G354" s="185"/>
      <c r="H354" s="185"/>
      <c r="I354" s="187"/>
      <c r="J354" s="188">
        <v>1</v>
      </c>
      <c r="K354" s="185"/>
      <c r="L354" s="185"/>
      <c r="M354" s="185"/>
      <c r="N354" s="185"/>
      <c r="O354" s="185"/>
      <c r="P354" s="185">
        <v>0</v>
      </c>
      <c r="Q354" s="185"/>
      <c r="R354" s="186"/>
      <c r="S354" s="188"/>
      <c r="T354" s="185">
        <v>0</v>
      </c>
      <c r="U354" s="185">
        <v>0</v>
      </c>
      <c r="V354" s="185"/>
      <c r="W354" s="185"/>
      <c r="X354" s="185"/>
      <c r="Y354" s="183"/>
      <c r="Z354" s="185"/>
      <c r="AA354" s="185"/>
      <c r="AB354" s="185"/>
    </row>
    <row r="355" spans="1:28" s="91" customFormat="1" ht="25.5" customHeight="1" x14ac:dyDescent="0.2">
      <c r="A355" s="81" t="str">
        <f>IF(E355=0,"",SUBTOTAL(3,$E$5:$E355))</f>
        <v/>
      </c>
      <c r="B355" s="81"/>
      <c r="C355" s="103" t="s">
        <v>4107</v>
      </c>
      <c r="D355" s="85"/>
      <c r="E355" s="86"/>
      <c r="F355" s="186">
        <f t="shared" si="5"/>
        <v>0</v>
      </c>
      <c r="G355" s="183"/>
      <c r="H355" s="183"/>
      <c r="I355" s="183"/>
      <c r="J355" s="190"/>
      <c r="K355" s="183"/>
      <c r="L355" s="183"/>
      <c r="M355" s="183"/>
      <c r="N355" s="183"/>
      <c r="O355" s="183"/>
      <c r="P355" s="183"/>
      <c r="Q355" s="183"/>
      <c r="R355" s="183"/>
      <c r="S355" s="183"/>
      <c r="T355" s="183"/>
      <c r="U355" s="183"/>
      <c r="V355" s="183"/>
      <c r="W355" s="183"/>
      <c r="X355" s="183"/>
      <c r="Y355" s="183"/>
      <c r="Z355" s="183"/>
      <c r="AA355" s="183"/>
      <c r="AB355" s="185"/>
    </row>
    <row r="356" spans="1:28" s="91" customFormat="1" ht="45" customHeight="1" x14ac:dyDescent="0.2">
      <c r="A356" s="81">
        <f>IF(E356=0,"",SUBTOTAL(3,$E$5:$E356))</f>
        <v>331</v>
      </c>
      <c r="B356" s="81" t="s">
        <v>617</v>
      </c>
      <c r="C356" s="118" t="s">
        <v>704</v>
      </c>
      <c r="D356" s="88" t="s">
        <v>1952</v>
      </c>
      <c r="E356" s="119" t="s">
        <v>75</v>
      </c>
      <c r="F356" s="186">
        <f t="shared" si="5"/>
        <v>24</v>
      </c>
      <c r="G356" s="185"/>
      <c r="H356" s="185"/>
      <c r="I356" s="187"/>
      <c r="J356" s="188">
        <v>20</v>
      </c>
      <c r="K356" s="185"/>
      <c r="L356" s="185"/>
      <c r="M356" s="185"/>
      <c r="N356" s="185"/>
      <c r="O356" s="185"/>
      <c r="P356" s="185">
        <v>0</v>
      </c>
      <c r="Q356" s="185"/>
      <c r="R356" s="186"/>
      <c r="S356" s="188">
        <v>4</v>
      </c>
      <c r="T356" s="185">
        <v>0</v>
      </c>
      <c r="U356" s="185">
        <v>0</v>
      </c>
      <c r="V356" s="185"/>
      <c r="W356" s="185"/>
      <c r="X356" s="185"/>
      <c r="Y356" s="183"/>
      <c r="Z356" s="185"/>
      <c r="AA356" s="185"/>
      <c r="AB356" s="185"/>
    </row>
    <row r="357" spans="1:28" s="91" customFormat="1" ht="25.5" customHeight="1" x14ac:dyDescent="0.2">
      <c r="A357" s="81">
        <f>IF(E357=0,"",SUBTOTAL(3,$E$5:$E357))</f>
        <v>332</v>
      </c>
      <c r="B357" s="81" t="s">
        <v>621</v>
      </c>
      <c r="C357" s="118" t="s">
        <v>706</v>
      </c>
      <c r="D357" s="88" t="s">
        <v>1953</v>
      </c>
      <c r="E357" s="119" t="s">
        <v>75</v>
      </c>
      <c r="F357" s="186">
        <f t="shared" si="5"/>
        <v>4</v>
      </c>
      <c r="G357" s="185"/>
      <c r="H357" s="185"/>
      <c r="I357" s="187"/>
      <c r="J357" s="188">
        <v>2</v>
      </c>
      <c r="K357" s="185"/>
      <c r="L357" s="185"/>
      <c r="M357" s="185"/>
      <c r="N357" s="185"/>
      <c r="O357" s="185"/>
      <c r="P357" s="185">
        <v>0</v>
      </c>
      <c r="Q357" s="185"/>
      <c r="R357" s="186"/>
      <c r="S357" s="188">
        <v>2</v>
      </c>
      <c r="T357" s="185">
        <v>0</v>
      </c>
      <c r="U357" s="185">
        <v>0</v>
      </c>
      <c r="V357" s="185"/>
      <c r="W357" s="185"/>
      <c r="X357" s="185"/>
      <c r="Y357" s="183"/>
      <c r="Z357" s="185"/>
      <c r="AA357" s="185"/>
      <c r="AB357" s="185"/>
    </row>
    <row r="358" spans="1:28" s="91" customFormat="1" ht="32.25" customHeight="1" x14ac:dyDescent="0.2">
      <c r="A358" s="81">
        <f>IF(E358=0,"",SUBTOTAL(3,$E$5:$E358))</f>
        <v>333</v>
      </c>
      <c r="B358" s="81" t="s">
        <v>625</v>
      </c>
      <c r="C358" s="118" t="s">
        <v>708</v>
      </c>
      <c r="D358" s="88" t="s">
        <v>1954</v>
      </c>
      <c r="E358" s="119" t="s">
        <v>75</v>
      </c>
      <c r="F358" s="186">
        <f t="shared" si="5"/>
        <v>40</v>
      </c>
      <c r="G358" s="185"/>
      <c r="H358" s="185"/>
      <c r="I358" s="187"/>
      <c r="J358" s="188">
        <v>19</v>
      </c>
      <c r="K358" s="185"/>
      <c r="L358" s="185"/>
      <c r="M358" s="185"/>
      <c r="N358" s="185"/>
      <c r="O358" s="185"/>
      <c r="P358" s="185">
        <v>0</v>
      </c>
      <c r="Q358" s="185"/>
      <c r="R358" s="186"/>
      <c r="S358" s="188">
        <v>21</v>
      </c>
      <c r="T358" s="185">
        <v>0</v>
      </c>
      <c r="U358" s="185">
        <v>0</v>
      </c>
      <c r="V358" s="185"/>
      <c r="W358" s="185"/>
      <c r="X358" s="185"/>
      <c r="Y358" s="183"/>
      <c r="Z358" s="185"/>
      <c r="AA358" s="185"/>
      <c r="AB358" s="185"/>
    </row>
    <row r="359" spans="1:28" s="91" customFormat="1" ht="32.25" customHeight="1" x14ac:dyDescent="0.2">
      <c r="A359" s="81">
        <f>IF(E359=0,"",SUBTOTAL(3,$E$5:$E359))</f>
        <v>334</v>
      </c>
      <c r="B359" s="81" t="s">
        <v>629</v>
      </c>
      <c r="C359" s="118" t="s">
        <v>710</v>
      </c>
      <c r="D359" s="88" t="s">
        <v>1955</v>
      </c>
      <c r="E359" s="119" t="s">
        <v>75</v>
      </c>
      <c r="F359" s="186">
        <f t="shared" si="5"/>
        <v>77</v>
      </c>
      <c r="G359" s="185"/>
      <c r="H359" s="185"/>
      <c r="I359" s="187"/>
      <c r="J359" s="188">
        <v>38</v>
      </c>
      <c r="K359" s="185"/>
      <c r="L359" s="185"/>
      <c r="M359" s="185"/>
      <c r="N359" s="185"/>
      <c r="O359" s="185"/>
      <c r="P359" s="185">
        <v>0</v>
      </c>
      <c r="Q359" s="185"/>
      <c r="R359" s="186"/>
      <c r="S359" s="188">
        <v>39</v>
      </c>
      <c r="T359" s="185">
        <v>0</v>
      </c>
      <c r="U359" s="185">
        <v>0</v>
      </c>
      <c r="V359" s="185"/>
      <c r="W359" s="185"/>
      <c r="X359" s="185"/>
      <c r="Y359" s="183"/>
      <c r="Z359" s="185"/>
      <c r="AA359" s="185"/>
      <c r="AB359" s="185"/>
    </row>
    <row r="360" spans="1:28" s="91" customFormat="1" ht="45.75" customHeight="1" x14ac:dyDescent="0.2">
      <c r="A360" s="81">
        <f>IF(E360=0,"",SUBTOTAL(3,$E$5:$E360))</f>
        <v>335</v>
      </c>
      <c r="B360" s="81" t="s">
        <v>632</v>
      </c>
      <c r="C360" s="118" t="s">
        <v>712</v>
      </c>
      <c r="D360" s="88" t="s">
        <v>1956</v>
      </c>
      <c r="E360" s="119" t="s">
        <v>75</v>
      </c>
      <c r="F360" s="186">
        <f t="shared" si="5"/>
        <v>11</v>
      </c>
      <c r="G360" s="185"/>
      <c r="H360" s="185"/>
      <c r="I360" s="187"/>
      <c r="J360" s="188">
        <v>2</v>
      </c>
      <c r="K360" s="185"/>
      <c r="L360" s="185"/>
      <c r="M360" s="185"/>
      <c r="N360" s="185"/>
      <c r="O360" s="185"/>
      <c r="P360" s="185">
        <v>0</v>
      </c>
      <c r="Q360" s="185"/>
      <c r="R360" s="186"/>
      <c r="S360" s="188">
        <v>9</v>
      </c>
      <c r="T360" s="185">
        <v>0</v>
      </c>
      <c r="U360" s="185">
        <v>0</v>
      </c>
      <c r="V360" s="185"/>
      <c r="W360" s="185"/>
      <c r="X360" s="185"/>
      <c r="Y360" s="183"/>
      <c r="Z360" s="185"/>
      <c r="AA360" s="185"/>
      <c r="AB360" s="185"/>
    </row>
    <row r="361" spans="1:28" s="91" customFormat="1" ht="25.5" x14ac:dyDescent="0.2">
      <c r="A361" s="81">
        <f>IF(E361=0,"",SUBTOTAL(3,$E$5:$E361))</f>
        <v>336</v>
      </c>
      <c r="B361" s="81" t="s">
        <v>635</v>
      </c>
      <c r="C361" s="118" t="s">
        <v>714</v>
      </c>
      <c r="D361" s="88" t="s">
        <v>1957</v>
      </c>
      <c r="E361" s="119" t="s">
        <v>75</v>
      </c>
      <c r="F361" s="186">
        <f t="shared" si="5"/>
        <v>3</v>
      </c>
      <c r="G361" s="185"/>
      <c r="H361" s="185"/>
      <c r="I361" s="187"/>
      <c r="J361" s="188">
        <v>1</v>
      </c>
      <c r="K361" s="185"/>
      <c r="L361" s="185"/>
      <c r="M361" s="185"/>
      <c r="N361" s="185"/>
      <c r="O361" s="185"/>
      <c r="P361" s="185">
        <v>0</v>
      </c>
      <c r="Q361" s="185"/>
      <c r="R361" s="186"/>
      <c r="S361" s="188">
        <v>2</v>
      </c>
      <c r="T361" s="185">
        <v>0</v>
      </c>
      <c r="U361" s="185">
        <v>0</v>
      </c>
      <c r="V361" s="185"/>
      <c r="W361" s="185"/>
      <c r="X361" s="185"/>
      <c r="Y361" s="183"/>
      <c r="Z361" s="185"/>
      <c r="AA361" s="185"/>
      <c r="AB361" s="185"/>
    </row>
    <row r="362" spans="1:28" s="91" customFormat="1" ht="42.75" customHeight="1" x14ac:dyDescent="0.2">
      <c r="A362" s="81">
        <f>IF(E362=0,"",SUBTOTAL(3,$E$5:$E362))</f>
        <v>337</v>
      </c>
      <c r="B362" s="81" t="s">
        <v>637</v>
      </c>
      <c r="C362" s="118" t="s">
        <v>716</v>
      </c>
      <c r="D362" s="88" t="s">
        <v>1952</v>
      </c>
      <c r="E362" s="119" t="s">
        <v>75</v>
      </c>
      <c r="F362" s="186">
        <f t="shared" si="5"/>
        <v>10</v>
      </c>
      <c r="G362" s="185"/>
      <c r="H362" s="185"/>
      <c r="I362" s="187"/>
      <c r="J362" s="188">
        <v>6</v>
      </c>
      <c r="K362" s="185"/>
      <c r="L362" s="185"/>
      <c r="M362" s="185"/>
      <c r="N362" s="185"/>
      <c r="O362" s="185"/>
      <c r="P362" s="185">
        <v>0</v>
      </c>
      <c r="Q362" s="185"/>
      <c r="R362" s="186"/>
      <c r="S362" s="188">
        <v>4</v>
      </c>
      <c r="T362" s="185">
        <v>0</v>
      </c>
      <c r="U362" s="185">
        <v>0</v>
      </c>
      <c r="V362" s="185"/>
      <c r="W362" s="185"/>
      <c r="X362" s="185"/>
      <c r="Y362" s="183"/>
      <c r="Z362" s="185"/>
      <c r="AA362" s="185"/>
      <c r="AB362" s="185"/>
    </row>
    <row r="363" spans="1:28" s="91" customFormat="1" ht="31.5" customHeight="1" x14ac:dyDescent="0.2">
      <c r="A363" s="81">
        <f>IF(E363=0,"",SUBTOTAL(3,$E$5:$E363))</f>
        <v>338</v>
      </c>
      <c r="B363" s="81" t="s">
        <v>640</v>
      </c>
      <c r="C363" s="118" t="s">
        <v>718</v>
      </c>
      <c r="D363" s="88" t="s">
        <v>1958</v>
      </c>
      <c r="E363" s="119" t="s">
        <v>75</v>
      </c>
      <c r="F363" s="186">
        <f t="shared" si="5"/>
        <v>5</v>
      </c>
      <c r="G363" s="185"/>
      <c r="H363" s="185"/>
      <c r="I363" s="187"/>
      <c r="J363" s="188">
        <v>3</v>
      </c>
      <c r="K363" s="185"/>
      <c r="L363" s="185"/>
      <c r="M363" s="185"/>
      <c r="N363" s="185"/>
      <c r="O363" s="185"/>
      <c r="P363" s="185">
        <v>0</v>
      </c>
      <c r="Q363" s="185"/>
      <c r="R363" s="186"/>
      <c r="S363" s="188">
        <v>2</v>
      </c>
      <c r="T363" s="185">
        <v>0</v>
      </c>
      <c r="U363" s="185">
        <v>0</v>
      </c>
      <c r="V363" s="185"/>
      <c r="W363" s="185"/>
      <c r="X363" s="185"/>
      <c r="Y363" s="183"/>
      <c r="Z363" s="185"/>
      <c r="AA363" s="185"/>
      <c r="AB363" s="185"/>
    </row>
    <row r="364" spans="1:28" s="91" customFormat="1" ht="48.75" customHeight="1" x14ac:dyDescent="0.2">
      <c r="A364" s="81">
        <f>IF(E364=0,"",SUBTOTAL(3,$E$5:$E364))</f>
        <v>339</v>
      </c>
      <c r="B364" s="81" t="s">
        <v>643</v>
      </c>
      <c r="C364" s="118" t="s">
        <v>720</v>
      </c>
      <c r="D364" s="88" t="s">
        <v>1959</v>
      </c>
      <c r="E364" s="119" t="s">
        <v>75</v>
      </c>
      <c r="F364" s="186">
        <f t="shared" si="5"/>
        <v>18</v>
      </c>
      <c r="G364" s="185"/>
      <c r="H364" s="185"/>
      <c r="I364" s="187"/>
      <c r="J364" s="188">
        <v>14</v>
      </c>
      <c r="K364" s="185"/>
      <c r="L364" s="185"/>
      <c r="M364" s="185"/>
      <c r="N364" s="185"/>
      <c r="O364" s="185"/>
      <c r="P364" s="185">
        <v>0</v>
      </c>
      <c r="Q364" s="185"/>
      <c r="R364" s="186"/>
      <c r="S364" s="188">
        <v>4</v>
      </c>
      <c r="T364" s="185">
        <v>0</v>
      </c>
      <c r="U364" s="185">
        <v>0</v>
      </c>
      <c r="V364" s="185"/>
      <c r="W364" s="185"/>
      <c r="X364" s="185"/>
      <c r="Y364" s="183"/>
      <c r="Z364" s="185"/>
      <c r="AA364" s="185"/>
      <c r="AB364" s="185"/>
    </row>
    <row r="365" spans="1:28" s="91" customFormat="1" ht="32.25" customHeight="1" x14ac:dyDescent="0.2">
      <c r="A365" s="81">
        <f>IF(E365=0,"",SUBTOTAL(3,$E$5:$E365))</f>
        <v>340</v>
      </c>
      <c r="B365" s="81" t="s">
        <v>646</v>
      </c>
      <c r="C365" s="118" t="s">
        <v>722</v>
      </c>
      <c r="D365" s="88" t="s">
        <v>1960</v>
      </c>
      <c r="E365" s="119" t="s">
        <v>75</v>
      </c>
      <c r="F365" s="186">
        <f t="shared" si="5"/>
        <v>4</v>
      </c>
      <c r="G365" s="185"/>
      <c r="H365" s="185"/>
      <c r="I365" s="187"/>
      <c r="J365" s="188">
        <v>2</v>
      </c>
      <c r="K365" s="185"/>
      <c r="L365" s="185"/>
      <c r="M365" s="185"/>
      <c r="N365" s="185"/>
      <c r="O365" s="185"/>
      <c r="P365" s="185">
        <v>0</v>
      </c>
      <c r="Q365" s="185"/>
      <c r="R365" s="186"/>
      <c r="S365" s="188">
        <v>2</v>
      </c>
      <c r="T365" s="185">
        <v>0</v>
      </c>
      <c r="U365" s="185">
        <v>0</v>
      </c>
      <c r="V365" s="185"/>
      <c r="W365" s="185"/>
      <c r="X365" s="185"/>
      <c r="Y365" s="183"/>
      <c r="Z365" s="185"/>
      <c r="AA365" s="185"/>
      <c r="AB365" s="185"/>
    </row>
    <row r="366" spans="1:28" s="91" customFormat="1" ht="45.75" customHeight="1" x14ac:dyDescent="0.2">
      <c r="A366" s="81">
        <f>IF(E366=0,"",SUBTOTAL(3,$E$5:$E366))</f>
        <v>341</v>
      </c>
      <c r="B366" s="81" t="s">
        <v>649</v>
      </c>
      <c r="C366" s="118" t="s">
        <v>724</v>
      </c>
      <c r="D366" s="88" t="s">
        <v>1961</v>
      </c>
      <c r="E366" s="119" t="s">
        <v>75</v>
      </c>
      <c r="F366" s="186">
        <f t="shared" si="5"/>
        <v>17</v>
      </c>
      <c r="G366" s="185"/>
      <c r="H366" s="185"/>
      <c r="I366" s="187"/>
      <c r="J366" s="188">
        <v>13</v>
      </c>
      <c r="K366" s="185"/>
      <c r="L366" s="185"/>
      <c r="M366" s="185"/>
      <c r="N366" s="185"/>
      <c r="O366" s="185"/>
      <c r="P366" s="185">
        <v>0</v>
      </c>
      <c r="Q366" s="185"/>
      <c r="R366" s="186"/>
      <c r="S366" s="188">
        <v>4</v>
      </c>
      <c r="T366" s="185">
        <v>0</v>
      </c>
      <c r="U366" s="185">
        <v>0</v>
      </c>
      <c r="V366" s="185"/>
      <c r="W366" s="185"/>
      <c r="X366" s="185"/>
      <c r="Y366" s="183"/>
      <c r="Z366" s="185"/>
      <c r="AA366" s="185"/>
      <c r="AB366" s="185"/>
    </row>
    <row r="367" spans="1:28" s="91" customFormat="1" ht="25.5" x14ac:dyDescent="0.2">
      <c r="A367" s="81">
        <f>IF(E367=0,"",SUBTOTAL(3,$E$5:$E367))</f>
        <v>342</v>
      </c>
      <c r="B367" s="81" t="s">
        <v>652</v>
      </c>
      <c r="C367" s="118" t="s">
        <v>726</v>
      </c>
      <c r="D367" s="88" t="s">
        <v>1962</v>
      </c>
      <c r="E367" s="119" t="s">
        <v>75</v>
      </c>
      <c r="F367" s="186">
        <f t="shared" si="5"/>
        <v>4</v>
      </c>
      <c r="G367" s="185"/>
      <c r="H367" s="185"/>
      <c r="I367" s="187"/>
      <c r="J367" s="188">
        <v>2</v>
      </c>
      <c r="K367" s="185"/>
      <c r="L367" s="185"/>
      <c r="M367" s="185"/>
      <c r="N367" s="185"/>
      <c r="O367" s="185"/>
      <c r="P367" s="185">
        <v>0</v>
      </c>
      <c r="Q367" s="185"/>
      <c r="R367" s="186"/>
      <c r="S367" s="188">
        <v>2</v>
      </c>
      <c r="T367" s="185">
        <v>0</v>
      </c>
      <c r="U367" s="185">
        <v>0</v>
      </c>
      <c r="V367" s="185"/>
      <c r="W367" s="185"/>
      <c r="X367" s="185"/>
      <c r="Y367" s="183"/>
      <c r="Z367" s="185"/>
      <c r="AA367" s="185"/>
      <c r="AB367" s="185"/>
    </row>
    <row r="368" spans="1:28" s="91" customFormat="1" ht="49.5" customHeight="1" x14ac:dyDescent="0.2">
      <c r="A368" s="81">
        <f>IF(E368=0,"",SUBTOTAL(3,$E$5:$E368))</f>
        <v>343</v>
      </c>
      <c r="B368" s="81" t="s">
        <v>655</v>
      </c>
      <c r="C368" s="118" t="s">
        <v>608</v>
      </c>
      <c r="D368" s="88" t="s">
        <v>1963</v>
      </c>
      <c r="E368" s="119" t="s">
        <v>75</v>
      </c>
      <c r="F368" s="186">
        <f t="shared" si="5"/>
        <v>22</v>
      </c>
      <c r="G368" s="185"/>
      <c r="H368" s="185"/>
      <c r="I368" s="187"/>
      <c r="J368" s="188">
        <v>18</v>
      </c>
      <c r="K368" s="185"/>
      <c r="L368" s="185"/>
      <c r="M368" s="185"/>
      <c r="N368" s="185"/>
      <c r="O368" s="185"/>
      <c r="P368" s="185">
        <v>0</v>
      </c>
      <c r="Q368" s="185"/>
      <c r="R368" s="186"/>
      <c r="S368" s="188">
        <v>4</v>
      </c>
      <c r="T368" s="185">
        <v>0</v>
      </c>
      <c r="U368" s="185">
        <v>0</v>
      </c>
      <c r="V368" s="185"/>
      <c r="W368" s="185"/>
      <c r="X368" s="185"/>
      <c r="Y368" s="183"/>
      <c r="Z368" s="185"/>
      <c r="AA368" s="185"/>
      <c r="AB368" s="185"/>
    </row>
    <row r="369" spans="1:28" s="91" customFormat="1" ht="27" customHeight="1" x14ac:dyDescent="0.2">
      <c r="A369" s="81">
        <f>IF(E369=0,"",SUBTOTAL(3,$E$5:$E369))</f>
        <v>344</v>
      </c>
      <c r="B369" s="81" t="s">
        <v>658</v>
      </c>
      <c r="C369" s="118" t="s">
        <v>729</v>
      </c>
      <c r="D369" s="88" t="s">
        <v>1964</v>
      </c>
      <c r="E369" s="119" t="s">
        <v>75</v>
      </c>
      <c r="F369" s="186">
        <f t="shared" si="5"/>
        <v>4</v>
      </c>
      <c r="G369" s="185"/>
      <c r="H369" s="185"/>
      <c r="I369" s="187"/>
      <c r="J369" s="188">
        <v>2</v>
      </c>
      <c r="K369" s="185"/>
      <c r="L369" s="185"/>
      <c r="M369" s="185"/>
      <c r="N369" s="185"/>
      <c r="O369" s="185"/>
      <c r="P369" s="185">
        <v>0</v>
      </c>
      <c r="Q369" s="185"/>
      <c r="R369" s="186"/>
      <c r="S369" s="188">
        <v>2</v>
      </c>
      <c r="T369" s="185">
        <v>0</v>
      </c>
      <c r="U369" s="185">
        <v>0</v>
      </c>
      <c r="V369" s="185"/>
      <c r="W369" s="185"/>
      <c r="X369" s="185"/>
      <c r="Y369" s="183"/>
      <c r="Z369" s="185"/>
      <c r="AA369" s="185"/>
      <c r="AB369" s="185"/>
    </row>
    <row r="370" spans="1:28" s="91" customFormat="1" ht="48" customHeight="1" x14ac:dyDescent="0.2">
      <c r="A370" s="81">
        <f>IF(E370=0,"",SUBTOTAL(3,$E$5:$E370))</f>
        <v>345</v>
      </c>
      <c r="B370" s="81" t="s">
        <v>661</v>
      </c>
      <c r="C370" s="118" t="s">
        <v>731</v>
      </c>
      <c r="D370" s="88" t="s">
        <v>4130</v>
      </c>
      <c r="E370" s="119" t="s">
        <v>75</v>
      </c>
      <c r="F370" s="186">
        <f t="shared" si="5"/>
        <v>212</v>
      </c>
      <c r="G370" s="185"/>
      <c r="H370" s="185"/>
      <c r="I370" s="187"/>
      <c r="J370" s="188">
        <v>112</v>
      </c>
      <c r="K370" s="185"/>
      <c r="L370" s="185"/>
      <c r="M370" s="185"/>
      <c r="N370" s="185"/>
      <c r="O370" s="185"/>
      <c r="P370" s="185">
        <v>0</v>
      </c>
      <c r="Q370" s="185"/>
      <c r="R370" s="186"/>
      <c r="S370" s="188">
        <v>100</v>
      </c>
      <c r="T370" s="185">
        <v>0</v>
      </c>
      <c r="U370" s="185">
        <v>0</v>
      </c>
      <c r="V370" s="185"/>
      <c r="W370" s="185"/>
      <c r="X370" s="185"/>
      <c r="Y370" s="183"/>
      <c r="Z370" s="185"/>
      <c r="AA370" s="185"/>
      <c r="AB370" s="185"/>
    </row>
    <row r="371" spans="1:28" s="91" customFormat="1" ht="45" customHeight="1" x14ac:dyDescent="0.2">
      <c r="A371" s="81">
        <f>IF(E371=0,"",SUBTOTAL(3,$E$5:$E371))</f>
        <v>346</v>
      </c>
      <c r="B371" s="81" t="s">
        <v>664</v>
      </c>
      <c r="C371" s="118" t="s">
        <v>695</v>
      </c>
      <c r="D371" s="88" t="s">
        <v>1952</v>
      </c>
      <c r="E371" s="119" t="s">
        <v>75</v>
      </c>
      <c r="F371" s="186">
        <f t="shared" si="5"/>
        <v>10</v>
      </c>
      <c r="G371" s="185"/>
      <c r="H371" s="185"/>
      <c r="I371" s="187"/>
      <c r="J371" s="188">
        <v>10</v>
      </c>
      <c r="K371" s="185"/>
      <c r="L371" s="185"/>
      <c r="M371" s="185"/>
      <c r="N371" s="185"/>
      <c r="O371" s="185"/>
      <c r="P371" s="185">
        <v>0</v>
      </c>
      <c r="Q371" s="185"/>
      <c r="R371" s="186"/>
      <c r="S371" s="188"/>
      <c r="T371" s="185">
        <v>0</v>
      </c>
      <c r="U371" s="185">
        <v>0</v>
      </c>
      <c r="V371" s="185"/>
      <c r="W371" s="185"/>
      <c r="X371" s="185"/>
      <c r="Y371" s="183"/>
      <c r="Z371" s="185"/>
      <c r="AA371" s="185"/>
      <c r="AB371" s="185"/>
    </row>
    <row r="372" spans="1:28" s="91" customFormat="1" x14ac:dyDescent="0.2">
      <c r="A372" s="81">
        <f>IF(E372=0,"",SUBTOTAL(3,$E$5:$E372))</f>
        <v>347</v>
      </c>
      <c r="B372" s="81" t="s">
        <v>667</v>
      </c>
      <c r="C372" s="118" t="s">
        <v>696</v>
      </c>
      <c r="D372" s="88" t="s">
        <v>1966</v>
      </c>
      <c r="E372" s="119" t="s">
        <v>75</v>
      </c>
      <c r="F372" s="186">
        <f t="shared" si="5"/>
        <v>3</v>
      </c>
      <c r="G372" s="185"/>
      <c r="H372" s="185"/>
      <c r="I372" s="187"/>
      <c r="J372" s="188">
        <v>3</v>
      </c>
      <c r="K372" s="185"/>
      <c r="L372" s="185"/>
      <c r="M372" s="185"/>
      <c r="N372" s="185"/>
      <c r="O372" s="185"/>
      <c r="P372" s="185">
        <v>0</v>
      </c>
      <c r="Q372" s="185"/>
      <c r="R372" s="186"/>
      <c r="S372" s="188"/>
      <c r="T372" s="185">
        <v>0</v>
      </c>
      <c r="U372" s="185">
        <v>0</v>
      </c>
      <c r="V372" s="185"/>
      <c r="W372" s="185"/>
      <c r="X372" s="185"/>
      <c r="Y372" s="183"/>
      <c r="Z372" s="185"/>
      <c r="AA372" s="185"/>
      <c r="AB372" s="185"/>
    </row>
    <row r="373" spans="1:28" s="91" customFormat="1" ht="39.75" customHeight="1" x14ac:dyDescent="0.2">
      <c r="A373" s="81">
        <f>IF(E373=0,"",SUBTOTAL(3,$E$5:$E373))</f>
        <v>348</v>
      </c>
      <c r="B373" s="81" t="s">
        <v>670</v>
      </c>
      <c r="C373" s="118" t="s">
        <v>697</v>
      </c>
      <c r="D373" s="88" t="s">
        <v>1952</v>
      </c>
      <c r="E373" s="119" t="s">
        <v>75</v>
      </c>
      <c r="F373" s="186">
        <f t="shared" si="5"/>
        <v>15</v>
      </c>
      <c r="G373" s="185"/>
      <c r="H373" s="185"/>
      <c r="I373" s="187"/>
      <c r="J373" s="188">
        <v>13</v>
      </c>
      <c r="K373" s="185"/>
      <c r="L373" s="185"/>
      <c r="M373" s="185"/>
      <c r="N373" s="185"/>
      <c r="O373" s="185"/>
      <c r="P373" s="185">
        <v>0</v>
      </c>
      <c r="Q373" s="185"/>
      <c r="R373" s="186"/>
      <c r="S373" s="188">
        <v>2</v>
      </c>
      <c r="T373" s="185">
        <v>0</v>
      </c>
      <c r="U373" s="185">
        <v>0</v>
      </c>
      <c r="V373" s="185"/>
      <c r="W373" s="185"/>
      <c r="X373" s="185"/>
      <c r="Y373" s="183"/>
      <c r="Z373" s="185"/>
      <c r="AA373" s="185"/>
      <c r="AB373" s="185"/>
    </row>
    <row r="374" spans="1:28" s="91" customFormat="1" ht="25.5" x14ac:dyDescent="0.2">
      <c r="A374" s="81">
        <f>IF(E374=0,"",SUBTOTAL(3,$E$5:$E374))</f>
        <v>349</v>
      </c>
      <c r="B374" s="81" t="s">
        <v>673</v>
      </c>
      <c r="C374" s="118" t="s">
        <v>698</v>
      </c>
      <c r="D374" s="88" t="s">
        <v>1967</v>
      </c>
      <c r="E374" s="119" t="s">
        <v>75</v>
      </c>
      <c r="F374" s="186">
        <f t="shared" si="5"/>
        <v>3</v>
      </c>
      <c r="G374" s="185"/>
      <c r="H374" s="185"/>
      <c r="I374" s="187"/>
      <c r="J374" s="188">
        <v>2</v>
      </c>
      <c r="K374" s="185"/>
      <c r="L374" s="185"/>
      <c r="M374" s="185"/>
      <c r="N374" s="185"/>
      <c r="O374" s="185"/>
      <c r="P374" s="185">
        <v>0</v>
      </c>
      <c r="Q374" s="185"/>
      <c r="R374" s="186"/>
      <c r="S374" s="188">
        <v>1</v>
      </c>
      <c r="T374" s="185">
        <v>0</v>
      </c>
      <c r="U374" s="185">
        <v>0</v>
      </c>
      <c r="V374" s="185"/>
      <c r="W374" s="185"/>
      <c r="X374" s="185"/>
      <c r="Y374" s="183"/>
      <c r="Z374" s="185"/>
      <c r="AA374" s="185"/>
      <c r="AB374" s="185"/>
    </row>
    <row r="375" spans="1:28" s="91" customFormat="1" ht="45.75" customHeight="1" x14ac:dyDescent="0.2">
      <c r="A375" s="81">
        <f>IF(E375=0,"",SUBTOTAL(3,$E$5:$E375))</f>
        <v>350</v>
      </c>
      <c r="B375" s="81" t="s">
        <v>739</v>
      </c>
      <c r="C375" s="118" t="s">
        <v>737</v>
      </c>
      <c r="D375" s="88" t="s">
        <v>1952</v>
      </c>
      <c r="E375" s="119" t="s">
        <v>75</v>
      </c>
      <c r="F375" s="186">
        <f t="shared" si="5"/>
        <v>1</v>
      </c>
      <c r="G375" s="185"/>
      <c r="H375" s="185"/>
      <c r="I375" s="187"/>
      <c r="J375" s="188">
        <v>1</v>
      </c>
      <c r="K375" s="185"/>
      <c r="L375" s="185"/>
      <c r="M375" s="185"/>
      <c r="N375" s="185"/>
      <c r="O375" s="185"/>
      <c r="P375" s="185">
        <v>0</v>
      </c>
      <c r="Q375" s="185"/>
      <c r="R375" s="186"/>
      <c r="S375" s="188"/>
      <c r="T375" s="185">
        <v>0</v>
      </c>
      <c r="U375" s="185">
        <v>0</v>
      </c>
      <c r="V375" s="185"/>
      <c r="W375" s="185"/>
      <c r="X375" s="185"/>
      <c r="Y375" s="183"/>
      <c r="Z375" s="185"/>
      <c r="AA375" s="185"/>
      <c r="AB375" s="185"/>
    </row>
    <row r="376" spans="1:28" s="91" customFormat="1" ht="25.5" x14ac:dyDescent="0.2">
      <c r="A376" s="81">
        <f>IF(E376=0,"",SUBTOTAL(3,$E$5:$E376))</f>
        <v>351</v>
      </c>
      <c r="B376" s="81" t="s">
        <v>676</v>
      </c>
      <c r="C376" s="118" t="s">
        <v>740</v>
      </c>
      <c r="D376" s="88" t="s">
        <v>1968</v>
      </c>
      <c r="E376" s="119" t="s">
        <v>75</v>
      </c>
      <c r="F376" s="186">
        <f t="shared" si="5"/>
        <v>1</v>
      </c>
      <c r="G376" s="185"/>
      <c r="H376" s="185"/>
      <c r="I376" s="187"/>
      <c r="J376" s="188">
        <v>1</v>
      </c>
      <c r="K376" s="185"/>
      <c r="L376" s="185"/>
      <c r="M376" s="185"/>
      <c r="N376" s="185"/>
      <c r="O376" s="185"/>
      <c r="P376" s="185">
        <v>0</v>
      </c>
      <c r="Q376" s="185"/>
      <c r="R376" s="186"/>
      <c r="S376" s="188"/>
      <c r="T376" s="185">
        <v>0</v>
      </c>
      <c r="U376" s="185">
        <v>0</v>
      </c>
      <c r="V376" s="185"/>
      <c r="W376" s="185"/>
      <c r="X376" s="185"/>
      <c r="Y376" s="183"/>
      <c r="Z376" s="185"/>
      <c r="AA376" s="185"/>
      <c r="AB376" s="185"/>
    </row>
    <row r="377" spans="1:28" s="91" customFormat="1" ht="28.5" customHeight="1" x14ac:dyDescent="0.2">
      <c r="A377" s="81">
        <f>IF(E377=0,"",SUBTOTAL(3,$E$5:$E377))</f>
        <v>352</v>
      </c>
      <c r="B377" s="81" t="s">
        <v>679</v>
      </c>
      <c r="C377" s="118" t="s">
        <v>742</v>
      </c>
      <c r="D377" s="88" t="s">
        <v>1969</v>
      </c>
      <c r="E377" s="119" t="s">
        <v>75</v>
      </c>
      <c r="F377" s="186">
        <f t="shared" si="5"/>
        <v>4</v>
      </c>
      <c r="G377" s="185"/>
      <c r="H377" s="185"/>
      <c r="I377" s="187"/>
      <c r="J377" s="188">
        <v>2</v>
      </c>
      <c r="K377" s="185"/>
      <c r="L377" s="185"/>
      <c r="M377" s="185"/>
      <c r="N377" s="185"/>
      <c r="O377" s="185"/>
      <c r="P377" s="185">
        <v>0</v>
      </c>
      <c r="Q377" s="185"/>
      <c r="R377" s="186"/>
      <c r="S377" s="188">
        <v>2</v>
      </c>
      <c r="T377" s="185">
        <v>0</v>
      </c>
      <c r="U377" s="185">
        <v>0</v>
      </c>
      <c r="V377" s="185"/>
      <c r="W377" s="185"/>
      <c r="X377" s="185"/>
      <c r="Y377" s="183"/>
      <c r="Z377" s="185"/>
      <c r="AA377" s="185"/>
      <c r="AB377" s="185"/>
    </row>
    <row r="378" spans="1:28" s="91" customFormat="1" ht="46.5" customHeight="1" x14ac:dyDescent="0.2">
      <c r="A378" s="81">
        <f>IF(E378=0,"",SUBTOTAL(3,$E$5:$E378))</f>
        <v>353</v>
      </c>
      <c r="B378" s="81" t="s">
        <v>682</v>
      </c>
      <c r="C378" s="118" t="s">
        <v>744</v>
      </c>
      <c r="D378" s="88" t="s">
        <v>1952</v>
      </c>
      <c r="E378" s="119" t="s">
        <v>75</v>
      </c>
      <c r="F378" s="186">
        <f t="shared" si="5"/>
        <v>63</v>
      </c>
      <c r="G378" s="185"/>
      <c r="H378" s="185"/>
      <c r="I378" s="187"/>
      <c r="J378" s="188">
        <v>21</v>
      </c>
      <c r="K378" s="185"/>
      <c r="L378" s="185"/>
      <c r="M378" s="185"/>
      <c r="N378" s="185"/>
      <c r="O378" s="185"/>
      <c r="P378" s="185">
        <v>0</v>
      </c>
      <c r="Q378" s="185"/>
      <c r="R378" s="186"/>
      <c r="S378" s="188">
        <v>42</v>
      </c>
      <c r="T378" s="185">
        <v>0</v>
      </c>
      <c r="U378" s="185">
        <v>0</v>
      </c>
      <c r="V378" s="185"/>
      <c r="W378" s="185"/>
      <c r="X378" s="185"/>
      <c r="Y378" s="183"/>
      <c r="Z378" s="185"/>
      <c r="AA378" s="185"/>
      <c r="AB378" s="185"/>
    </row>
    <row r="379" spans="1:28" s="91" customFormat="1" ht="40.5" customHeight="1" x14ac:dyDescent="0.2">
      <c r="A379" s="81">
        <f>IF(E379=0,"",SUBTOTAL(3,$E$5:$E379))</f>
        <v>354</v>
      </c>
      <c r="B379" s="81" t="s">
        <v>685</v>
      </c>
      <c r="C379" s="118" t="s">
        <v>746</v>
      </c>
      <c r="D379" s="88" t="s">
        <v>1970</v>
      </c>
      <c r="E379" s="119" t="s">
        <v>75</v>
      </c>
      <c r="F379" s="186">
        <f t="shared" si="5"/>
        <v>54</v>
      </c>
      <c r="G379" s="185"/>
      <c r="H379" s="185"/>
      <c r="I379" s="187"/>
      <c r="J379" s="188">
        <v>36</v>
      </c>
      <c r="K379" s="185"/>
      <c r="L379" s="185"/>
      <c r="M379" s="185"/>
      <c r="N379" s="185"/>
      <c r="O379" s="185"/>
      <c r="P379" s="185">
        <v>0</v>
      </c>
      <c r="Q379" s="185"/>
      <c r="R379" s="186"/>
      <c r="S379" s="188">
        <v>18</v>
      </c>
      <c r="T379" s="185">
        <v>0</v>
      </c>
      <c r="U379" s="185">
        <v>0</v>
      </c>
      <c r="V379" s="185"/>
      <c r="W379" s="185"/>
      <c r="X379" s="185"/>
      <c r="Y379" s="183"/>
      <c r="Z379" s="185"/>
      <c r="AA379" s="185"/>
      <c r="AB379" s="185"/>
    </row>
    <row r="380" spans="1:28" s="91" customFormat="1" ht="28.5" customHeight="1" x14ac:dyDescent="0.2">
      <c r="A380" s="81">
        <f>IF(E380=0,"",SUBTOTAL(3,$E$5:$E380))</f>
        <v>355</v>
      </c>
      <c r="B380" s="81" t="s">
        <v>688</v>
      </c>
      <c r="C380" s="118" t="s">
        <v>748</v>
      </c>
      <c r="D380" s="88" t="s">
        <v>1971</v>
      </c>
      <c r="E380" s="119" t="s">
        <v>75</v>
      </c>
      <c r="F380" s="186">
        <f t="shared" si="5"/>
        <v>6</v>
      </c>
      <c r="G380" s="185"/>
      <c r="H380" s="185"/>
      <c r="I380" s="187"/>
      <c r="J380" s="188">
        <v>3</v>
      </c>
      <c r="K380" s="185"/>
      <c r="L380" s="185"/>
      <c r="M380" s="185"/>
      <c r="N380" s="185"/>
      <c r="O380" s="185"/>
      <c r="P380" s="185">
        <v>0</v>
      </c>
      <c r="Q380" s="185"/>
      <c r="R380" s="186"/>
      <c r="S380" s="188">
        <v>3</v>
      </c>
      <c r="T380" s="185">
        <v>0</v>
      </c>
      <c r="U380" s="185">
        <v>0</v>
      </c>
      <c r="V380" s="185"/>
      <c r="W380" s="185"/>
      <c r="X380" s="185"/>
      <c r="Y380" s="183"/>
      <c r="Z380" s="185"/>
      <c r="AA380" s="185"/>
      <c r="AB380" s="185"/>
    </row>
    <row r="381" spans="1:28" s="91" customFormat="1" ht="42.75" customHeight="1" x14ac:dyDescent="0.2">
      <c r="A381" s="81">
        <f>IF(E381=0,"",SUBTOTAL(3,$E$5:$E381))</f>
        <v>356</v>
      </c>
      <c r="B381" s="81" t="s">
        <v>691</v>
      </c>
      <c r="C381" s="118" t="s">
        <v>750</v>
      </c>
      <c r="D381" s="88" t="s">
        <v>1972</v>
      </c>
      <c r="E381" s="119" t="s">
        <v>75</v>
      </c>
      <c r="F381" s="186">
        <f t="shared" si="5"/>
        <v>61</v>
      </c>
      <c r="G381" s="185"/>
      <c r="H381" s="185"/>
      <c r="I381" s="187"/>
      <c r="J381" s="188">
        <v>1</v>
      </c>
      <c r="K381" s="185"/>
      <c r="L381" s="185"/>
      <c r="M381" s="185"/>
      <c r="N381" s="185"/>
      <c r="O381" s="185"/>
      <c r="P381" s="185">
        <v>0</v>
      </c>
      <c r="Q381" s="185"/>
      <c r="R381" s="186"/>
      <c r="S381" s="188">
        <v>60</v>
      </c>
      <c r="T381" s="185">
        <v>0</v>
      </c>
      <c r="U381" s="185">
        <v>0</v>
      </c>
      <c r="V381" s="185"/>
      <c r="W381" s="185"/>
      <c r="X381" s="185"/>
      <c r="Y381" s="183"/>
      <c r="Z381" s="185"/>
      <c r="AA381" s="185"/>
      <c r="AB381" s="185"/>
    </row>
    <row r="382" spans="1:28" s="91" customFormat="1" ht="25.5" x14ac:dyDescent="0.2">
      <c r="A382" s="81">
        <f>IF(E382=0,"",SUBTOTAL(3,$E$5:$E382))</f>
        <v>357</v>
      </c>
      <c r="B382" s="81" t="s">
        <v>754</v>
      </c>
      <c r="C382" s="118" t="s">
        <v>752</v>
      </c>
      <c r="D382" s="88" t="s">
        <v>1973</v>
      </c>
      <c r="E382" s="119" t="s">
        <v>75</v>
      </c>
      <c r="F382" s="186">
        <f t="shared" si="5"/>
        <v>4</v>
      </c>
      <c r="G382" s="185"/>
      <c r="H382" s="185"/>
      <c r="I382" s="187"/>
      <c r="J382" s="188">
        <v>1</v>
      </c>
      <c r="K382" s="185"/>
      <c r="L382" s="185"/>
      <c r="M382" s="185"/>
      <c r="N382" s="185"/>
      <c r="O382" s="185"/>
      <c r="P382" s="185">
        <v>0</v>
      </c>
      <c r="Q382" s="185"/>
      <c r="R382" s="186"/>
      <c r="S382" s="188">
        <v>3</v>
      </c>
      <c r="T382" s="185">
        <v>0</v>
      </c>
      <c r="U382" s="185">
        <v>0</v>
      </c>
      <c r="V382" s="185"/>
      <c r="W382" s="185"/>
      <c r="X382" s="185"/>
      <c r="Y382" s="183"/>
      <c r="Z382" s="185"/>
      <c r="AA382" s="185"/>
      <c r="AB382" s="185"/>
    </row>
    <row r="383" spans="1:28" s="91" customFormat="1" ht="38.25" customHeight="1" x14ac:dyDescent="0.2">
      <c r="A383" s="81">
        <f>IF(E383=0,"",SUBTOTAL(3,$E$5:$E383))</f>
        <v>358</v>
      </c>
      <c r="B383" s="81" t="s">
        <v>756</v>
      </c>
      <c r="C383" s="118" t="s">
        <v>701</v>
      </c>
      <c r="D383" s="88" t="s">
        <v>1952</v>
      </c>
      <c r="E383" s="119" t="s">
        <v>75</v>
      </c>
      <c r="F383" s="186">
        <f t="shared" si="5"/>
        <v>1</v>
      </c>
      <c r="G383" s="185"/>
      <c r="H383" s="185"/>
      <c r="I383" s="187"/>
      <c r="J383" s="188">
        <v>1</v>
      </c>
      <c r="K383" s="185"/>
      <c r="L383" s="185"/>
      <c r="M383" s="185"/>
      <c r="N383" s="185"/>
      <c r="O383" s="185"/>
      <c r="P383" s="185">
        <v>0</v>
      </c>
      <c r="Q383" s="185"/>
      <c r="R383" s="186"/>
      <c r="S383" s="188"/>
      <c r="T383" s="185">
        <v>0</v>
      </c>
      <c r="U383" s="185">
        <v>0</v>
      </c>
      <c r="V383" s="185"/>
      <c r="W383" s="185"/>
      <c r="X383" s="185"/>
      <c r="Y383" s="183"/>
      <c r="Z383" s="185"/>
      <c r="AA383" s="185"/>
      <c r="AB383" s="185"/>
    </row>
    <row r="384" spans="1:28" s="91" customFormat="1" ht="25.5" customHeight="1" x14ac:dyDescent="0.2">
      <c r="A384" s="81">
        <f>IF(E384=0,"",SUBTOTAL(3,$E$5:$E384))</f>
        <v>359</v>
      </c>
      <c r="B384" s="81" t="s">
        <v>758</v>
      </c>
      <c r="C384" s="118" t="s">
        <v>702</v>
      </c>
      <c r="D384" s="88" t="s">
        <v>1974</v>
      </c>
      <c r="E384" s="119" t="s">
        <v>75</v>
      </c>
      <c r="F384" s="186">
        <f t="shared" si="5"/>
        <v>1</v>
      </c>
      <c r="G384" s="185"/>
      <c r="H384" s="185"/>
      <c r="I384" s="187"/>
      <c r="J384" s="188">
        <v>1</v>
      </c>
      <c r="K384" s="185"/>
      <c r="L384" s="185"/>
      <c r="M384" s="185"/>
      <c r="N384" s="185"/>
      <c r="O384" s="185"/>
      <c r="P384" s="185">
        <v>0</v>
      </c>
      <c r="Q384" s="185"/>
      <c r="R384" s="186"/>
      <c r="S384" s="188"/>
      <c r="T384" s="185">
        <v>0</v>
      </c>
      <c r="U384" s="185">
        <v>0</v>
      </c>
      <c r="V384" s="185"/>
      <c r="W384" s="185"/>
      <c r="X384" s="185"/>
      <c r="Y384" s="183"/>
      <c r="Z384" s="185"/>
      <c r="AA384" s="185"/>
      <c r="AB384" s="185"/>
    </row>
    <row r="385" spans="1:28" s="91" customFormat="1" ht="60" customHeight="1" x14ac:dyDescent="0.2">
      <c r="A385" s="81">
        <f>IF(E385=0,"",SUBTOTAL(3,$E$5:$E385))</f>
        <v>360</v>
      </c>
      <c r="B385" s="81" t="s">
        <v>762</v>
      </c>
      <c r="C385" s="118" t="s">
        <v>759</v>
      </c>
      <c r="D385" s="88" t="s">
        <v>1975</v>
      </c>
      <c r="E385" s="119" t="s">
        <v>75</v>
      </c>
      <c r="F385" s="186">
        <f t="shared" si="5"/>
        <v>3</v>
      </c>
      <c r="G385" s="185"/>
      <c r="H385" s="185"/>
      <c r="I385" s="187"/>
      <c r="J385" s="188">
        <v>2</v>
      </c>
      <c r="K385" s="185"/>
      <c r="L385" s="185"/>
      <c r="M385" s="185"/>
      <c r="N385" s="185"/>
      <c r="O385" s="185"/>
      <c r="P385" s="185">
        <v>0</v>
      </c>
      <c r="Q385" s="185"/>
      <c r="R385" s="186"/>
      <c r="S385" s="188">
        <v>1</v>
      </c>
      <c r="T385" s="185">
        <v>0</v>
      </c>
      <c r="U385" s="185">
        <v>0</v>
      </c>
      <c r="V385" s="185"/>
      <c r="W385" s="185"/>
      <c r="X385" s="185"/>
      <c r="Y385" s="183"/>
      <c r="Z385" s="185"/>
      <c r="AA385" s="185"/>
      <c r="AB385" s="185"/>
    </row>
    <row r="386" spans="1:28" s="91" customFormat="1" ht="26.25" customHeight="1" x14ac:dyDescent="0.2">
      <c r="A386" s="81">
        <f>IF(E386=0,"",SUBTOTAL(3,$E$5:$E386))</f>
        <v>361</v>
      </c>
      <c r="B386" s="81" t="s">
        <v>765</v>
      </c>
      <c r="C386" s="118" t="s">
        <v>763</v>
      </c>
      <c r="D386" s="88" t="s">
        <v>1976</v>
      </c>
      <c r="E386" s="119" t="s">
        <v>75</v>
      </c>
      <c r="F386" s="186">
        <f t="shared" si="5"/>
        <v>1</v>
      </c>
      <c r="G386" s="185"/>
      <c r="H386" s="185"/>
      <c r="I386" s="187"/>
      <c r="J386" s="188">
        <v>1</v>
      </c>
      <c r="K386" s="185"/>
      <c r="L386" s="185"/>
      <c r="M386" s="185"/>
      <c r="N386" s="185"/>
      <c r="O386" s="185"/>
      <c r="P386" s="185">
        <v>0</v>
      </c>
      <c r="Q386" s="185"/>
      <c r="R386" s="186"/>
      <c r="S386" s="188"/>
      <c r="T386" s="185">
        <v>0</v>
      </c>
      <c r="U386" s="185">
        <v>0</v>
      </c>
      <c r="V386" s="185"/>
      <c r="W386" s="185"/>
      <c r="X386" s="185"/>
      <c r="Y386" s="183"/>
      <c r="Z386" s="185"/>
      <c r="AA386" s="185"/>
      <c r="AB386" s="185"/>
    </row>
    <row r="387" spans="1:28" s="91" customFormat="1" ht="39.75" customHeight="1" x14ac:dyDescent="0.2">
      <c r="A387" s="81">
        <f>IF(E387=0,"",SUBTOTAL(3,$E$5:$E387))</f>
        <v>362</v>
      </c>
      <c r="B387" s="81" t="s">
        <v>768</v>
      </c>
      <c r="C387" s="118" t="s">
        <v>766</v>
      </c>
      <c r="D387" s="88" t="s">
        <v>1977</v>
      </c>
      <c r="E387" s="119" t="s">
        <v>75</v>
      </c>
      <c r="F387" s="186">
        <f t="shared" si="5"/>
        <v>1</v>
      </c>
      <c r="G387" s="185"/>
      <c r="H387" s="185">
        <v>0</v>
      </c>
      <c r="I387" s="187"/>
      <c r="J387" s="188">
        <v>1</v>
      </c>
      <c r="K387" s="185"/>
      <c r="L387" s="185"/>
      <c r="M387" s="185"/>
      <c r="N387" s="185"/>
      <c r="O387" s="185"/>
      <c r="P387" s="185">
        <v>0</v>
      </c>
      <c r="Q387" s="185"/>
      <c r="R387" s="186"/>
      <c r="S387" s="188"/>
      <c r="T387" s="185">
        <v>0</v>
      </c>
      <c r="U387" s="185">
        <v>0</v>
      </c>
      <c r="V387" s="185"/>
      <c r="W387" s="185"/>
      <c r="X387" s="185"/>
      <c r="Y387" s="183"/>
      <c r="Z387" s="185"/>
      <c r="AA387" s="185"/>
      <c r="AB387" s="185"/>
    </row>
    <row r="388" spans="1:28" s="91" customFormat="1" ht="30.75" customHeight="1" x14ac:dyDescent="0.2">
      <c r="A388" s="81">
        <f>IF(E388=0,"",SUBTOTAL(3,$E$5:$E388))</f>
        <v>363</v>
      </c>
      <c r="B388" s="81" t="s">
        <v>2477</v>
      </c>
      <c r="C388" s="118" t="s">
        <v>769</v>
      </c>
      <c r="D388" s="119" t="s">
        <v>1978</v>
      </c>
      <c r="E388" s="119" t="s">
        <v>75</v>
      </c>
      <c r="F388" s="186">
        <f t="shared" si="5"/>
        <v>2</v>
      </c>
      <c r="G388" s="185"/>
      <c r="H388" s="185"/>
      <c r="I388" s="187"/>
      <c r="J388" s="188">
        <v>2</v>
      </c>
      <c r="K388" s="185"/>
      <c r="L388" s="185"/>
      <c r="M388" s="185"/>
      <c r="N388" s="185"/>
      <c r="O388" s="185"/>
      <c r="P388" s="185">
        <v>0</v>
      </c>
      <c r="Q388" s="185"/>
      <c r="R388" s="186"/>
      <c r="S388" s="188"/>
      <c r="T388" s="185">
        <v>0</v>
      </c>
      <c r="U388" s="185">
        <v>0</v>
      </c>
      <c r="V388" s="185"/>
      <c r="W388" s="185"/>
      <c r="X388" s="185"/>
      <c r="Y388" s="183"/>
      <c r="Z388" s="185"/>
      <c r="AA388" s="185"/>
      <c r="AB388" s="185"/>
    </row>
    <row r="389" spans="1:28" s="91" customFormat="1" ht="57.75" customHeight="1" x14ac:dyDescent="0.2">
      <c r="A389" s="81">
        <f>IF(E389=0,"",SUBTOTAL(3,$E$5:$E389))</f>
        <v>364</v>
      </c>
      <c r="B389" s="81" t="s">
        <v>771</v>
      </c>
      <c r="C389" s="118" t="s">
        <v>772</v>
      </c>
      <c r="D389" s="119" t="s">
        <v>1979</v>
      </c>
      <c r="E389" s="119" t="s">
        <v>75</v>
      </c>
      <c r="F389" s="186">
        <f t="shared" ref="F389:F452" si="6">SUM(G389:AB389)</f>
        <v>9</v>
      </c>
      <c r="G389" s="185"/>
      <c r="H389" s="185"/>
      <c r="I389" s="187"/>
      <c r="J389" s="188">
        <v>5</v>
      </c>
      <c r="K389" s="185"/>
      <c r="L389" s="185"/>
      <c r="M389" s="185"/>
      <c r="N389" s="185"/>
      <c r="O389" s="185"/>
      <c r="P389" s="185">
        <v>0</v>
      </c>
      <c r="Q389" s="185"/>
      <c r="R389" s="186"/>
      <c r="S389" s="188">
        <v>4</v>
      </c>
      <c r="T389" s="185">
        <v>0</v>
      </c>
      <c r="U389" s="185">
        <v>0</v>
      </c>
      <c r="V389" s="185"/>
      <c r="W389" s="185"/>
      <c r="X389" s="185"/>
      <c r="Y389" s="183"/>
      <c r="Z389" s="185"/>
      <c r="AA389" s="185"/>
      <c r="AB389" s="185"/>
    </row>
    <row r="390" spans="1:28" s="91" customFormat="1" ht="69.75" customHeight="1" x14ac:dyDescent="0.2">
      <c r="A390" s="81">
        <f>IF(E390=0,"",SUBTOTAL(3,$E$5:$E390))</f>
        <v>365</v>
      </c>
      <c r="B390" s="81" t="s">
        <v>774</v>
      </c>
      <c r="C390" s="118" t="s">
        <v>775</v>
      </c>
      <c r="D390" s="119" t="s">
        <v>1980</v>
      </c>
      <c r="E390" s="119" t="s">
        <v>75</v>
      </c>
      <c r="F390" s="186">
        <f t="shared" si="6"/>
        <v>11</v>
      </c>
      <c r="G390" s="185"/>
      <c r="H390" s="185"/>
      <c r="I390" s="187"/>
      <c r="J390" s="188">
        <v>6</v>
      </c>
      <c r="K390" s="185"/>
      <c r="L390" s="185"/>
      <c r="M390" s="185"/>
      <c r="N390" s="185"/>
      <c r="O390" s="185"/>
      <c r="P390" s="185">
        <v>0</v>
      </c>
      <c r="Q390" s="185"/>
      <c r="R390" s="186"/>
      <c r="S390" s="188">
        <v>5</v>
      </c>
      <c r="T390" s="185">
        <v>0</v>
      </c>
      <c r="U390" s="185">
        <v>0</v>
      </c>
      <c r="V390" s="185"/>
      <c r="W390" s="185"/>
      <c r="X390" s="185"/>
      <c r="Y390" s="183"/>
      <c r="Z390" s="185"/>
      <c r="AA390" s="185"/>
      <c r="AB390" s="185"/>
    </row>
    <row r="391" spans="1:28" s="91" customFormat="1" ht="43.5" customHeight="1" x14ac:dyDescent="0.2">
      <c r="A391" s="81">
        <f>IF(E391=0,"",SUBTOTAL(3,$E$5:$E391))</f>
        <v>366</v>
      </c>
      <c r="B391" s="81" t="s">
        <v>777</v>
      </c>
      <c r="C391" s="118" t="s">
        <v>778</v>
      </c>
      <c r="D391" s="88" t="s">
        <v>1981</v>
      </c>
      <c r="E391" s="119" t="s">
        <v>75</v>
      </c>
      <c r="F391" s="186">
        <f t="shared" si="6"/>
        <v>57</v>
      </c>
      <c r="G391" s="185"/>
      <c r="H391" s="185"/>
      <c r="I391" s="187"/>
      <c r="J391" s="188">
        <v>53</v>
      </c>
      <c r="K391" s="185"/>
      <c r="L391" s="185"/>
      <c r="M391" s="185"/>
      <c r="N391" s="185"/>
      <c r="O391" s="185"/>
      <c r="P391" s="185">
        <v>0</v>
      </c>
      <c r="Q391" s="185"/>
      <c r="R391" s="186"/>
      <c r="S391" s="188">
        <v>4</v>
      </c>
      <c r="T391" s="185">
        <v>0</v>
      </c>
      <c r="U391" s="185">
        <v>0</v>
      </c>
      <c r="V391" s="185"/>
      <c r="W391" s="185"/>
      <c r="X391" s="185"/>
      <c r="Y391" s="183"/>
      <c r="Z391" s="185"/>
      <c r="AA391" s="185"/>
      <c r="AB391" s="185"/>
    </row>
    <row r="392" spans="1:28" s="91" customFormat="1" ht="48" customHeight="1" x14ac:dyDescent="0.2">
      <c r="A392" s="81">
        <f>IF(E392=0,"",SUBTOTAL(3,$E$5:$E392))</f>
        <v>367</v>
      </c>
      <c r="B392" s="81" t="s">
        <v>780</v>
      </c>
      <c r="C392" s="118" t="s">
        <v>781</v>
      </c>
      <c r="D392" s="88" t="s">
        <v>1982</v>
      </c>
      <c r="E392" s="119" t="s">
        <v>75</v>
      </c>
      <c r="F392" s="186">
        <f t="shared" si="6"/>
        <v>214</v>
      </c>
      <c r="G392" s="185"/>
      <c r="H392" s="185"/>
      <c r="I392" s="187"/>
      <c r="J392" s="188">
        <v>114</v>
      </c>
      <c r="K392" s="185"/>
      <c r="L392" s="185"/>
      <c r="M392" s="185"/>
      <c r="N392" s="185"/>
      <c r="O392" s="185"/>
      <c r="P392" s="185">
        <v>0</v>
      </c>
      <c r="Q392" s="185"/>
      <c r="R392" s="186"/>
      <c r="S392" s="188">
        <v>100</v>
      </c>
      <c r="T392" s="185">
        <v>0</v>
      </c>
      <c r="U392" s="185">
        <v>0</v>
      </c>
      <c r="V392" s="185"/>
      <c r="W392" s="185"/>
      <c r="X392" s="185"/>
      <c r="Y392" s="183"/>
      <c r="Z392" s="185"/>
      <c r="AA392" s="185"/>
      <c r="AB392" s="185"/>
    </row>
    <row r="393" spans="1:28" s="91" customFormat="1" ht="37.5" customHeight="1" x14ac:dyDescent="0.2">
      <c r="A393" s="81">
        <f>IF(E393=0,"",SUBTOTAL(3,$E$5:$E393))</f>
        <v>368</v>
      </c>
      <c r="B393" s="81" t="s">
        <v>783</v>
      </c>
      <c r="C393" s="118" t="s">
        <v>784</v>
      </c>
      <c r="D393" s="88" t="s">
        <v>1983</v>
      </c>
      <c r="E393" s="119" t="s">
        <v>75</v>
      </c>
      <c r="F393" s="186">
        <f t="shared" si="6"/>
        <v>2</v>
      </c>
      <c r="G393" s="185"/>
      <c r="H393" s="185"/>
      <c r="I393" s="187"/>
      <c r="J393" s="188">
        <v>2</v>
      </c>
      <c r="K393" s="185"/>
      <c r="L393" s="185"/>
      <c r="M393" s="185"/>
      <c r="N393" s="185"/>
      <c r="O393" s="185"/>
      <c r="P393" s="185">
        <v>0</v>
      </c>
      <c r="Q393" s="185"/>
      <c r="R393" s="186"/>
      <c r="S393" s="188"/>
      <c r="T393" s="185">
        <v>0</v>
      </c>
      <c r="U393" s="185">
        <v>0</v>
      </c>
      <c r="V393" s="185"/>
      <c r="W393" s="185"/>
      <c r="X393" s="185"/>
      <c r="Y393" s="183"/>
      <c r="Z393" s="185"/>
      <c r="AA393" s="185"/>
      <c r="AB393" s="185"/>
    </row>
    <row r="394" spans="1:28" s="91" customFormat="1" ht="46.5" customHeight="1" x14ac:dyDescent="0.2">
      <c r="A394" s="81">
        <f>IF(E394=0,"",SUBTOTAL(3,$E$5:$E394))</f>
        <v>369</v>
      </c>
      <c r="B394" s="81" t="s">
        <v>786</v>
      </c>
      <c r="C394" s="118" t="s">
        <v>787</v>
      </c>
      <c r="D394" s="88" t="s">
        <v>1956</v>
      </c>
      <c r="E394" s="119" t="s">
        <v>75</v>
      </c>
      <c r="F394" s="186">
        <f t="shared" si="6"/>
        <v>17</v>
      </c>
      <c r="G394" s="185"/>
      <c r="H394" s="185"/>
      <c r="I394" s="187"/>
      <c r="J394" s="188">
        <v>17</v>
      </c>
      <c r="K394" s="185"/>
      <c r="L394" s="185"/>
      <c r="M394" s="185"/>
      <c r="N394" s="185"/>
      <c r="O394" s="185"/>
      <c r="P394" s="185">
        <v>0</v>
      </c>
      <c r="Q394" s="185"/>
      <c r="R394" s="186"/>
      <c r="S394" s="188"/>
      <c r="T394" s="185">
        <v>0</v>
      </c>
      <c r="U394" s="185">
        <v>0</v>
      </c>
      <c r="V394" s="185"/>
      <c r="W394" s="185"/>
      <c r="X394" s="185"/>
      <c r="Y394" s="183"/>
      <c r="Z394" s="185"/>
      <c r="AA394" s="185"/>
      <c r="AB394" s="185"/>
    </row>
    <row r="395" spans="1:28" s="91" customFormat="1" ht="25.5" x14ac:dyDescent="0.2">
      <c r="A395" s="81">
        <f>IF(E395=0,"",SUBTOTAL(3,$E$5:$E395))</f>
        <v>370</v>
      </c>
      <c r="B395" s="81" t="s">
        <v>789</v>
      </c>
      <c r="C395" s="118" t="s">
        <v>790</v>
      </c>
      <c r="D395" s="88" t="s">
        <v>1984</v>
      </c>
      <c r="E395" s="119" t="s">
        <v>75</v>
      </c>
      <c r="F395" s="186">
        <f t="shared" si="6"/>
        <v>3</v>
      </c>
      <c r="G395" s="185"/>
      <c r="H395" s="185"/>
      <c r="I395" s="187"/>
      <c r="J395" s="188">
        <v>2</v>
      </c>
      <c r="K395" s="185"/>
      <c r="L395" s="185"/>
      <c r="M395" s="185"/>
      <c r="N395" s="185"/>
      <c r="O395" s="185"/>
      <c r="P395" s="185">
        <v>0</v>
      </c>
      <c r="Q395" s="185"/>
      <c r="R395" s="186"/>
      <c r="S395" s="188">
        <v>1</v>
      </c>
      <c r="T395" s="185">
        <v>0</v>
      </c>
      <c r="U395" s="185">
        <v>0</v>
      </c>
      <c r="V395" s="185"/>
      <c r="W395" s="185"/>
      <c r="X395" s="185"/>
      <c r="Y395" s="183"/>
      <c r="Z395" s="185"/>
      <c r="AA395" s="185"/>
      <c r="AB395" s="185"/>
    </row>
    <row r="396" spans="1:28" s="91" customFormat="1" ht="44.25" customHeight="1" x14ac:dyDescent="0.2">
      <c r="A396" s="81">
        <f>IF(E396=0,"",SUBTOTAL(3,$E$5:$E396))</f>
        <v>371</v>
      </c>
      <c r="B396" s="81" t="s">
        <v>792</v>
      </c>
      <c r="C396" s="118" t="s">
        <v>793</v>
      </c>
      <c r="D396" s="88" t="s">
        <v>1952</v>
      </c>
      <c r="E396" s="119" t="s">
        <v>75</v>
      </c>
      <c r="F396" s="186">
        <f t="shared" si="6"/>
        <v>13</v>
      </c>
      <c r="G396" s="185"/>
      <c r="H396" s="185"/>
      <c r="I396" s="187"/>
      <c r="J396" s="188">
        <v>12</v>
      </c>
      <c r="K396" s="185"/>
      <c r="L396" s="185"/>
      <c r="M396" s="185"/>
      <c r="N396" s="185"/>
      <c r="O396" s="185"/>
      <c r="P396" s="185">
        <v>0</v>
      </c>
      <c r="Q396" s="185"/>
      <c r="R396" s="186"/>
      <c r="S396" s="188">
        <v>1</v>
      </c>
      <c r="T396" s="185">
        <v>0</v>
      </c>
      <c r="U396" s="185">
        <v>0</v>
      </c>
      <c r="V396" s="185"/>
      <c r="W396" s="185"/>
      <c r="X396" s="185"/>
      <c r="Y396" s="183"/>
      <c r="Z396" s="185"/>
      <c r="AA396" s="185"/>
      <c r="AB396" s="185"/>
    </row>
    <row r="397" spans="1:28" s="91" customFormat="1" ht="31.5" customHeight="1" x14ac:dyDescent="0.2">
      <c r="A397" s="81">
        <f>IF(E397=0,"",SUBTOTAL(3,$E$5:$E397))</f>
        <v>372</v>
      </c>
      <c r="B397" s="81" t="s">
        <v>795</v>
      </c>
      <c r="C397" s="118" t="s">
        <v>796</v>
      </c>
      <c r="D397" s="88" t="s">
        <v>1985</v>
      </c>
      <c r="E397" s="119" t="s">
        <v>75</v>
      </c>
      <c r="F397" s="186">
        <f t="shared" si="6"/>
        <v>14</v>
      </c>
      <c r="G397" s="185"/>
      <c r="H397" s="185"/>
      <c r="I397" s="187"/>
      <c r="J397" s="188">
        <v>13</v>
      </c>
      <c r="K397" s="185"/>
      <c r="L397" s="185"/>
      <c r="M397" s="185"/>
      <c r="N397" s="185"/>
      <c r="O397" s="185"/>
      <c r="P397" s="185">
        <v>0</v>
      </c>
      <c r="Q397" s="185"/>
      <c r="R397" s="186"/>
      <c r="S397" s="188">
        <v>1</v>
      </c>
      <c r="T397" s="185">
        <v>0</v>
      </c>
      <c r="U397" s="185">
        <v>0</v>
      </c>
      <c r="V397" s="185"/>
      <c r="W397" s="185"/>
      <c r="X397" s="185"/>
      <c r="Y397" s="183"/>
      <c r="Z397" s="185"/>
      <c r="AA397" s="185"/>
      <c r="AB397" s="185"/>
    </row>
    <row r="398" spans="1:28" s="91" customFormat="1" ht="38.25" customHeight="1" x14ac:dyDescent="0.2">
      <c r="A398" s="81">
        <f>IF(E398=0,"",SUBTOTAL(3,$E$5:$E398))</f>
        <v>373</v>
      </c>
      <c r="B398" s="81" t="s">
        <v>798</v>
      </c>
      <c r="C398" s="118" t="s">
        <v>799</v>
      </c>
      <c r="D398" s="119" t="s">
        <v>2574</v>
      </c>
      <c r="E398" s="119" t="s">
        <v>75</v>
      </c>
      <c r="F398" s="186">
        <f t="shared" si="6"/>
        <v>52</v>
      </c>
      <c r="G398" s="185"/>
      <c r="H398" s="185"/>
      <c r="I398" s="187"/>
      <c r="J398" s="188">
        <v>26</v>
      </c>
      <c r="K398" s="185"/>
      <c r="L398" s="185"/>
      <c r="M398" s="185"/>
      <c r="N398" s="185"/>
      <c r="O398" s="185"/>
      <c r="P398" s="185">
        <v>0</v>
      </c>
      <c r="Q398" s="185"/>
      <c r="R398" s="186"/>
      <c r="S398" s="188">
        <v>26</v>
      </c>
      <c r="T398" s="185">
        <v>0</v>
      </c>
      <c r="U398" s="185">
        <v>0</v>
      </c>
      <c r="V398" s="185"/>
      <c r="W398" s="185"/>
      <c r="X398" s="185"/>
      <c r="Y398" s="183"/>
      <c r="Z398" s="185"/>
      <c r="AA398" s="185"/>
      <c r="AB398" s="185"/>
    </row>
    <row r="399" spans="1:28" s="91" customFormat="1" ht="37.5" customHeight="1" x14ac:dyDescent="0.2">
      <c r="A399" s="81">
        <f>IF(E399=0,"",SUBTOTAL(3,$E$5:$E399))</f>
        <v>374</v>
      </c>
      <c r="B399" s="81" t="s">
        <v>703</v>
      </c>
      <c r="C399" s="118" t="s">
        <v>596</v>
      </c>
      <c r="D399" s="88" t="s">
        <v>1986</v>
      </c>
      <c r="E399" s="119" t="s">
        <v>75</v>
      </c>
      <c r="F399" s="186">
        <f t="shared" si="6"/>
        <v>39</v>
      </c>
      <c r="G399" s="185"/>
      <c r="H399" s="185"/>
      <c r="I399" s="187"/>
      <c r="J399" s="188">
        <v>21</v>
      </c>
      <c r="K399" s="185"/>
      <c r="L399" s="185"/>
      <c r="M399" s="185"/>
      <c r="N399" s="185"/>
      <c r="O399" s="185"/>
      <c r="P399" s="185">
        <v>0</v>
      </c>
      <c r="Q399" s="185"/>
      <c r="R399" s="186"/>
      <c r="S399" s="188">
        <v>18</v>
      </c>
      <c r="T399" s="185">
        <v>0</v>
      </c>
      <c r="U399" s="185">
        <v>0</v>
      </c>
      <c r="V399" s="185"/>
      <c r="W399" s="185"/>
      <c r="X399" s="185"/>
      <c r="Y399" s="183"/>
      <c r="Z399" s="185"/>
      <c r="AA399" s="185"/>
      <c r="AB399" s="185"/>
    </row>
    <row r="400" spans="1:28" s="91" customFormat="1" ht="24" customHeight="1" x14ac:dyDescent="0.2">
      <c r="A400" s="81">
        <f>IF(E400=0,"",SUBTOTAL(3,$E$5:$E400))</f>
        <v>375</v>
      </c>
      <c r="B400" s="81" t="s">
        <v>705</v>
      </c>
      <c r="C400" s="118" t="s">
        <v>802</v>
      </c>
      <c r="D400" s="88" t="s">
        <v>1987</v>
      </c>
      <c r="E400" s="119" t="s">
        <v>75</v>
      </c>
      <c r="F400" s="186">
        <f t="shared" si="6"/>
        <v>6</v>
      </c>
      <c r="G400" s="185"/>
      <c r="H400" s="185"/>
      <c r="I400" s="187"/>
      <c r="J400" s="188">
        <v>3</v>
      </c>
      <c r="K400" s="185"/>
      <c r="L400" s="185"/>
      <c r="M400" s="185"/>
      <c r="N400" s="185"/>
      <c r="O400" s="185"/>
      <c r="P400" s="185">
        <v>0</v>
      </c>
      <c r="Q400" s="185"/>
      <c r="R400" s="186"/>
      <c r="S400" s="188">
        <v>3</v>
      </c>
      <c r="T400" s="185">
        <v>0</v>
      </c>
      <c r="U400" s="185">
        <v>0</v>
      </c>
      <c r="V400" s="185"/>
      <c r="W400" s="185"/>
      <c r="X400" s="185"/>
      <c r="Y400" s="183"/>
      <c r="Z400" s="185"/>
      <c r="AA400" s="185"/>
      <c r="AB400" s="185"/>
    </row>
    <row r="401" spans="1:28" s="91" customFormat="1" ht="39" customHeight="1" x14ac:dyDescent="0.2">
      <c r="A401" s="81">
        <f>IF(E401=0,"",SUBTOTAL(3,$E$5:$E401))</f>
        <v>376</v>
      </c>
      <c r="B401" s="81" t="s">
        <v>707</v>
      </c>
      <c r="C401" s="118" t="s">
        <v>804</v>
      </c>
      <c r="D401" s="88" t="s">
        <v>1988</v>
      </c>
      <c r="E401" s="119" t="s">
        <v>75</v>
      </c>
      <c r="F401" s="186">
        <f t="shared" si="6"/>
        <v>98</v>
      </c>
      <c r="G401" s="185"/>
      <c r="H401" s="185">
        <v>0</v>
      </c>
      <c r="I401" s="187"/>
      <c r="J401" s="188">
        <v>94</v>
      </c>
      <c r="K401" s="185"/>
      <c r="L401" s="185"/>
      <c r="M401" s="185"/>
      <c r="N401" s="185"/>
      <c r="O401" s="185"/>
      <c r="P401" s="185">
        <v>0</v>
      </c>
      <c r="Q401" s="185"/>
      <c r="R401" s="186"/>
      <c r="S401" s="188">
        <v>4</v>
      </c>
      <c r="T401" s="185">
        <v>0</v>
      </c>
      <c r="U401" s="185">
        <v>0</v>
      </c>
      <c r="V401" s="185"/>
      <c r="W401" s="185"/>
      <c r="X401" s="185"/>
      <c r="Y401" s="183"/>
      <c r="Z401" s="185"/>
      <c r="AA401" s="185"/>
      <c r="AB401" s="185"/>
    </row>
    <row r="402" spans="1:28" s="91" customFormat="1" ht="38.25" customHeight="1" x14ac:dyDescent="0.2">
      <c r="A402" s="81">
        <f>IF(E402=0,"",SUBTOTAL(3,$E$5:$E402))</f>
        <v>377</v>
      </c>
      <c r="B402" s="81" t="s">
        <v>709</v>
      </c>
      <c r="C402" s="118" t="s">
        <v>806</v>
      </c>
      <c r="D402" s="88" t="s">
        <v>1989</v>
      </c>
      <c r="E402" s="119" t="s">
        <v>75</v>
      </c>
      <c r="F402" s="186">
        <f t="shared" si="6"/>
        <v>6</v>
      </c>
      <c r="G402" s="185"/>
      <c r="H402" s="185"/>
      <c r="I402" s="187"/>
      <c r="J402" s="188">
        <v>4</v>
      </c>
      <c r="K402" s="185"/>
      <c r="L402" s="185"/>
      <c r="M402" s="185"/>
      <c r="N402" s="185"/>
      <c r="O402" s="185"/>
      <c r="P402" s="185">
        <v>0</v>
      </c>
      <c r="Q402" s="185"/>
      <c r="R402" s="186"/>
      <c r="S402" s="188">
        <v>2</v>
      </c>
      <c r="T402" s="185">
        <v>0</v>
      </c>
      <c r="U402" s="185">
        <v>0</v>
      </c>
      <c r="V402" s="185"/>
      <c r="W402" s="185"/>
      <c r="X402" s="185"/>
      <c r="Y402" s="183"/>
      <c r="Z402" s="185"/>
      <c r="AA402" s="185"/>
      <c r="AB402" s="185"/>
    </row>
    <row r="403" spans="1:28" s="91" customFormat="1" ht="41.25" customHeight="1" x14ac:dyDescent="0.2">
      <c r="A403" s="81">
        <f>IF(E403=0,"",SUBTOTAL(3,$E$5:$E403))</f>
        <v>378</v>
      </c>
      <c r="B403" s="81" t="s">
        <v>711</v>
      </c>
      <c r="C403" s="118" t="s">
        <v>654</v>
      </c>
      <c r="D403" s="88" t="s">
        <v>1990</v>
      </c>
      <c r="E403" s="119" t="s">
        <v>75</v>
      </c>
      <c r="F403" s="186">
        <f t="shared" si="6"/>
        <v>58</v>
      </c>
      <c r="G403" s="185"/>
      <c r="H403" s="185"/>
      <c r="I403" s="187"/>
      <c r="J403" s="188">
        <v>40</v>
      </c>
      <c r="K403" s="185"/>
      <c r="L403" s="185"/>
      <c r="M403" s="185"/>
      <c r="N403" s="185"/>
      <c r="O403" s="185"/>
      <c r="P403" s="185">
        <v>0</v>
      </c>
      <c r="Q403" s="185"/>
      <c r="R403" s="186"/>
      <c r="S403" s="188">
        <v>18</v>
      </c>
      <c r="T403" s="185">
        <v>0</v>
      </c>
      <c r="U403" s="185">
        <v>0</v>
      </c>
      <c r="V403" s="185"/>
      <c r="W403" s="185"/>
      <c r="X403" s="185"/>
      <c r="Y403" s="183"/>
      <c r="Z403" s="185"/>
      <c r="AA403" s="185"/>
      <c r="AB403" s="185"/>
    </row>
    <row r="404" spans="1:28" s="91" customFormat="1" ht="39" customHeight="1" x14ac:dyDescent="0.2">
      <c r="A404" s="81">
        <f>IF(E404=0,"",SUBTOTAL(3,$E$5:$E404))</f>
        <v>379</v>
      </c>
      <c r="B404" s="81" t="s">
        <v>713</v>
      </c>
      <c r="C404" s="118" t="s">
        <v>809</v>
      </c>
      <c r="D404" s="88" t="s">
        <v>4131</v>
      </c>
      <c r="E404" s="119" t="s">
        <v>75</v>
      </c>
      <c r="F404" s="186">
        <f t="shared" si="6"/>
        <v>6</v>
      </c>
      <c r="G404" s="185"/>
      <c r="H404" s="185"/>
      <c r="I404" s="187"/>
      <c r="J404" s="188">
        <v>3</v>
      </c>
      <c r="K404" s="185"/>
      <c r="L404" s="185"/>
      <c r="M404" s="185"/>
      <c r="N404" s="185"/>
      <c r="O404" s="185"/>
      <c r="P404" s="185">
        <v>0</v>
      </c>
      <c r="Q404" s="185"/>
      <c r="R404" s="186"/>
      <c r="S404" s="188">
        <v>3</v>
      </c>
      <c r="T404" s="185">
        <v>0</v>
      </c>
      <c r="U404" s="185">
        <v>0</v>
      </c>
      <c r="V404" s="185"/>
      <c r="W404" s="185"/>
      <c r="X404" s="185"/>
      <c r="Y404" s="183"/>
      <c r="Z404" s="185"/>
      <c r="AA404" s="185"/>
      <c r="AB404" s="185"/>
    </row>
    <row r="405" spans="1:28" s="91" customFormat="1" ht="42.75" customHeight="1" x14ac:dyDescent="0.2">
      <c r="A405" s="81">
        <f>IF(E405=0,"",SUBTOTAL(3,$E$5:$E405))</f>
        <v>380</v>
      </c>
      <c r="B405" s="81" t="s">
        <v>715</v>
      </c>
      <c r="C405" s="118" t="s">
        <v>811</v>
      </c>
      <c r="D405" s="88" t="s">
        <v>1992</v>
      </c>
      <c r="E405" s="119" t="s">
        <v>75</v>
      </c>
      <c r="F405" s="186">
        <f t="shared" si="6"/>
        <v>39</v>
      </c>
      <c r="G405" s="185"/>
      <c r="H405" s="185"/>
      <c r="I405" s="187"/>
      <c r="J405" s="188">
        <v>4</v>
      </c>
      <c r="K405" s="185"/>
      <c r="L405" s="185"/>
      <c r="M405" s="185"/>
      <c r="N405" s="185"/>
      <c r="O405" s="185"/>
      <c r="P405" s="185">
        <v>0</v>
      </c>
      <c r="Q405" s="185"/>
      <c r="R405" s="186"/>
      <c r="S405" s="188">
        <v>35</v>
      </c>
      <c r="T405" s="185">
        <v>0</v>
      </c>
      <c r="U405" s="185">
        <v>0</v>
      </c>
      <c r="V405" s="185"/>
      <c r="W405" s="185"/>
      <c r="X405" s="185"/>
      <c r="Y405" s="183"/>
      <c r="Z405" s="185"/>
      <c r="AA405" s="185"/>
      <c r="AB405" s="185"/>
    </row>
    <row r="406" spans="1:28" s="91" customFormat="1" ht="43.5" customHeight="1" x14ac:dyDescent="0.2">
      <c r="A406" s="81">
        <f>IF(E406=0,"",SUBTOTAL(3,$E$5:$E406))</f>
        <v>381</v>
      </c>
      <c r="B406" s="81" t="s">
        <v>717</v>
      </c>
      <c r="C406" s="118" t="s">
        <v>813</v>
      </c>
      <c r="D406" s="88" t="s">
        <v>1956</v>
      </c>
      <c r="E406" s="119" t="s">
        <v>75</v>
      </c>
      <c r="F406" s="186">
        <f t="shared" si="6"/>
        <v>1</v>
      </c>
      <c r="G406" s="185"/>
      <c r="H406" s="185"/>
      <c r="I406" s="187"/>
      <c r="J406" s="188">
        <v>1</v>
      </c>
      <c r="K406" s="185"/>
      <c r="L406" s="185"/>
      <c r="M406" s="185"/>
      <c r="N406" s="185"/>
      <c r="O406" s="185"/>
      <c r="P406" s="185">
        <v>0</v>
      </c>
      <c r="Q406" s="185"/>
      <c r="R406" s="186"/>
      <c r="S406" s="188"/>
      <c r="T406" s="185">
        <v>0</v>
      </c>
      <c r="U406" s="185">
        <v>0</v>
      </c>
      <c r="V406" s="185"/>
      <c r="W406" s="185"/>
      <c r="X406" s="185"/>
      <c r="Y406" s="183"/>
      <c r="Z406" s="185"/>
      <c r="AA406" s="185"/>
      <c r="AB406" s="185"/>
    </row>
    <row r="407" spans="1:28" s="91" customFormat="1" ht="33.75" customHeight="1" x14ac:dyDescent="0.2">
      <c r="A407" s="81">
        <f>IF(E407=0,"",SUBTOTAL(3,$E$5:$E407))</f>
        <v>382</v>
      </c>
      <c r="B407" s="81" t="s">
        <v>719</v>
      </c>
      <c r="C407" s="118" t="s">
        <v>815</v>
      </c>
      <c r="D407" s="88" t="s">
        <v>1993</v>
      </c>
      <c r="E407" s="119" t="s">
        <v>75</v>
      </c>
      <c r="F407" s="186">
        <f t="shared" si="6"/>
        <v>1</v>
      </c>
      <c r="G407" s="185"/>
      <c r="H407" s="185"/>
      <c r="I407" s="187"/>
      <c r="J407" s="188">
        <v>1</v>
      </c>
      <c r="K407" s="185"/>
      <c r="L407" s="185"/>
      <c r="M407" s="185"/>
      <c r="N407" s="185"/>
      <c r="O407" s="185"/>
      <c r="P407" s="185">
        <v>0</v>
      </c>
      <c r="Q407" s="185"/>
      <c r="R407" s="186"/>
      <c r="S407" s="188"/>
      <c r="T407" s="185">
        <v>0</v>
      </c>
      <c r="U407" s="185">
        <v>0</v>
      </c>
      <c r="V407" s="185"/>
      <c r="W407" s="185"/>
      <c r="X407" s="185"/>
      <c r="Y407" s="183"/>
      <c r="Z407" s="185"/>
      <c r="AA407" s="185"/>
      <c r="AB407" s="185"/>
    </row>
    <row r="408" spans="1:28" s="91" customFormat="1" ht="41.25" customHeight="1" x14ac:dyDescent="0.2">
      <c r="A408" s="81">
        <f>IF(E408=0,"",SUBTOTAL(3,$E$5:$E408))</f>
        <v>383</v>
      </c>
      <c r="B408" s="81" t="s">
        <v>721</v>
      </c>
      <c r="C408" s="118" t="s">
        <v>817</v>
      </c>
      <c r="D408" s="88" t="s">
        <v>1994</v>
      </c>
      <c r="E408" s="119" t="s">
        <v>75</v>
      </c>
      <c r="F408" s="186">
        <f t="shared" si="6"/>
        <v>4</v>
      </c>
      <c r="G408" s="185"/>
      <c r="H408" s="185"/>
      <c r="I408" s="187"/>
      <c r="J408" s="188">
        <v>2</v>
      </c>
      <c r="K408" s="185"/>
      <c r="L408" s="185"/>
      <c r="M408" s="185"/>
      <c r="N408" s="185"/>
      <c r="O408" s="185"/>
      <c r="P408" s="185">
        <v>0</v>
      </c>
      <c r="Q408" s="185"/>
      <c r="R408" s="186"/>
      <c r="S408" s="188">
        <v>2</v>
      </c>
      <c r="T408" s="185">
        <v>0</v>
      </c>
      <c r="U408" s="185">
        <v>0</v>
      </c>
      <c r="V408" s="185"/>
      <c r="W408" s="185"/>
      <c r="X408" s="185"/>
      <c r="Y408" s="183"/>
      <c r="Z408" s="185"/>
      <c r="AA408" s="185"/>
      <c r="AB408" s="185"/>
    </row>
    <row r="409" spans="1:28" s="91" customFormat="1" ht="38.25" customHeight="1" x14ac:dyDescent="0.2">
      <c r="A409" s="81">
        <f>IF(E409=0,"",SUBTOTAL(3,$E$5:$E409))</f>
        <v>384</v>
      </c>
      <c r="B409" s="81" t="s">
        <v>723</v>
      </c>
      <c r="C409" s="118" t="s">
        <v>819</v>
      </c>
      <c r="D409" s="88" t="s">
        <v>1995</v>
      </c>
      <c r="E409" s="119" t="s">
        <v>75</v>
      </c>
      <c r="F409" s="186">
        <f t="shared" si="6"/>
        <v>7</v>
      </c>
      <c r="G409" s="185"/>
      <c r="H409" s="185"/>
      <c r="I409" s="187"/>
      <c r="J409" s="189"/>
      <c r="K409" s="185"/>
      <c r="L409" s="185"/>
      <c r="M409" s="185"/>
      <c r="N409" s="185"/>
      <c r="O409" s="185"/>
      <c r="P409" s="185">
        <v>0</v>
      </c>
      <c r="Q409" s="185"/>
      <c r="R409" s="186"/>
      <c r="S409" s="188">
        <v>7</v>
      </c>
      <c r="T409" s="185">
        <v>0</v>
      </c>
      <c r="U409" s="185">
        <v>0</v>
      </c>
      <c r="V409" s="185"/>
      <c r="W409" s="185"/>
      <c r="X409" s="185"/>
      <c r="Y409" s="183"/>
      <c r="Z409" s="185"/>
      <c r="AA409" s="185"/>
      <c r="AB409" s="185"/>
    </row>
    <row r="410" spans="1:28" s="91" customFormat="1" ht="36" customHeight="1" x14ac:dyDescent="0.2">
      <c r="A410" s="81">
        <f>IF(E410=0,"",SUBTOTAL(3,$E$5:$E410))</f>
        <v>385</v>
      </c>
      <c r="B410" s="81" t="s">
        <v>725</v>
      </c>
      <c r="C410" s="118" t="s">
        <v>821</v>
      </c>
      <c r="D410" s="88" t="s">
        <v>1996</v>
      </c>
      <c r="E410" s="119" t="s">
        <v>75</v>
      </c>
      <c r="F410" s="186">
        <f t="shared" si="6"/>
        <v>2</v>
      </c>
      <c r="G410" s="185"/>
      <c r="H410" s="185"/>
      <c r="I410" s="187"/>
      <c r="J410" s="189"/>
      <c r="K410" s="185"/>
      <c r="L410" s="185"/>
      <c r="M410" s="185"/>
      <c r="N410" s="185"/>
      <c r="O410" s="185"/>
      <c r="P410" s="185">
        <v>0</v>
      </c>
      <c r="Q410" s="185"/>
      <c r="R410" s="186"/>
      <c r="S410" s="188">
        <v>2</v>
      </c>
      <c r="T410" s="185">
        <v>0</v>
      </c>
      <c r="U410" s="185">
        <v>0</v>
      </c>
      <c r="V410" s="185"/>
      <c r="W410" s="185"/>
      <c r="X410" s="185"/>
      <c r="Y410" s="183"/>
      <c r="Z410" s="185"/>
      <c r="AA410" s="185"/>
      <c r="AB410" s="185"/>
    </row>
    <row r="411" spans="1:28" s="91" customFormat="1" ht="45.75" customHeight="1" x14ac:dyDescent="0.2">
      <c r="A411" s="81">
        <f>IF(E411=0,"",SUBTOTAL(3,$E$5:$E411))</f>
        <v>386</v>
      </c>
      <c r="B411" s="81" t="s">
        <v>727</v>
      </c>
      <c r="C411" s="118" t="s">
        <v>823</v>
      </c>
      <c r="D411" s="88" t="s">
        <v>1997</v>
      </c>
      <c r="E411" s="119" t="s">
        <v>75</v>
      </c>
      <c r="F411" s="186">
        <f t="shared" si="6"/>
        <v>70</v>
      </c>
      <c r="G411" s="185"/>
      <c r="H411" s="185"/>
      <c r="I411" s="187"/>
      <c r="J411" s="189"/>
      <c r="K411" s="185"/>
      <c r="L411" s="185"/>
      <c r="M411" s="185"/>
      <c r="N411" s="185"/>
      <c r="O411" s="185"/>
      <c r="P411" s="185">
        <v>0</v>
      </c>
      <c r="Q411" s="185"/>
      <c r="R411" s="186"/>
      <c r="S411" s="188">
        <v>70</v>
      </c>
      <c r="T411" s="185">
        <v>0</v>
      </c>
      <c r="U411" s="185">
        <v>0</v>
      </c>
      <c r="V411" s="185"/>
      <c r="W411" s="185"/>
      <c r="X411" s="185"/>
      <c r="Y411" s="183"/>
      <c r="Z411" s="185"/>
      <c r="AA411" s="185"/>
      <c r="AB411" s="185"/>
    </row>
    <row r="412" spans="1:28" s="91" customFormat="1" ht="41.25" customHeight="1" x14ac:dyDescent="0.2">
      <c r="A412" s="81">
        <f>IF(E412=0,"",SUBTOTAL(3,$E$5:$E412))</f>
        <v>387</v>
      </c>
      <c r="B412" s="81" t="s">
        <v>728</v>
      </c>
      <c r="C412" s="118" t="s">
        <v>825</v>
      </c>
      <c r="D412" s="88" t="s">
        <v>1998</v>
      </c>
      <c r="E412" s="119" t="s">
        <v>75</v>
      </c>
      <c r="F412" s="186">
        <f t="shared" si="6"/>
        <v>5</v>
      </c>
      <c r="G412" s="185"/>
      <c r="H412" s="185"/>
      <c r="I412" s="187"/>
      <c r="J412" s="189"/>
      <c r="K412" s="185"/>
      <c r="L412" s="185"/>
      <c r="M412" s="185"/>
      <c r="N412" s="185"/>
      <c r="O412" s="185"/>
      <c r="P412" s="185">
        <v>0</v>
      </c>
      <c r="Q412" s="185"/>
      <c r="R412" s="186"/>
      <c r="S412" s="188">
        <v>5</v>
      </c>
      <c r="T412" s="185">
        <v>0</v>
      </c>
      <c r="U412" s="185">
        <v>0</v>
      </c>
      <c r="V412" s="185"/>
      <c r="W412" s="185"/>
      <c r="X412" s="185"/>
      <c r="Y412" s="183"/>
      <c r="Z412" s="185"/>
      <c r="AA412" s="185"/>
      <c r="AB412" s="185"/>
    </row>
    <row r="413" spans="1:28" s="91" customFormat="1" ht="44.25" customHeight="1" x14ac:dyDescent="0.2">
      <c r="A413" s="81">
        <f>IF(E413=0,"",SUBTOTAL(3,$E$5:$E413))</f>
        <v>388</v>
      </c>
      <c r="B413" s="81" t="s">
        <v>730</v>
      </c>
      <c r="C413" s="118" t="s">
        <v>827</v>
      </c>
      <c r="D413" s="88" t="s">
        <v>1999</v>
      </c>
      <c r="E413" s="119" t="s">
        <v>75</v>
      </c>
      <c r="F413" s="186">
        <f t="shared" si="6"/>
        <v>5</v>
      </c>
      <c r="G413" s="185"/>
      <c r="H413" s="185"/>
      <c r="I413" s="187"/>
      <c r="J413" s="189"/>
      <c r="K413" s="185"/>
      <c r="L413" s="185"/>
      <c r="M413" s="185"/>
      <c r="N413" s="185"/>
      <c r="O413" s="185"/>
      <c r="P413" s="185">
        <v>0</v>
      </c>
      <c r="Q413" s="185"/>
      <c r="R413" s="186"/>
      <c r="S413" s="188">
        <v>5</v>
      </c>
      <c r="T413" s="185">
        <v>0</v>
      </c>
      <c r="U413" s="185">
        <v>0</v>
      </c>
      <c r="V413" s="185"/>
      <c r="W413" s="185"/>
      <c r="X413" s="185"/>
      <c r="Y413" s="183"/>
      <c r="Z413" s="185"/>
      <c r="AA413" s="185"/>
      <c r="AB413" s="185"/>
    </row>
    <row r="414" spans="1:28" s="91" customFormat="1" ht="42" customHeight="1" x14ac:dyDescent="0.2">
      <c r="A414" s="81">
        <f>IF(E414=0,"",SUBTOTAL(3,$E$5:$E414))</f>
        <v>389</v>
      </c>
      <c r="B414" s="81" t="s">
        <v>732</v>
      </c>
      <c r="C414" s="118" t="s">
        <v>829</v>
      </c>
      <c r="D414" s="88" t="s">
        <v>2000</v>
      </c>
      <c r="E414" s="119" t="s">
        <v>75</v>
      </c>
      <c r="F414" s="186">
        <f t="shared" si="6"/>
        <v>2</v>
      </c>
      <c r="G414" s="185"/>
      <c r="H414" s="185"/>
      <c r="I414" s="187"/>
      <c r="J414" s="189"/>
      <c r="K414" s="185"/>
      <c r="L414" s="185"/>
      <c r="M414" s="185"/>
      <c r="N414" s="185"/>
      <c r="O414" s="185"/>
      <c r="P414" s="185">
        <v>0</v>
      </c>
      <c r="Q414" s="185"/>
      <c r="R414" s="186"/>
      <c r="S414" s="188">
        <v>2</v>
      </c>
      <c r="T414" s="185">
        <v>0</v>
      </c>
      <c r="U414" s="185">
        <v>0</v>
      </c>
      <c r="V414" s="185"/>
      <c r="W414" s="185"/>
      <c r="X414" s="185"/>
      <c r="Y414" s="183"/>
      <c r="Z414" s="185"/>
      <c r="AA414" s="185"/>
      <c r="AB414" s="185"/>
    </row>
    <row r="415" spans="1:28" s="91" customFormat="1" ht="30.75" customHeight="1" x14ac:dyDescent="0.2">
      <c r="A415" s="81">
        <f>IF(E415=0,"",SUBTOTAL(3,$E$5:$E415))</f>
        <v>390</v>
      </c>
      <c r="B415" s="81" t="s">
        <v>733</v>
      </c>
      <c r="C415" s="118" t="s">
        <v>831</v>
      </c>
      <c r="D415" s="88" t="s">
        <v>2001</v>
      </c>
      <c r="E415" s="119" t="s">
        <v>75</v>
      </c>
      <c r="F415" s="186">
        <f t="shared" si="6"/>
        <v>3</v>
      </c>
      <c r="G415" s="185"/>
      <c r="H415" s="185"/>
      <c r="I415" s="187"/>
      <c r="J415" s="189"/>
      <c r="K415" s="185"/>
      <c r="L415" s="185"/>
      <c r="M415" s="185"/>
      <c r="N415" s="185"/>
      <c r="O415" s="185"/>
      <c r="P415" s="185">
        <v>0</v>
      </c>
      <c r="Q415" s="185"/>
      <c r="R415" s="186"/>
      <c r="S415" s="188">
        <v>3</v>
      </c>
      <c r="T415" s="185">
        <v>0</v>
      </c>
      <c r="U415" s="185">
        <v>0</v>
      </c>
      <c r="V415" s="185"/>
      <c r="W415" s="185"/>
      <c r="X415" s="185"/>
      <c r="Y415" s="183"/>
      <c r="Z415" s="185"/>
      <c r="AA415" s="185"/>
      <c r="AB415" s="185"/>
    </row>
    <row r="416" spans="1:28" s="91" customFormat="1" ht="48.75" customHeight="1" x14ac:dyDescent="0.2">
      <c r="A416" s="81">
        <f>IF(E416=0,"",SUBTOTAL(3,$E$5:$E416))</f>
        <v>391</v>
      </c>
      <c r="B416" s="81" t="s">
        <v>734</v>
      </c>
      <c r="C416" s="118" t="s">
        <v>833</v>
      </c>
      <c r="D416" s="88" t="s">
        <v>2002</v>
      </c>
      <c r="E416" s="119" t="s">
        <v>75</v>
      </c>
      <c r="F416" s="186">
        <f t="shared" si="6"/>
        <v>12</v>
      </c>
      <c r="G416" s="185"/>
      <c r="H416" s="185"/>
      <c r="I416" s="187"/>
      <c r="J416" s="189"/>
      <c r="K416" s="185"/>
      <c r="L416" s="185"/>
      <c r="M416" s="185"/>
      <c r="N416" s="185"/>
      <c r="O416" s="185"/>
      <c r="P416" s="185">
        <v>0</v>
      </c>
      <c r="Q416" s="185"/>
      <c r="R416" s="186"/>
      <c r="S416" s="188">
        <v>12</v>
      </c>
      <c r="T416" s="185">
        <v>0</v>
      </c>
      <c r="U416" s="185">
        <v>0</v>
      </c>
      <c r="V416" s="185"/>
      <c r="W416" s="185"/>
      <c r="X416" s="185"/>
      <c r="Y416" s="183"/>
      <c r="Z416" s="185"/>
      <c r="AA416" s="185"/>
      <c r="AB416" s="185"/>
    </row>
    <row r="417" spans="1:28" s="91" customFormat="1" ht="26.25" customHeight="1" x14ac:dyDescent="0.2">
      <c r="A417" s="81">
        <f>IF(E417=0,"",SUBTOTAL(3,$E$5:$E417))</f>
        <v>392</v>
      </c>
      <c r="B417" s="81" t="s">
        <v>735</v>
      </c>
      <c r="C417" s="118" t="s">
        <v>835</v>
      </c>
      <c r="D417" s="88" t="s">
        <v>2003</v>
      </c>
      <c r="E417" s="119" t="s">
        <v>75</v>
      </c>
      <c r="F417" s="186">
        <f t="shared" si="6"/>
        <v>3</v>
      </c>
      <c r="G417" s="185"/>
      <c r="H417" s="185"/>
      <c r="I417" s="187"/>
      <c r="J417" s="189"/>
      <c r="K417" s="185"/>
      <c r="L417" s="185"/>
      <c r="M417" s="185"/>
      <c r="N417" s="185"/>
      <c r="O417" s="185"/>
      <c r="P417" s="185">
        <v>0</v>
      </c>
      <c r="Q417" s="185"/>
      <c r="R417" s="186"/>
      <c r="S417" s="188">
        <v>3</v>
      </c>
      <c r="T417" s="185">
        <v>0</v>
      </c>
      <c r="U417" s="185">
        <v>0</v>
      </c>
      <c r="V417" s="185"/>
      <c r="W417" s="185"/>
      <c r="X417" s="185"/>
      <c r="Y417" s="183"/>
      <c r="Z417" s="185"/>
      <c r="AA417" s="185"/>
      <c r="AB417" s="185"/>
    </row>
    <row r="418" spans="1:28" s="91" customFormat="1" ht="42" customHeight="1" x14ac:dyDescent="0.2">
      <c r="A418" s="81">
        <f>IF(E418=0,"",SUBTOTAL(3,$E$5:$E418))</f>
        <v>393</v>
      </c>
      <c r="B418" s="81" t="s">
        <v>736</v>
      </c>
      <c r="C418" s="118" t="s">
        <v>837</v>
      </c>
      <c r="D418" s="88" t="s">
        <v>1952</v>
      </c>
      <c r="E418" s="119" t="s">
        <v>75</v>
      </c>
      <c r="F418" s="186">
        <f t="shared" si="6"/>
        <v>12</v>
      </c>
      <c r="G418" s="185"/>
      <c r="H418" s="185"/>
      <c r="I418" s="187"/>
      <c r="J418" s="189"/>
      <c r="K418" s="185"/>
      <c r="L418" s="185"/>
      <c r="M418" s="185"/>
      <c r="N418" s="185"/>
      <c r="O418" s="185"/>
      <c r="P418" s="185">
        <v>0</v>
      </c>
      <c r="Q418" s="185"/>
      <c r="R418" s="186"/>
      <c r="S418" s="188">
        <v>12</v>
      </c>
      <c r="T418" s="185">
        <v>0</v>
      </c>
      <c r="U418" s="185">
        <v>0</v>
      </c>
      <c r="V418" s="185"/>
      <c r="W418" s="185"/>
      <c r="X418" s="185"/>
      <c r="Y418" s="183"/>
      <c r="Z418" s="185"/>
      <c r="AA418" s="185"/>
      <c r="AB418" s="185"/>
    </row>
    <row r="419" spans="1:28" s="91" customFormat="1" ht="48.75" customHeight="1" x14ac:dyDescent="0.2">
      <c r="A419" s="81">
        <f>IF(E419=0,"",SUBTOTAL(3,$E$5:$E419))</f>
        <v>394</v>
      </c>
      <c r="B419" s="81" t="s">
        <v>738</v>
      </c>
      <c r="C419" s="118" t="s">
        <v>838</v>
      </c>
      <c r="D419" s="88" t="s">
        <v>2004</v>
      </c>
      <c r="E419" s="119" t="s">
        <v>75</v>
      </c>
      <c r="F419" s="186">
        <f t="shared" si="6"/>
        <v>9</v>
      </c>
      <c r="G419" s="185"/>
      <c r="H419" s="185">
        <v>0</v>
      </c>
      <c r="I419" s="187"/>
      <c r="J419" s="188">
        <v>5</v>
      </c>
      <c r="K419" s="185"/>
      <c r="L419" s="185"/>
      <c r="M419" s="185"/>
      <c r="N419" s="185"/>
      <c r="O419" s="185"/>
      <c r="P419" s="185">
        <v>0</v>
      </c>
      <c r="Q419" s="185"/>
      <c r="R419" s="186"/>
      <c r="S419" s="188">
        <v>4</v>
      </c>
      <c r="T419" s="185">
        <v>0</v>
      </c>
      <c r="U419" s="185">
        <v>0</v>
      </c>
      <c r="V419" s="185"/>
      <c r="W419" s="185"/>
      <c r="X419" s="185"/>
      <c r="Y419" s="183"/>
      <c r="Z419" s="185"/>
      <c r="AA419" s="185"/>
      <c r="AB419" s="185"/>
    </row>
    <row r="420" spans="1:28" s="91" customFormat="1" ht="31.5" customHeight="1" x14ac:dyDescent="0.2">
      <c r="A420" s="81">
        <f>IF(E420=0,"",SUBTOTAL(3,$E$5:$E420))</f>
        <v>395</v>
      </c>
      <c r="B420" s="81" t="s">
        <v>741</v>
      </c>
      <c r="C420" s="118" t="s">
        <v>839</v>
      </c>
      <c r="D420" s="88" t="s">
        <v>2005</v>
      </c>
      <c r="E420" s="119" t="s">
        <v>75</v>
      </c>
      <c r="F420" s="186">
        <f t="shared" si="6"/>
        <v>2</v>
      </c>
      <c r="G420" s="185"/>
      <c r="H420" s="185"/>
      <c r="I420" s="187"/>
      <c r="J420" s="188">
        <v>1</v>
      </c>
      <c r="K420" s="185"/>
      <c r="L420" s="185"/>
      <c r="M420" s="185"/>
      <c r="N420" s="185"/>
      <c r="O420" s="185"/>
      <c r="P420" s="185">
        <v>0</v>
      </c>
      <c r="Q420" s="185"/>
      <c r="R420" s="186"/>
      <c r="S420" s="188">
        <v>1</v>
      </c>
      <c r="T420" s="185">
        <v>0</v>
      </c>
      <c r="U420" s="185">
        <v>0</v>
      </c>
      <c r="V420" s="185"/>
      <c r="W420" s="185"/>
      <c r="X420" s="185"/>
      <c r="Y420" s="183"/>
      <c r="Z420" s="185"/>
      <c r="AA420" s="185"/>
      <c r="AB420" s="185"/>
    </row>
    <row r="421" spans="1:28" s="91" customFormat="1" ht="58.5" customHeight="1" x14ac:dyDescent="0.2">
      <c r="A421" s="81">
        <f>IF(E421=0,"",SUBTOTAL(3,$E$5:$E421))</f>
        <v>396</v>
      </c>
      <c r="B421" s="81" t="s">
        <v>743</v>
      </c>
      <c r="C421" s="118" t="s">
        <v>840</v>
      </c>
      <c r="D421" s="88" t="s">
        <v>2006</v>
      </c>
      <c r="E421" s="119" t="s">
        <v>75</v>
      </c>
      <c r="F421" s="186">
        <f t="shared" si="6"/>
        <v>6</v>
      </c>
      <c r="G421" s="185"/>
      <c r="H421" s="185"/>
      <c r="I421" s="187"/>
      <c r="J421" s="189"/>
      <c r="K421" s="185"/>
      <c r="L421" s="185"/>
      <c r="M421" s="185"/>
      <c r="N421" s="185"/>
      <c r="O421" s="185"/>
      <c r="P421" s="185">
        <v>0</v>
      </c>
      <c r="Q421" s="185"/>
      <c r="R421" s="186"/>
      <c r="S421" s="188">
        <v>6</v>
      </c>
      <c r="T421" s="185">
        <v>0</v>
      </c>
      <c r="U421" s="185">
        <v>0</v>
      </c>
      <c r="V421" s="185"/>
      <c r="W421" s="185"/>
      <c r="X421" s="185"/>
      <c r="Y421" s="183"/>
      <c r="Z421" s="185"/>
      <c r="AA421" s="185"/>
      <c r="AB421" s="185"/>
    </row>
    <row r="422" spans="1:28" s="91" customFormat="1" ht="48" customHeight="1" x14ac:dyDescent="0.2">
      <c r="A422" s="81">
        <f>IF(E422=0,"",SUBTOTAL(3,$E$5:$E422))</f>
        <v>397</v>
      </c>
      <c r="B422" s="81" t="s">
        <v>745</v>
      </c>
      <c r="C422" s="118" t="s">
        <v>841</v>
      </c>
      <c r="D422" s="88" t="s">
        <v>2007</v>
      </c>
      <c r="E422" s="119" t="s">
        <v>75</v>
      </c>
      <c r="F422" s="186">
        <f t="shared" si="6"/>
        <v>2</v>
      </c>
      <c r="G422" s="185"/>
      <c r="H422" s="185"/>
      <c r="I422" s="187"/>
      <c r="J422" s="189"/>
      <c r="K422" s="185"/>
      <c r="L422" s="185"/>
      <c r="M422" s="185"/>
      <c r="N422" s="185"/>
      <c r="O422" s="185"/>
      <c r="P422" s="185">
        <v>0</v>
      </c>
      <c r="Q422" s="185"/>
      <c r="R422" s="186"/>
      <c r="S422" s="188">
        <v>2</v>
      </c>
      <c r="T422" s="185">
        <v>0</v>
      </c>
      <c r="U422" s="185">
        <v>0</v>
      </c>
      <c r="V422" s="185"/>
      <c r="W422" s="185"/>
      <c r="X422" s="185"/>
      <c r="Y422" s="183"/>
      <c r="Z422" s="185"/>
      <c r="AA422" s="185"/>
      <c r="AB422" s="185"/>
    </row>
    <row r="423" spans="1:28" s="91" customFormat="1" ht="53.25" customHeight="1" x14ac:dyDescent="0.2">
      <c r="A423" s="81">
        <f>IF(E423=0,"",SUBTOTAL(3,$E$5:$E423))</f>
        <v>398</v>
      </c>
      <c r="B423" s="81" t="s">
        <v>747</v>
      </c>
      <c r="C423" s="118" t="s">
        <v>842</v>
      </c>
      <c r="D423" s="88" t="s">
        <v>2008</v>
      </c>
      <c r="E423" s="119" t="s">
        <v>75</v>
      </c>
      <c r="F423" s="186">
        <f t="shared" si="6"/>
        <v>120</v>
      </c>
      <c r="G423" s="185"/>
      <c r="H423" s="185"/>
      <c r="I423" s="187"/>
      <c r="J423" s="189"/>
      <c r="K423" s="185"/>
      <c r="L423" s="185"/>
      <c r="M423" s="185"/>
      <c r="N423" s="185"/>
      <c r="O423" s="185"/>
      <c r="P423" s="185">
        <v>0</v>
      </c>
      <c r="Q423" s="185"/>
      <c r="R423" s="186"/>
      <c r="S423" s="188">
        <v>120</v>
      </c>
      <c r="T423" s="185">
        <v>0</v>
      </c>
      <c r="U423" s="185">
        <v>0</v>
      </c>
      <c r="V423" s="185"/>
      <c r="W423" s="185"/>
      <c r="X423" s="185"/>
      <c r="Y423" s="183"/>
      <c r="Z423" s="185"/>
      <c r="AA423" s="185"/>
      <c r="AB423" s="185"/>
    </row>
    <row r="424" spans="1:28" s="91" customFormat="1" ht="45.75" customHeight="1" x14ac:dyDescent="0.2">
      <c r="A424" s="81">
        <f>IF(E424=0,"",SUBTOTAL(3,$E$5:$E424))</f>
        <v>399</v>
      </c>
      <c r="B424" s="81" t="s">
        <v>749</v>
      </c>
      <c r="C424" s="118" t="s">
        <v>843</v>
      </c>
      <c r="D424" s="88" t="s">
        <v>2009</v>
      </c>
      <c r="E424" s="119" t="s">
        <v>75</v>
      </c>
      <c r="F424" s="186">
        <f t="shared" si="6"/>
        <v>5</v>
      </c>
      <c r="G424" s="185"/>
      <c r="H424" s="185"/>
      <c r="I424" s="187"/>
      <c r="J424" s="189"/>
      <c r="K424" s="185"/>
      <c r="L424" s="185"/>
      <c r="M424" s="185"/>
      <c r="N424" s="185"/>
      <c r="O424" s="185"/>
      <c r="P424" s="185">
        <v>0</v>
      </c>
      <c r="Q424" s="185"/>
      <c r="R424" s="186"/>
      <c r="S424" s="188">
        <v>5</v>
      </c>
      <c r="T424" s="185">
        <v>0</v>
      </c>
      <c r="U424" s="185">
        <v>0</v>
      </c>
      <c r="V424" s="185"/>
      <c r="W424" s="185"/>
      <c r="X424" s="185"/>
      <c r="Y424" s="183"/>
      <c r="Z424" s="185"/>
      <c r="AA424" s="185"/>
      <c r="AB424" s="185"/>
    </row>
    <row r="425" spans="1:28" s="91" customFormat="1" ht="54.75" customHeight="1" x14ac:dyDescent="0.2">
      <c r="A425" s="81">
        <f>IF(E425=0,"",SUBTOTAL(3,$E$5:$E425))</f>
        <v>400</v>
      </c>
      <c r="B425" s="81" t="s">
        <v>751</v>
      </c>
      <c r="C425" s="118" t="s">
        <v>844</v>
      </c>
      <c r="D425" s="109" t="s">
        <v>4132</v>
      </c>
      <c r="E425" s="119" t="s">
        <v>75</v>
      </c>
      <c r="F425" s="186">
        <f t="shared" si="6"/>
        <v>120</v>
      </c>
      <c r="G425" s="185"/>
      <c r="H425" s="185"/>
      <c r="I425" s="187"/>
      <c r="J425" s="189"/>
      <c r="K425" s="185"/>
      <c r="L425" s="185"/>
      <c r="M425" s="185"/>
      <c r="N425" s="185"/>
      <c r="O425" s="185"/>
      <c r="P425" s="185">
        <v>0</v>
      </c>
      <c r="Q425" s="185"/>
      <c r="R425" s="186"/>
      <c r="S425" s="188">
        <v>120</v>
      </c>
      <c r="T425" s="185">
        <v>0</v>
      </c>
      <c r="U425" s="185">
        <v>0</v>
      </c>
      <c r="V425" s="185"/>
      <c r="W425" s="185"/>
      <c r="X425" s="185"/>
      <c r="Y425" s="183"/>
      <c r="Z425" s="185"/>
      <c r="AA425" s="185"/>
      <c r="AB425" s="185"/>
    </row>
    <row r="426" spans="1:28" s="91" customFormat="1" ht="51" customHeight="1" x14ac:dyDescent="0.2">
      <c r="A426" s="81">
        <f>IF(E426=0,"",SUBTOTAL(3,$E$5:$E426))</f>
        <v>401</v>
      </c>
      <c r="B426" s="81" t="s">
        <v>753</v>
      </c>
      <c r="C426" s="118" t="s">
        <v>845</v>
      </c>
      <c r="D426" s="88" t="s">
        <v>2010</v>
      </c>
      <c r="E426" s="119" t="s">
        <v>75</v>
      </c>
      <c r="F426" s="186">
        <f t="shared" si="6"/>
        <v>5</v>
      </c>
      <c r="G426" s="185"/>
      <c r="H426" s="185"/>
      <c r="I426" s="187"/>
      <c r="J426" s="189"/>
      <c r="K426" s="185"/>
      <c r="L426" s="185"/>
      <c r="M426" s="185"/>
      <c r="N426" s="185"/>
      <c r="O426" s="185"/>
      <c r="P426" s="185">
        <v>0</v>
      </c>
      <c r="Q426" s="185"/>
      <c r="R426" s="186"/>
      <c r="S426" s="188">
        <v>5</v>
      </c>
      <c r="T426" s="185">
        <v>0</v>
      </c>
      <c r="U426" s="185">
        <v>0</v>
      </c>
      <c r="V426" s="185"/>
      <c r="W426" s="185"/>
      <c r="X426" s="185"/>
      <c r="Y426" s="183"/>
      <c r="Z426" s="185"/>
      <c r="AA426" s="185"/>
      <c r="AB426" s="185"/>
    </row>
    <row r="427" spans="1:28" s="91" customFormat="1" ht="44.25" customHeight="1" x14ac:dyDescent="0.2">
      <c r="A427" s="81">
        <f>IF(E427=0,"",SUBTOTAL(3,$E$5:$E427))</f>
        <v>402</v>
      </c>
      <c r="B427" s="81" t="s">
        <v>755</v>
      </c>
      <c r="C427" s="118" t="s">
        <v>846</v>
      </c>
      <c r="D427" s="88" t="s">
        <v>2011</v>
      </c>
      <c r="E427" s="119" t="s">
        <v>75</v>
      </c>
      <c r="F427" s="186">
        <f t="shared" si="6"/>
        <v>12</v>
      </c>
      <c r="G427" s="185"/>
      <c r="H427" s="185"/>
      <c r="I427" s="187"/>
      <c r="J427" s="189"/>
      <c r="K427" s="185"/>
      <c r="L427" s="185"/>
      <c r="M427" s="185"/>
      <c r="N427" s="185"/>
      <c r="O427" s="185"/>
      <c r="P427" s="185">
        <v>0</v>
      </c>
      <c r="Q427" s="185"/>
      <c r="R427" s="186"/>
      <c r="S427" s="188">
        <v>12</v>
      </c>
      <c r="T427" s="185">
        <v>0</v>
      </c>
      <c r="U427" s="185">
        <v>0</v>
      </c>
      <c r="V427" s="185"/>
      <c r="W427" s="185"/>
      <c r="X427" s="185"/>
      <c r="Y427" s="183"/>
      <c r="Z427" s="185"/>
      <c r="AA427" s="185"/>
      <c r="AB427" s="185"/>
    </row>
    <row r="428" spans="1:28" s="91" customFormat="1" ht="32.25" customHeight="1" x14ac:dyDescent="0.2">
      <c r="A428" s="81">
        <f>IF(E428=0,"",SUBTOTAL(3,$E$5:$E428))</f>
        <v>403</v>
      </c>
      <c r="B428" s="81" t="s">
        <v>757</v>
      </c>
      <c r="C428" s="118" t="s">
        <v>847</v>
      </c>
      <c r="D428" s="88" t="s">
        <v>2012</v>
      </c>
      <c r="E428" s="119" t="s">
        <v>75</v>
      </c>
      <c r="F428" s="186">
        <f t="shared" si="6"/>
        <v>3</v>
      </c>
      <c r="G428" s="185"/>
      <c r="H428" s="185"/>
      <c r="I428" s="187"/>
      <c r="J428" s="189"/>
      <c r="K428" s="185"/>
      <c r="L428" s="185"/>
      <c r="M428" s="185"/>
      <c r="N428" s="185"/>
      <c r="O428" s="185"/>
      <c r="P428" s="185">
        <v>0</v>
      </c>
      <c r="Q428" s="185"/>
      <c r="R428" s="186"/>
      <c r="S428" s="188">
        <v>3</v>
      </c>
      <c r="T428" s="185">
        <v>0</v>
      </c>
      <c r="U428" s="185">
        <v>0</v>
      </c>
      <c r="V428" s="185"/>
      <c r="W428" s="185"/>
      <c r="X428" s="185"/>
      <c r="Y428" s="183"/>
      <c r="Z428" s="185"/>
      <c r="AA428" s="185"/>
      <c r="AB428" s="185"/>
    </row>
    <row r="429" spans="1:28" s="91" customFormat="1" ht="41.25" customHeight="1" x14ac:dyDescent="0.2">
      <c r="A429" s="81">
        <f>IF(E429=0,"",SUBTOTAL(3,$E$5:$E429))</f>
        <v>404</v>
      </c>
      <c r="B429" s="81" t="s">
        <v>761</v>
      </c>
      <c r="C429" s="118" t="s">
        <v>848</v>
      </c>
      <c r="D429" s="88" t="s">
        <v>2013</v>
      </c>
      <c r="E429" s="119" t="s">
        <v>75</v>
      </c>
      <c r="F429" s="186">
        <f t="shared" si="6"/>
        <v>12</v>
      </c>
      <c r="G429" s="185"/>
      <c r="H429" s="185"/>
      <c r="I429" s="187"/>
      <c r="J429" s="189"/>
      <c r="K429" s="185"/>
      <c r="L429" s="185"/>
      <c r="M429" s="185"/>
      <c r="N429" s="185"/>
      <c r="O429" s="185"/>
      <c r="P429" s="185">
        <v>0</v>
      </c>
      <c r="Q429" s="185"/>
      <c r="R429" s="186"/>
      <c r="S429" s="188">
        <v>12</v>
      </c>
      <c r="T429" s="185">
        <v>0</v>
      </c>
      <c r="U429" s="185">
        <v>0</v>
      </c>
      <c r="V429" s="185"/>
      <c r="W429" s="185"/>
      <c r="X429" s="185"/>
      <c r="Y429" s="183"/>
      <c r="Z429" s="185"/>
      <c r="AA429" s="185"/>
      <c r="AB429" s="185"/>
    </row>
    <row r="430" spans="1:28" s="91" customFormat="1" ht="36.75" customHeight="1" x14ac:dyDescent="0.2">
      <c r="A430" s="81">
        <f>IF(E430=0,"",SUBTOTAL(3,$E$5:$E430))</f>
        <v>405</v>
      </c>
      <c r="B430" s="81" t="s">
        <v>764</v>
      </c>
      <c r="C430" s="118" t="s">
        <v>849</v>
      </c>
      <c r="D430" s="88" t="s">
        <v>2014</v>
      </c>
      <c r="E430" s="119" t="s">
        <v>75</v>
      </c>
      <c r="F430" s="186">
        <f t="shared" si="6"/>
        <v>3</v>
      </c>
      <c r="G430" s="185"/>
      <c r="H430" s="185"/>
      <c r="I430" s="187"/>
      <c r="J430" s="189"/>
      <c r="K430" s="185"/>
      <c r="L430" s="185"/>
      <c r="M430" s="185"/>
      <c r="N430" s="185"/>
      <c r="O430" s="185"/>
      <c r="P430" s="185">
        <v>0</v>
      </c>
      <c r="Q430" s="185"/>
      <c r="R430" s="186"/>
      <c r="S430" s="188">
        <v>3</v>
      </c>
      <c r="T430" s="185">
        <v>0</v>
      </c>
      <c r="U430" s="185">
        <v>0</v>
      </c>
      <c r="V430" s="185"/>
      <c r="W430" s="185"/>
      <c r="X430" s="185"/>
      <c r="Y430" s="183"/>
      <c r="Z430" s="185"/>
      <c r="AA430" s="185"/>
      <c r="AB430" s="185"/>
    </row>
    <row r="431" spans="1:28" s="91" customFormat="1" ht="42" customHeight="1" x14ac:dyDescent="0.2">
      <c r="A431" s="81">
        <f>IF(E431=0,"",SUBTOTAL(3,$E$5:$E431))</f>
        <v>406</v>
      </c>
      <c r="B431" s="81" t="s">
        <v>767</v>
      </c>
      <c r="C431" s="118" t="s">
        <v>850</v>
      </c>
      <c r="D431" s="88" t="s">
        <v>1952</v>
      </c>
      <c r="E431" s="119" t="s">
        <v>75</v>
      </c>
      <c r="F431" s="186">
        <f t="shared" si="6"/>
        <v>12</v>
      </c>
      <c r="G431" s="185"/>
      <c r="H431" s="185"/>
      <c r="I431" s="187"/>
      <c r="J431" s="189"/>
      <c r="K431" s="185"/>
      <c r="L431" s="185"/>
      <c r="M431" s="185"/>
      <c r="N431" s="185"/>
      <c r="O431" s="185"/>
      <c r="P431" s="185">
        <v>0</v>
      </c>
      <c r="Q431" s="185"/>
      <c r="R431" s="186"/>
      <c r="S431" s="188">
        <v>12</v>
      </c>
      <c r="T431" s="185">
        <v>0</v>
      </c>
      <c r="U431" s="185">
        <v>0</v>
      </c>
      <c r="V431" s="185"/>
      <c r="W431" s="185"/>
      <c r="X431" s="185"/>
      <c r="Y431" s="183"/>
      <c r="Z431" s="185"/>
      <c r="AA431" s="185"/>
      <c r="AB431" s="185"/>
    </row>
    <row r="432" spans="1:28" s="91" customFormat="1" ht="43.5" customHeight="1" x14ac:dyDescent="0.2">
      <c r="A432" s="81">
        <f>IF(E432=0,"",SUBTOTAL(3,$E$5:$E432))</f>
        <v>407</v>
      </c>
      <c r="B432" s="81" t="s">
        <v>851</v>
      </c>
      <c r="C432" s="118" t="s">
        <v>852</v>
      </c>
      <c r="D432" s="88" t="s">
        <v>2015</v>
      </c>
      <c r="E432" s="119" t="s">
        <v>75</v>
      </c>
      <c r="F432" s="186">
        <f t="shared" si="6"/>
        <v>3</v>
      </c>
      <c r="G432" s="185"/>
      <c r="H432" s="185"/>
      <c r="I432" s="187"/>
      <c r="J432" s="189"/>
      <c r="K432" s="185"/>
      <c r="L432" s="185"/>
      <c r="M432" s="185"/>
      <c r="N432" s="185"/>
      <c r="O432" s="185"/>
      <c r="P432" s="185">
        <v>0</v>
      </c>
      <c r="Q432" s="185"/>
      <c r="R432" s="186"/>
      <c r="S432" s="188">
        <v>3</v>
      </c>
      <c r="T432" s="185">
        <v>0</v>
      </c>
      <c r="U432" s="185">
        <v>0</v>
      </c>
      <c r="V432" s="185"/>
      <c r="W432" s="185"/>
      <c r="X432" s="185"/>
      <c r="Y432" s="183"/>
      <c r="Z432" s="185"/>
      <c r="AA432" s="185"/>
      <c r="AB432" s="185"/>
    </row>
    <row r="433" spans="1:28" s="91" customFormat="1" ht="48" customHeight="1" x14ac:dyDescent="0.2">
      <c r="A433" s="81">
        <f>IF(E433=0,"",SUBTOTAL(3,$E$5:$E433))</f>
        <v>408</v>
      </c>
      <c r="B433" s="81" t="s">
        <v>770</v>
      </c>
      <c r="C433" s="118" t="s">
        <v>853</v>
      </c>
      <c r="D433" s="88" t="s">
        <v>1981</v>
      </c>
      <c r="E433" s="119" t="s">
        <v>75</v>
      </c>
      <c r="F433" s="186">
        <f t="shared" si="6"/>
        <v>110</v>
      </c>
      <c r="G433" s="185"/>
      <c r="H433" s="185"/>
      <c r="I433" s="187"/>
      <c r="J433" s="189"/>
      <c r="K433" s="185"/>
      <c r="L433" s="185"/>
      <c r="M433" s="185"/>
      <c r="N433" s="185"/>
      <c r="O433" s="185"/>
      <c r="P433" s="185">
        <v>0</v>
      </c>
      <c r="Q433" s="185"/>
      <c r="R433" s="186"/>
      <c r="S433" s="188">
        <v>110</v>
      </c>
      <c r="T433" s="185">
        <v>0</v>
      </c>
      <c r="U433" s="185">
        <v>0</v>
      </c>
      <c r="V433" s="185"/>
      <c r="W433" s="185"/>
      <c r="X433" s="185"/>
      <c r="Y433" s="183"/>
      <c r="Z433" s="185"/>
      <c r="AA433" s="185"/>
      <c r="AB433" s="185"/>
    </row>
    <row r="434" spans="1:28" s="91" customFormat="1" ht="39" customHeight="1" x14ac:dyDescent="0.2">
      <c r="A434" s="81">
        <f>IF(E434=0,"",SUBTOTAL(3,$E$5:$E434))</f>
        <v>409</v>
      </c>
      <c r="B434" s="81" t="s">
        <v>773</v>
      </c>
      <c r="C434" s="118" t="s">
        <v>854</v>
      </c>
      <c r="D434" s="88" t="s">
        <v>2016</v>
      </c>
      <c r="E434" s="119" t="s">
        <v>75</v>
      </c>
      <c r="F434" s="186">
        <f t="shared" si="6"/>
        <v>5</v>
      </c>
      <c r="G434" s="185"/>
      <c r="H434" s="185"/>
      <c r="I434" s="187"/>
      <c r="J434" s="189"/>
      <c r="K434" s="185"/>
      <c r="L434" s="185"/>
      <c r="M434" s="185"/>
      <c r="N434" s="185"/>
      <c r="O434" s="185"/>
      <c r="P434" s="185">
        <v>0</v>
      </c>
      <c r="Q434" s="185"/>
      <c r="R434" s="186"/>
      <c r="S434" s="188">
        <v>5</v>
      </c>
      <c r="T434" s="185">
        <v>0</v>
      </c>
      <c r="U434" s="185">
        <v>0</v>
      </c>
      <c r="V434" s="185"/>
      <c r="W434" s="185"/>
      <c r="X434" s="185"/>
      <c r="Y434" s="183"/>
      <c r="Z434" s="185"/>
      <c r="AA434" s="185"/>
      <c r="AB434" s="185"/>
    </row>
    <row r="435" spans="1:28" s="91" customFormat="1" ht="43.5" customHeight="1" x14ac:dyDescent="0.2">
      <c r="A435" s="81">
        <f>IF(E435=0,"",SUBTOTAL(3,$E$5:$E435))</f>
        <v>410</v>
      </c>
      <c r="B435" s="81" t="s">
        <v>776</v>
      </c>
      <c r="C435" s="118" t="s">
        <v>855</v>
      </c>
      <c r="D435" s="88" t="s">
        <v>2017</v>
      </c>
      <c r="E435" s="119" t="s">
        <v>75</v>
      </c>
      <c r="F435" s="186">
        <f t="shared" si="6"/>
        <v>3</v>
      </c>
      <c r="G435" s="185"/>
      <c r="H435" s="185"/>
      <c r="I435" s="187"/>
      <c r="J435" s="189"/>
      <c r="K435" s="185"/>
      <c r="L435" s="185"/>
      <c r="M435" s="185"/>
      <c r="N435" s="185"/>
      <c r="O435" s="185"/>
      <c r="P435" s="185">
        <v>0</v>
      </c>
      <c r="Q435" s="185"/>
      <c r="R435" s="186"/>
      <c r="S435" s="188">
        <v>3</v>
      </c>
      <c r="T435" s="185">
        <v>0</v>
      </c>
      <c r="U435" s="185">
        <v>0</v>
      </c>
      <c r="V435" s="185"/>
      <c r="W435" s="185"/>
      <c r="X435" s="185"/>
      <c r="Y435" s="183"/>
      <c r="Z435" s="185"/>
      <c r="AA435" s="185"/>
      <c r="AB435" s="185"/>
    </row>
    <row r="436" spans="1:28" s="91" customFormat="1" ht="55.5" customHeight="1" x14ac:dyDescent="0.2">
      <c r="A436" s="81">
        <f>IF(E436=0,"",SUBTOTAL(3,$E$5:$E436))</f>
        <v>411</v>
      </c>
      <c r="B436" s="81" t="s">
        <v>779</v>
      </c>
      <c r="C436" s="118" t="s">
        <v>856</v>
      </c>
      <c r="D436" s="88" t="s">
        <v>2018</v>
      </c>
      <c r="E436" s="119" t="s">
        <v>75</v>
      </c>
      <c r="F436" s="186">
        <f t="shared" si="6"/>
        <v>12</v>
      </c>
      <c r="G436" s="185"/>
      <c r="H436" s="185"/>
      <c r="I436" s="187"/>
      <c r="J436" s="189"/>
      <c r="K436" s="185"/>
      <c r="L436" s="185"/>
      <c r="M436" s="185"/>
      <c r="N436" s="185"/>
      <c r="O436" s="185"/>
      <c r="P436" s="185">
        <v>0</v>
      </c>
      <c r="Q436" s="185"/>
      <c r="R436" s="186"/>
      <c r="S436" s="188">
        <v>12</v>
      </c>
      <c r="T436" s="185">
        <v>0</v>
      </c>
      <c r="U436" s="185">
        <v>0</v>
      </c>
      <c r="V436" s="185"/>
      <c r="W436" s="185"/>
      <c r="X436" s="185"/>
      <c r="Y436" s="183"/>
      <c r="Z436" s="185"/>
      <c r="AA436" s="185"/>
      <c r="AB436" s="185"/>
    </row>
    <row r="437" spans="1:28" s="91" customFormat="1" ht="60.75" customHeight="1" x14ac:dyDescent="0.2">
      <c r="A437" s="81">
        <f>IF(E437=0,"",SUBTOTAL(3,$E$5:$E437))</f>
        <v>412</v>
      </c>
      <c r="B437" s="81" t="s">
        <v>782</v>
      </c>
      <c r="C437" s="118" t="s">
        <v>857</v>
      </c>
      <c r="D437" s="88" t="s">
        <v>2019</v>
      </c>
      <c r="E437" s="119" t="s">
        <v>75</v>
      </c>
      <c r="F437" s="186">
        <f t="shared" si="6"/>
        <v>3</v>
      </c>
      <c r="G437" s="185"/>
      <c r="H437" s="185"/>
      <c r="I437" s="187"/>
      <c r="J437" s="189"/>
      <c r="K437" s="185"/>
      <c r="L437" s="185"/>
      <c r="M437" s="185"/>
      <c r="N437" s="185"/>
      <c r="O437" s="185"/>
      <c r="P437" s="185">
        <v>0</v>
      </c>
      <c r="Q437" s="185"/>
      <c r="R437" s="186"/>
      <c r="S437" s="188">
        <v>3</v>
      </c>
      <c r="T437" s="185">
        <v>0</v>
      </c>
      <c r="U437" s="185">
        <v>0</v>
      </c>
      <c r="V437" s="185"/>
      <c r="W437" s="185"/>
      <c r="X437" s="185"/>
      <c r="Y437" s="183"/>
      <c r="Z437" s="185"/>
      <c r="AA437" s="185"/>
      <c r="AB437" s="185"/>
    </row>
    <row r="438" spans="1:28" s="91" customFormat="1" ht="48.75" customHeight="1" x14ac:dyDescent="0.2">
      <c r="A438" s="81">
        <f>IF(E438=0,"",SUBTOTAL(3,$E$5:$E438))</f>
        <v>413</v>
      </c>
      <c r="B438" s="81" t="s">
        <v>785</v>
      </c>
      <c r="C438" s="118" t="s">
        <v>858</v>
      </c>
      <c r="D438" s="88" t="s">
        <v>2020</v>
      </c>
      <c r="E438" s="119" t="s">
        <v>75</v>
      </c>
      <c r="F438" s="186">
        <f t="shared" si="6"/>
        <v>1</v>
      </c>
      <c r="G438" s="185"/>
      <c r="H438" s="185"/>
      <c r="I438" s="187"/>
      <c r="J438" s="189"/>
      <c r="K438" s="185"/>
      <c r="L438" s="185"/>
      <c r="M438" s="185"/>
      <c r="N438" s="185"/>
      <c r="O438" s="185"/>
      <c r="P438" s="185">
        <v>0</v>
      </c>
      <c r="Q438" s="185"/>
      <c r="R438" s="186"/>
      <c r="S438" s="188">
        <v>1</v>
      </c>
      <c r="T438" s="185">
        <v>0</v>
      </c>
      <c r="U438" s="185">
        <v>0</v>
      </c>
      <c r="V438" s="185"/>
      <c r="W438" s="185"/>
      <c r="X438" s="185"/>
      <c r="Y438" s="183"/>
      <c r="Z438" s="185"/>
      <c r="AA438" s="185"/>
      <c r="AB438" s="185"/>
    </row>
    <row r="439" spans="1:28" s="91" customFormat="1" ht="48" customHeight="1" x14ac:dyDescent="0.2">
      <c r="A439" s="81">
        <f>IF(E439=0,"",SUBTOTAL(3,$E$5:$E439))</f>
        <v>414</v>
      </c>
      <c r="B439" s="81" t="s">
        <v>788</v>
      </c>
      <c r="C439" s="118" t="s">
        <v>859</v>
      </c>
      <c r="D439" s="88" t="s">
        <v>2021</v>
      </c>
      <c r="E439" s="119" t="s">
        <v>75</v>
      </c>
      <c r="F439" s="186">
        <f t="shared" si="6"/>
        <v>6</v>
      </c>
      <c r="G439" s="185"/>
      <c r="H439" s="185">
        <v>0</v>
      </c>
      <c r="I439" s="187"/>
      <c r="J439" s="189"/>
      <c r="K439" s="185"/>
      <c r="L439" s="185"/>
      <c r="M439" s="185"/>
      <c r="N439" s="185"/>
      <c r="O439" s="185"/>
      <c r="P439" s="185">
        <v>0</v>
      </c>
      <c r="Q439" s="185"/>
      <c r="R439" s="186"/>
      <c r="S439" s="188">
        <v>6</v>
      </c>
      <c r="T439" s="185">
        <v>0</v>
      </c>
      <c r="U439" s="185">
        <v>0</v>
      </c>
      <c r="V439" s="185"/>
      <c r="W439" s="185"/>
      <c r="X439" s="185"/>
      <c r="Y439" s="183"/>
      <c r="Z439" s="185"/>
      <c r="AA439" s="185"/>
      <c r="AB439" s="185"/>
    </row>
    <row r="440" spans="1:28" s="91" customFormat="1" ht="25.5" customHeight="1" x14ac:dyDescent="0.2">
      <c r="A440" s="81">
        <f>IF(E440=0,"",SUBTOTAL(3,$E$5:$E440))</f>
        <v>415</v>
      </c>
      <c r="B440" s="81" t="s">
        <v>791</v>
      </c>
      <c r="C440" s="118" t="s">
        <v>860</v>
      </c>
      <c r="D440" s="88" t="s">
        <v>2022</v>
      </c>
      <c r="E440" s="119" t="s">
        <v>75</v>
      </c>
      <c r="F440" s="186">
        <f t="shared" si="6"/>
        <v>2</v>
      </c>
      <c r="G440" s="185"/>
      <c r="H440" s="185"/>
      <c r="I440" s="187"/>
      <c r="J440" s="189"/>
      <c r="K440" s="185"/>
      <c r="L440" s="185"/>
      <c r="M440" s="185"/>
      <c r="N440" s="185"/>
      <c r="O440" s="185"/>
      <c r="P440" s="185">
        <v>0</v>
      </c>
      <c r="Q440" s="185"/>
      <c r="R440" s="186"/>
      <c r="S440" s="188">
        <v>2</v>
      </c>
      <c r="T440" s="185">
        <v>0</v>
      </c>
      <c r="U440" s="185">
        <v>0</v>
      </c>
      <c r="V440" s="185"/>
      <c r="W440" s="185"/>
      <c r="X440" s="185"/>
      <c r="Y440" s="183"/>
      <c r="Z440" s="185"/>
      <c r="AA440" s="185"/>
      <c r="AB440" s="185"/>
    </row>
    <row r="441" spans="1:28" s="91" customFormat="1" ht="35.25" customHeight="1" x14ac:dyDescent="0.2">
      <c r="A441" s="81">
        <f>IF(E441=0,"",SUBTOTAL(3,$E$5:$E441))</f>
        <v>416</v>
      </c>
      <c r="B441" s="81" t="s">
        <v>794</v>
      </c>
      <c r="C441" s="118" t="s">
        <v>861</v>
      </c>
      <c r="D441" s="88" t="s">
        <v>2023</v>
      </c>
      <c r="E441" s="119" t="s">
        <v>75</v>
      </c>
      <c r="F441" s="186">
        <f t="shared" si="6"/>
        <v>3</v>
      </c>
      <c r="G441" s="185"/>
      <c r="H441" s="185"/>
      <c r="I441" s="187"/>
      <c r="J441" s="189"/>
      <c r="K441" s="185"/>
      <c r="L441" s="185"/>
      <c r="M441" s="185"/>
      <c r="N441" s="185"/>
      <c r="O441" s="185"/>
      <c r="P441" s="185">
        <v>0</v>
      </c>
      <c r="Q441" s="185"/>
      <c r="R441" s="186"/>
      <c r="S441" s="188">
        <v>3</v>
      </c>
      <c r="T441" s="185">
        <v>0</v>
      </c>
      <c r="U441" s="185">
        <v>0</v>
      </c>
      <c r="V441" s="185"/>
      <c r="W441" s="185"/>
      <c r="X441" s="185"/>
      <c r="Y441" s="183"/>
      <c r="Z441" s="185"/>
      <c r="AA441" s="185"/>
      <c r="AB441" s="185"/>
    </row>
    <row r="442" spans="1:28" s="91" customFormat="1" ht="45" customHeight="1" x14ac:dyDescent="0.2">
      <c r="A442" s="81">
        <f>IF(E442=0,"",SUBTOTAL(3,$E$5:$E442))</f>
        <v>417</v>
      </c>
      <c r="B442" s="81" t="s">
        <v>797</v>
      </c>
      <c r="C442" s="118" t="s">
        <v>862</v>
      </c>
      <c r="D442" s="88" t="s">
        <v>2024</v>
      </c>
      <c r="E442" s="119" t="s">
        <v>75</v>
      </c>
      <c r="F442" s="186">
        <f t="shared" si="6"/>
        <v>4</v>
      </c>
      <c r="G442" s="185"/>
      <c r="H442" s="185"/>
      <c r="I442" s="187"/>
      <c r="J442" s="189"/>
      <c r="K442" s="185"/>
      <c r="L442" s="185"/>
      <c r="M442" s="185"/>
      <c r="N442" s="185"/>
      <c r="O442" s="185"/>
      <c r="P442" s="185">
        <v>0</v>
      </c>
      <c r="Q442" s="185"/>
      <c r="R442" s="186"/>
      <c r="S442" s="188">
        <v>4</v>
      </c>
      <c r="T442" s="185">
        <v>0</v>
      </c>
      <c r="U442" s="185">
        <v>0</v>
      </c>
      <c r="V442" s="185"/>
      <c r="W442" s="185"/>
      <c r="X442" s="185"/>
      <c r="Y442" s="183"/>
      <c r="Z442" s="185"/>
      <c r="AA442" s="185"/>
      <c r="AB442" s="185"/>
    </row>
    <row r="443" spans="1:28" s="91" customFormat="1" ht="39.75" customHeight="1" x14ac:dyDescent="0.2">
      <c r="A443" s="81">
        <f>IF(E443=0,"",SUBTOTAL(3,$E$5:$E443))</f>
        <v>418</v>
      </c>
      <c r="B443" s="81" t="s">
        <v>800</v>
      </c>
      <c r="C443" s="118" t="s">
        <v>863</v>
      </c>
      <c r="D443" s="88" t="s">
        <v>2025</v>
      </c>
      <c r="E443" s="119" t="s">
        <v>75</v>
      </c>
      <c r="F443" s="186">
        <f t="shared" si="6"/>
        <v>2</v>
      </c>
      <c r="G443" s="185"/>
      <c r="H443" s="185"/>
      <c r="I443" s="187"/>
      <c r="J443" s="189"/>
      <c r="K443" s="185"/>
      <c r="L443" s="185"/>
      <c r="M443" s="185"/>
      <c r="N443" s="185"/>
      <c r="O443" s="185"/>
      <c r="P443" s="185">
        <v>0</v>
      </c>
      <c r="Q443" s="185"/>
      <c r="R443" s="186"/>
      <c r="S443" s="188">
        <v>2</v>
      </c>
      <c r="T443" s="185">
        <v>0</v>
      </c>
      <c r="U443" s="185">
        <v>0</v>
      </c>
      <c r="V443" s="185"/>
      <c r="W443" s="185"/>
      <c r="X443" s="185"/>
      <c r="Y443" s="183"/>
      <c r="Z443" s="185"/>
      <c r="AA443" s="185"/>
      <c r="AB443" s="185"/>
    </row>
    <row r="444" spans="1:28" s="91" customFormat="1" ht="50.25" customHeight="1" x14ac:dyDescent="0.2">
      <c r="A444" s="81">
        <f>IF(E444=0,"",SUBTOTAL(3,$E$5:$E444))</f>
        <v>419</v>
      </c>
      <c r="B444" s="81" t="s">
        <v>801</v>
      </c>
      <c r="C444" s="118" t="s">
        <v>864</v>
      </c>
      <c r="D444" s="88" t="s">
        <v>2026</v>
      </c>
      <c r="E444" s="119" t="s">
        <v>75</v>
      </c>
      <c r="F444" s="186">
        <f t="shared" si="6"/>
        <v>4</v>
      </c>
      <c r="G444" s="185"/>
      <c r="H444" s="185"/>
      <c r="I444" s="187"/>
      <c r="J444" s="189"/>
      <c r="K444" s="185"/>
      <c r="L444" s="185"/>
      <c r="M444" s="185"/>
      <c r="N444" s="185"/>
      <c r="O444" s="185"/>
      <c r="P444" s="185">
        <v>0</v>
      </c>
      <c r="Q444" s="185"/>
      <c r="R444" s="186"/>
      <c r="S444" s="188">
        <v>4</v>
      </c>
      <c r="T444" s="185">
        <v>0</v>
      </c>
      <c r="U444" s="185">
        <v>0</v>
      </c>
      <c r="V444" s="185"/>
      <c r="W444" s="185"/>
      <c r="X444" s="185"/>
      <c r="Y444" s="183"/>
      <c r="Z444" s="185"/>
      <c r="AA444" s="185"/>
      <c r="AB444" s="185"/>
    </row>
    <row r="445" spans="1:28" s="91" customFormat="1" ht="29.25" customHeight="1" x14ac:dyDescent="0.2">
      <c r="A445" s="81">
        <f>IF(E445=0,"",SUBTOTAL(3,$E$5:$E445))</f>
        <v>420</v>
      </c>
      <c r="B445" s="81" t="s">
        <v>803</v>
      </c>
      <c r="C445" s="118" t="s">
        <v>865</v>
      </c>
      <c r="D445" s="88" t="s">
        <v>2027</v>
      </c>
      <c r="E445" s="119" t="s">
        <v>75</v>
      </c>
      <c r="F445" s="186">
        <f t="shared" si="6"/>
        <v>2</v>
      </c>
      <c r="G445" s="185"/>
      <c r="H445" s="185"/>
      <c r="I445" s="187"/>
      <c r="J445" s="189"/>
      <c r="K445" s="185"/>
      <c r="L445" s="185"/>
      <c r="M445" s="185"/>
      <c r="N445" s="185"/>
      <c r="O445" s="185"/>
      <c r="P445" s="185">
        <v>0</v>
      </c>
      <c r="Q445" s="185"/>
      <c r="R445" s="186"/>
      <c r="S445" s="188">
        <v>2</v>
      </c>
      <c r="T445" s="185">
        <v>0</v>
      </c>
      <c r="U445" s="185">
        <v>0</v>
      </c>
      <c r="V445" s="185"/>
      <c r="W445" s="185"/>
      <c r="X445" s="185"/>
      <c r="Y445" s="183"/>
      <c r="Z445" s="185"/>
      <c r="AA445" s="185"/>
      <c r="AB445" s="185"/>
    </row>
    <row r="446" spans="1:28" s="91" customFormat="1" ht="72.75" customHeight="1" x14ac:dyDescent="0.2">
      <c r="A446" s="81">
        <f>IF(E446=0,"",SUBTOTAL(3,$E$5:$E446))</f>
        <v>421</v>
      </c>
      <c r="B446" s="81" t="s">
        <v>805</v>
      </c>
      <c r="C446" s="118" t="s">
        <v>866</v>
      </c>
      <c r="D446" s="88" t="s">
        <v>4133</v>
      </c>
      <c r="E446" s="119" t="s">
        <v>75</v>
      </c>
      <c r="F446" s="186">
        <f t="shared" si="6"/>
        <v>3</v>
      </c>
      <c r="G446" s="185"/>
      <c r="H446" s="185"/>
      <c r="I446" s="187"/>
      <c r="J446" s="188">
        <v>1</v>
      </c>
      <c r="K446" s="185"/>
      <c r="L446" s="185"/>
      <c r="M446" s="185"/>
      <c r="N446" s="185"/>
      <c r="O446" s="185"/>
      <c r="P446" s="185">
        <v>0</v>
      </c>
      <c r="Q446" s="185"/>
      <c r="R446" s="186"/>
      <c r="S446" s="188">
        <v>2</v>
      </c>
      <c r="T446" s="185">
        <v>0</v>
      </c>
      <c r="U446" s="185">
        <v>0</v>
      </c>
      <c r="V446" s="185"/>
      <c r="W446" s="185"/>
      <c r="X446" s="185"/>
      <c r="Y446" s="183"/>
      <c r="Z446" s="185"/>
      <c r="AA446" s="185"/>
      <c r="AB446" s="185"/>
    </row>
    <row r="447" spans="1:28" s="91" customFormat="1" ht="60.75" customHeight="1" x14ac:dyDescent="0.2">
      <c r="A447" s="81">
        <f>IF(E447=0,"",SUBTOTAL(3,$E$5:$E447))</f>
        <v>422</v>
      </c>
      <c r="B447" s="81" t="s">
        <v>807</v>
      </c>
      <c r="C447" s="118" t="s">
        <v>867</v>
      </c>
      <c r="D447" s="88" t="s">
        <v>4134</v>
      </c>
      <c r="E447" s="119" t="s">
        <v>75</v>
      </c>
      <c r="F447" s="186">
        <f t="shared" si="6"/>
        <v>1</v>
      </c>
      <c r="G447" s="185"/>
      <c r="H447" s="185"/>
      <c r="I447" s="187"/>
      <c r="J447" s="188">
        <v>1</v>
      </c>
      <c r="K447" s="185"/>
      <c r="L447" s="185"/>
      <c r="M447" s="185"/>
      <c r="N447" s="185"/>
      <c r="O447" s="185"/>
      <c r="P447" s="185">
        <v>0</v>
      </c>
      <c r="Q447" s="185"/>
      <c r="R447" s="186"/>
      <c r="S447" s="188"/>
      <c r="T447" s="185">
        <v>0</v>
      </c>
      <c r="U447" s="185">
        <v>0</v>
      </c>
      <c r="V447" s="185"/>
      <c r="W447" s="185"/>
      <c r="X447" s="185"/>
      <c r="Y447" s="183"/>
      <c r="Z447" s="185"/>
      <c r="AA447" s="185"/>
      <c r="AB447" s="185"/>
    </row>
    <row r="448" spans="1:28" s="91" customFormat="1" ht="44.25" customHeight="1" x14ac:dyDescent="0.2">
      <c r="A448" s="81">
        <f>IF(E448=0,"",SUBTOTAL(3,$E$5:$E448))</f>
        <v>423</v>
      </c>
      <c r="B448" s="81" t="s">
        <v>808</v>
      </c>
      <c r="C448" s="118" t="s">
        <v>868</v>
      </c>
      <c r="D448" s="88" t="s">
        <v>2030</v>
      </c>
      <c r="E448" s="119" t="s">
        <v>75</v>
      </c>
      <c r="F448" s="186">
        <f t="shared" si="6"/>
        <v>1</v>
      </c>
      <c r="G448" s="185"/>
      <c r="H448" s="185"/>
      <c r="I448" s="187"/>
      <c r="J448" s="188">
        <v>1</v>
      </c>
      <c r="K448" s="185"/>
      <c r="L448" s="185"/>
      <c r="M448" s="185"/>
      <c r="N448" s="185"/>
      <c r="O448" s="185"/>
      <c r="P448" s="185">
        <v>0</v>
      </c>
      <c r="Q448" s="185"/>
      <c r="R448" s="186"/>
      <c r="S448" s="188"/>
      <c r="T448" s="185">
        <v>0</v>
      </c>
      <c r="U448" s="185">
        <v>0</v>
      </c>
      <c r="V448" s="185"/>
      <c r="W448" s="185"/>
      <c r="X448" s="185"/>
      <c r="Y448" s="183"/>
      <c r="Z448" s="185"/>
      <c r="AA448" s="185"/>
      <c r="AB448" s="185"/>
    </row>
    <row r="449" spans="1:28" s="91" customFormat="1" ht="48.75" customHeight="1" x14ac:dyDescent="0.2">
      <c r="A449" s="81">
        <f>IF(E449=0,"",SUBTOTAL(3,$E$5:$E449))</f>
        <v>424</v>
      </c>
      <c r="B449" s="81" t="s">
        <v>810</v>
      </c>
      <c r="C449" s="118" t="s">
        <v>869</v>
      </c>
      <c r="D449" s="88" t="s">
        <v>2031</v>
      </c>
      <c r="E449" s="119" t="s">
        <v>75</v>
      </c>
      <c r="F449" s="186">
        <f t="shared" si="6"/>
        <v>1</v>
      </c>
      <c r="G449" s="185"/>
      <c r="H449" s="185"/>
      <c r="I449" s="187"/>
      <c r="J449" s="188">
        <v>1</v>
      </c>
      <c r="K449" s="185"/>
      <c r="L449" s="185"/>
      <c r="M449" s="185"/>
      <c r="N449" s="185"/>
      <c r="O449" s="185"/>
      <c r="P449" s="185">
        <v>0</v>
      </c>
      <c r="Q449" s="185"/>
      <c r="R449" s="186"/>
      <c r="S449" s="188"/>
      <c r="T449" s="185">
        <v>0</v>
      </c>
      <c r="U449" s="185">
        <v>0</v>
      </c>
      <c r="V449" s="185"/>
      <c r="W449" s="185"/>
      <c r="X449" s="185"/>
      <c r="Y449" s="183"/>
      <c r="Z449" s="185"/>
      <c r="AA449" s="185"/>
      <c r="AB449" s="185"/>
    </row>
    <row r="450" spans="1:28" s="91" customFormat="1" ht="50.25" customHeight="1" x14ac:dyDescent="0.2">
      <c r="A450" s="81">
        <f>IF(E450=0,"",SUBTOTAL(3,$E$5:$E450))</f>
        <v>425</v>
      </c>
      <c r="B450" s="81" t="s">
        <v>812</v>
      </c>
      <c r="C450" s="118" t="s">
        <v>870</v>
      </c>
      <c r="D450" s="119" t="s">
        <v>2032</v>
      </c>
      <c r="E450" s="119" t="s">
        <v>75</v>
      </c>
      <c r="F450" s="186">
        <f t="shared" si="6"/>
        <v>1</v>
      </c>
      <c r="G450" s="185"/>
      <c r="H450" s="185"/>
      <c r="I450" s="187"/>
      <c r="J450" s="188">
        <v>1</v>
      </c>
      <c r="K450" s="185"/>
      <c r="L450" s="185"/>
      <c r="M450" s="185"/>
      <c r="N450" s="185"/>
      <c r="O450" s="185"/>
      <c r="P450" s="185">
        <v>0</v>
      </c>
      <c r="Q450" s="185"/>
      <c r="R450" s="186"/>
      <c r="S450" s="188"/>
      <c r="T450" s="185">
        <v>0</v>
      </c>
      <c r="U450" s="185">
        <v>0</v>
      </c>
      <c r="V450" s="185"/>
      <c r="W450" s="185"/>
      <c r="X450" s="185"/>
      <c r="Y450" s="183"/>
      <c r="Z450" s="185"/>
      <c r="AA450" s="185"/>
      <c r="AB450" s="185"/>
    </row>
    <row r="451" spans="1:28" s="91" customFormat="1" ht="40.5" customHeight="1" x14ac:dyDescent="0.2">
      <c r="A451" s="81">
        <f>IF(E451=0,"",SUBTOTAL(3,$E$5:$E451))</f>
        <v>426</v>
      </c>
      <c r="B451" s="81" t="s">
        <v>814</v>
      </c>
      <c r="C451" s="118" t="s">
        <v>871</v>
      </c>
      <c r="D451" s="119" t="s">
        <v>2033</v>
      </c>
      <c r="E451" s="119" t="s">
        <v>75</v>
      </c>
      <c r="F451" s="186">
        <f t="shared" si="6"/>
        <v>1</v>
      </c>
      <c r="G451" s="185"/>
      <c r="H451" s="185"/>
      <c r="I451" s="187"/>
      <c r="J451" s="188">
        <v>1</v>
      </c>
      <c r="K451" s="185"/>
      <c r="L451" s="185"/>
      <c r="M451" s="185"/>
      <c r="N451" s="185"/>
      <c r="O451" s="185"/>
      <c r="P451" s="185">
        <v>0</v>
      </c>
      <c r="Q451" s="185"/>
      <c r="R451" s="186"/>
      <c r="S451" s="188"/>
      <c r="T451" s="185">
        <v>0</v>
      </c>
      <c r="U451" s="185">
        <v>0</v>
      </c>
      <c r="V451" s="185"/>
      <c r="W451" s="185"/>
      <c r="X451" s="185"/>
      <c r="Y451" s="183"/>
      <c r="Z451" s="185"/>
      <c r="AA451" s="185"/>
      <c r="AB451" s="185"/>
    </row>
    <row r="452" spans="1:28" s="91" customFormat="1" ht="35.25" customHeight="1" x14ac:dyDescent="0.2">
      <c r="A452" s="81">
        <f>IF(E452=0,"",SUBTOTAL(3,$E$5:$E452))</f>
        <v>427</v>
      </c>
      <c r="B452" s="81" t="s">
        <v>816</v>
      </c>
      <c r="C452" s="118" t="s">
        <v>872</v>
      </c>
      <c r="D452" s="119" t="s">
        <v>2034</v>
      </c>
      <c r="E452" s="119" t="s">
        <v>75</v>
      </c>
      <c r="F452" s="186">
        <f t="shared" si="6"/>
        <v>1</v>
      </c>
      <c r="G452" s="185"/>
      <c r="H452" s="185"/>
      <c r="I452" s="187"/>
      <c r="J452" s="188">
        <v>1</v>
      </c>
      <c r="K452" s="185"/>
      <c r="L452" s="185"/>
      <c r="M452" s="185"/>
      <c r="N452" s="185"/>
      <c r="O452" s="185"/>
      <c r="P452" s="185">
        <v>0</v>
      </c>
      <c r="Q452" s="185"/>
      <c r="R452" s="186"/>
      <c r="S452" s="188"/>
      <c r="T452" s="185">
        <v>0</v>
      </c>
      <c r="U452" s="185">
        <v>0</v>
      </c>
      <c r="V452" s="185"/>
      <c r="W452" s="185"/>
      <c r="X452" s="185"/>
      <c r="Y452" s="183"/>
      <c r="Z452" s="185"/>
      <c r="AA452" s="185"/>
      <c r="AB452" s="185"/>
    </row>
    <row r="453" spans="1:28" s="91" customFormat="1" ht="39" customHeight="1" x14ac:dyDescent="0.2">
      <c r="A453" s="81">
        <f>IF(E453=0,"",SUBTOTAL(3,$E$5:$E453))</f>
        <v>428</v>
      </c>
      <c r="B453" s="81" t="s">
        <v>818</v>
      </c>
      <c r="C453" s="118" t="s">
        <v>694</v>
      </c>
      <c r="D453" s="119" t="s">
        <v>2035</v>
      </c>
      <c r="E453" s="119" t="s">
        <v>75</v>
      </c>
      <c r="F453" s="186">
        <f t="shared" ref="F453:F516" si="7">SUM(G453:AB453)</f>
        <v>12</v>
      </c>
      <c r="G453" s="185"/>
      <c r="H453" s="185"/>
      <c r="I453" s="187"/>
      <c r="J453" s="188">
        <v>12</v>
      </c>
      <c r="K453" s="185"/>
      <c r="L453" s="185"/>
      <c r="M453" s="185"/>
      <c r="N453" s="185"/>
      <c r="O453" s="185"/>
      <c r="P453" s="185">
        <v>0</v>
      </c>
      <c r="Q453" s="185"/>
      <c r="R453" s="186"/>
      <c r="S453" s="188"/>
      <c r="T453" s="185">
        <v>0</v>
      </c>
      <c r="U453" s="185">
        <v>0</v>
      </c>
      <c r="V453" s="185"/>
      <c r="W453" s="185"/>
      <c r="X453" s="185"/>
      <c r="Y453" s="183"/>
      <c r="Z453" s="185"/>
      <c r="AA453" s="185"/>
      <c r="AB453" s="185"/>
    </row>
    <row r="454" spans="1:28" s="91" customFormat="1" ht="36.75" customHeight="1" x14ac:dyDescent="0.2">
      <c r="A454" s="81">
        <f>IF(E454=0,"",SUBTOTAL(3,$E$5:$E454))</f>
        <v>429</v>
      </c>
      <c r="B454" s="81" t="s">
        <v>820</v>
      </c>
      <c r="C454" s="118" t="s">
        <v>873</v>
      </c>
      <c r="D454" s="119" t="s">
        <v>2036</v>
      </c>
      <c r="E454" s="119" t="s">
        <v>75</v>
      </c>
      <c r="F454" s="186">
        <f t="shared" si="7"/>
        <v>2</v>
      </c>
      <c r="G454" s="185"/>
      <c r="H454" s="185"/>
      <c r="I454" s="187"/>
      <c r="J454" s="188">
        <v>2</v>
      </c>
      <c r="K454" s="185"/>
      <c r="L454" s="185"/>
      <c r="M454" s="185"/>
      <c r="N454" s="185"/>
      <c r="O454" s="185"/>
      <c r="P454" s="185">
        <v>0</v>
      </c>
      <c r="Q454" s="185"/>
      <c r="R454" s="186"/>
      <c r="S454" s="188"/>
      <c r="T454" s="185">
        <v>0</v>
      </c>
      <c r="U454" s="185">
        <v>0</v>
      </c>
      <c r="V454" s="185"/>
      <c r="W454" s="185"/>
      <c r="X454" s="185"/>
      <c r="Y454" s="183"/>
      <c r="Z454" s="185"/>
      <c r="AA454" s="185"/>
      <c r="AB454" s="185"/>
    </row>
    <row r="455" spans="1:28" s="91" customFormat="1" ht="31.5" customHeight="1" x14ac:dyDescent="0.2">
      <c r="A455" s="81">
        <f>IF(E455=0,"",SUBTOTAL(3,$E$5:$E455))</f>
        <v>430</v>
      </c>
      <c r="B455" s="81" t="s">
        <v>822</v>
      </c>
      <c r="C455" s="118" t="s">
        <v>874</v>
      </c>
      <c r="D455" s="119" t="s">
        <v>2037</v>
      </c>
      <c r="E455" s="119" t="s">
        <v>75</v>
      </c>
      <c r="F455" s="186">
        <f t="shared" si="7"/>
        <v>1</v>
      </c>
      <c r="G455" s="185"/>
      <c r="H455" s="185"/>
      <c r="I455" s="187"/>
      <c r="J455" s="188">
        <v>1</v>
      </c>
      <c r="K455" s="185"/>
      <c r="L455" s="185"/>
      <c r="M455" s="185"/>
      <c r="N455" s="185"/>
      <c r="O455" s="185"/>
      <c r="P455" s="185">
        <v>0</v>
      </c>
      <c r="Q455" s="185"/>
      <c r="R455" s="186"/>
      <c r="S455" s="188"/>
      <c r="T455" s="185">
        <v>0</v>
      </c>
      <c r="U455" s="185">
        <v>0</v>
      </c>
      <c r="V455" s="185"/>
      <c r="W455" s="185"/>
      <c r="X455" s="185"/>
      <c r="Y455" s="183"/>
      <c r="Z455" s="185"/>
      <c r="AA455" s="185"/>
      <c r="AB455" s="185"/>
    </row>
    <row r="456" spans="1:28" s="91" customFormat="1" ht="57" customHeight="1" x14ac:dyDescent="0.2">
      <c r="A456" s="81">
        <f>IF(E456=0,"",SUBTOTAL(3,$E$5:$E456))</f>
        <v>431</v>
      </c>
      <c r="B456" s="81" t="s">
        <v>824</v>
      </c>
      <c r="C456" s="118" t="s">
        <v>875</v>
      </c>
      <c r="D456" s="119" t="s">
        <v>2038</v>
      </c>
      <c r="E456" s="119" t="s">
        <v>75</v>
      </c>
      <c r="F456" s="186">
        <f t="shared" si="7"/>
        <v>3</v>
      </c>
      <c r="G456" s="185"/>
      <c r="H456" s="185"/>
      <c r="I456" s="187"/>
      <c r="J456" s="189"/>
      <c r="K456" s="185"/>
      <c r="L456" s="185"/>
      <c r="M456" s="185"/>
      <c r="N456" s="185"/>
      <c r="O456" s="185"/>
      <c r="P456" s="185">
        <v>0</v>
      </c>
      <c r="Q456" s="185"/>
      <c r="R456" s="186"/>
      <c r="S456" s="188">
        <v>3</v>
      </c>
      <c r="T456" s="185">
        <v>0</v>
      </c>
      <c r="U456" s="185">
        <v>0</v>
      </c>
      <c r="V456" s="185"/>
      <c r="W456" s="185"/>
      <c r="X456" s="185"/>
      <c r="Y456" s="183"/>
      <c r="Z456" s="185"/>
      <c r="AA456" s="185"/>
      <c r="AB456" s="185"/>
    </row>
    <row r="457" spans="1:28" s="91" customFormat="1" ht="45.75" customHeight="1" x14ac:dyDescent="0.2">
      <c r="A457" s="81">
        <f>IF(E457=0,"",SUBTOTAL(3,$E$5:$E457))</f>
        <v>432</v>
      </c>
      <c r="B457" s="81" t="s">
        <v>826</v>
      </c>
      <c r="C457" s="118" t="s">
        <v>876</v>
      </c>
      <c r="D457" s="119" t="s">
        <v>2039</v>
      </c>
      <c r="E457" s="119" t="s">
        <v>75</v>
      </c>
      <c r="F457" s="186">
        <f t="shared" si="7"/>
        <v>2</v>
      </c>
      <c r="G457" s="185"/>
      <c r="H457" s="185"/>
      <c r="I457" s="187"/>
      <c r="J457" s="189"/>
      <c r="K457" s="185"/>
      <c r="L457" s="185"/>
      <c r="M457" s="185"/>
      <c r="N457" s="185"/>
      <c r="O457" s="185"/>
      <c r="P457" s="185">
        <v>0</v>
      </c>
      <c r="Q457" s="185"/>
      <c r="R457" s="186"/>
      <c r="S457" s="188">
        <v>2</v>
      </c>
      <c r="T457" s="185">
        <v>0</v>
      </c>
      <c r="U457" s="185">
        <v>0</v>
      </c>
      <c r="V457" s="185"/>
      <c r="W457" s="185"/>
      <c r="X457" s="185"/>
      <c r="Y457" s="183"/>
      <c r="Z457" s="185"/>
      <c r="AA457" s="185"/>
      <c r="AB457" s="185"/>
    </row>
    <row r="458" spans="1:28" s="91" customFormat="1" ht="49.5" customHeight="1" x14ac:dyDescent="0.2">
      <c r="A458" s="81">
        <f>IF(E458=0,"",SUBTOTAL(3,$E$5:$E458))</f>
        <v>433</v>
      </c>
      <c r="B458" s="81" t="s">
        <v>828</v>
      </c>
      <c r="C458" s="118" t="s">
        <v>877</v>
      </c>
      <c r="D458" s="119" t="s">
        <v>2040</v>
      </c>
      <c r="E458" s="119" t="s">
        <v>75</v>
      </c>
      <c r="F458" s="186">
        <f t="shared" si="7"/>
        <v>1</v>
      </c>
      <c r="G458" s="185"/>
      <c r="H458" s="185"/>
      <c r="I458" s="187"/>
      <c r="J458" s="188">
        <v>1</v>
      </c>
      <c r="K458" s="185"/>
      <c r="L458" s="185"/>
      <c r="M458" s="185"/>
      <c r="N458" s="185"/>
      <c r="O458" s="185"/>
      <c r="P458" s="185">
        <v>0</v>
      </c>
      <c r="Q458" s="185"/>
      <c r="R458" s="186"/>
      <c r="S458" s="188"/>
      <c r="T458" s="185">
        <v>0</v>
      </c>
      <c r="U458" s="185">
        <v>0</v>
      </c>
      <c r="V458" s="185"/>
      <c r="W458" s="185"/>
      <c r="X458" s="185"/>
      <c r="Y458" s="183"/>
      <c r="Z458" s="185"/>
      <c r="AA458" s="185"/>
      <c r="AB458" s="185"/>
    </row>
    <row r="459" spans="1:28" s="91" customFormat="1" ht="36" customHeight="1" x14ac:dyDescent="0.2">
      <c r="A459" s="81">
        <f>IF(E459=0,"",SUBTOTAL(3,$E$5:$E459))</f>
        <v>434</v>
      </c>
      <c r="B459" s="81" t="s">
        <v>830</v>
      </c>
      <c r="C459" s="118" t="s">
        <v>878</v>
      </c>
      <c r="D459" s="119" t="s">
        <v>2041</v>
      </c>
      <c r="E459" s="119" t="s">
        <v>75</v>
      </c>
      <c r="F459" s="186">
        <f t="shared" si="7"/>
        <v>1</v>
      </c>
      <c r="G459" s="185"/>
      <c r="H459" s="185"/>
      <c r="I459" s="187"/>
      <c r="J459" s="188">
        <v>1</v>
      </c>
      <c r="K459" s="185"/>
      <c r="L459" s="185"/>
      <c r="M459" s="185"/>
      <c r="N459" s="185"/>
      <c r="O459" s="185"/>
      <c r="P459" s="185">
        <v>0</v>
      </c>
      <c r="Q459" s="185"/>
      <c r="R459" s="186"/>
      <c r="S459" s="188"/>
      <c r="T459" s="185">
        <v>0</v>
      </c>
      <c r="U459" s="185">
        <v>0</v>
      </c>
      <c r="V459" s="185"/>
      <c r="W459" s="185"/>
      <c r="X459" s="185"/>
      <c r="Y459" s="183"/>
      <c r="Z459" s="185"/>
      <c r="AA459" s="185"/>
      <c r="AB459" s="185"/>
    </row>
    <row r="460" spans="1:28" s="91" customFormat="1" ht="40.5" customHeight="1" x14ac:dyDescent="0.2">
      <c r="A460" s="81">
        <f>IF(E460=0,"",SUBTOTAL(3,$E$5:$E460))</f>
        <v>435</v>
      </c>
      <c r="B460" s="81" t="s">
        <v>832</v>
      </c>
      <c r="C460" s="140" t="s">
        <v>879</v>
      </c>
      <c r="D460" s="88" t="s">
        <v>2044</v>
      </c>
      <c r="E460" s="119" t="s">
        <v>75</v>
      </c>
      <c r="F460" s="186">
        <f t="shared" si="7"/>
        <v>4</v>
      </c>
      <c r="G460" s="185"/>
      <c r="H460" s="185"/>
      <c r="I460" s="187"/>
      <c r="J460" s="189"/>
      <c r="K460" s="185"/>
      <c r="L460" s="185"/>
      <c r="M460" s="185"/>
      <c r="N460" s="185"/>
      <c r="O460" s="185"/>
      <c r="P460" s="185">
        <v>0</v>
      </c>
      <c r="Q460" s="185"/>
      <c r="R460" s="186"/>
      <c r="S460" s="188">
        <v>4</v>
      </c>
      <c r="T460" s="185">
        <v>0</v>
      </c>
      <c r="U460" s="185">
        <v>0</v>
      </c>
      <c r="V460" s="185"/>
      <c r="W460" s="185"/>
      <c r="X460" s="185"/>
      <c r="Y460" s="183"/>
      <c r="Z460" s="185"/>
      <c r="AA460" s="185"/>
      <c r="AB460" s="185"/>
    </row>
    <row r="461" spans="1:28" s="91" customFormat="1" ht="40.5" customHeight="1" x14ac:dyDescent="0.2">
      <c r="A461" s="81">
        <f>IF(E461=0,"",SUBTOTAL(3,$E$5:$E461))</f>
        <v>436</v>
      </c>
      <c r="B461" s="81" t="s">
        <v>834</v>
      </c>
      <c r="C461" s="140" t="s">
        <v>880</v>
      </c>
      <c r="D461" s="141" t="s">
        <v>2043</v>
      </c>
      <c r="E461" s="119" t="s">
        <v>75</v>
      </c>
      <c r="F461" s="186">
        <f t="shared" si="7"/>
        <v>2</v>
      </c>
      <c r="G461" s="185"/>
      <c r="H461" s="185"/>
      <c r="I461" s="187"/>
      <c r="J461" s="189"/>
      <c r="K461" s="185"/>
      <c r="L461" s="185"/>
      <c r="M461" s="185"/>
      <c r="N461" s="185"/>
      <c r="O461" s="185"/>
      <c r="P461" s="185">
        <v>0</v>
      </c>
      <c r="Q461" s="185"/>
      <c r="R461" s="186"/>
      <c r="S461" s="188">
        <v>2</v>
      </c>
      <c r="T461" s="185">
        <v>0</v>
      </c>
      <c r="U461" s="185">
        <v>0</v>
      </c>
      <c r="V461" s="185"/>
      <c r="W461" s="185"/>
      <c r="X461" s="185"/>
      <c r="Y461" s="183"/>
      <c r="Z461" s="185"/>
      <c r="AA461" s="185"/>
      <c r="AB461" s="185"/>
    </row>
    <row r="462" spans="1:28" s="91" customFormat="1" ht="38.25" customHeight="1" x14ac:dyDescent="0.2">
      <c r="A462" s="81">
        <f>IF(E462=0,"",SUBTOTAL(3,$E$5:$E462))</f>
        <v>437</v>
      </c>
      <c r="B462" s="81" t="s">
        <v>836</v>
      </c>
      <c r="C462" s="140" t="s">
        <v>881</v>
      </c>
      <c r="D462" s="88" t="s">
        <v>2044</v>
      </c>
      <c r="E462" s="119" t="s">
        <v>75</v>
      </c>
      <c r="F462" s="186">
        <f t="shared" si="7"/>
        <v>4</v>
      </c>
      <c r="G462" s="185"/>
      <c r="H462" s="185"/>
      <c r="I462" s="187"/>
      <c r="J462" s="189"/>
      <c r="K462" s="185"/>
      <c r="L462" s="185"/>
      <c r="M462" s="185"/>
      <c r="N462" s="185"/>
      <c r="O462" s="185"/>
      <c r="P462" s="185">
        <v>0</v>
      </c>
      <c r="Q462" s="185"/>
      <c r="R462" s="186"/>
      <c r="S462" s="188">
        <v>4</v>
      </c>
      <c r="T462" s="185">
        <v>0</v>
      </c>
      <c r="U462" s="185">
        <v>0</v>
      </c>
      <c r="V462" s="185"/>
      <c r="W462" s="185"/>
      <c r="X462" s="185"/>
      <c r="Y462" s="183"/>
      <c r="Z462" s="185"/>
      <c r="AA462" s="185"/>
      <c r="AB462" s="185"/>
    </row>
    <row r="463" spans="1:28" s="91" customFormat="1" ht="34.5" customHeight="1" x14ac:dyDescent="0.2">
      <c r="A463" s="81">
        <f>IF(E463=0,"",SUBTOTAL(3,$E$5:$E463))</f>
        <v>438</v>
      </c>
      <c r="B463" s="81" t="s">
        <v>555</v>
      </c>
      <c r="C463" s="140" t="s">
        <v>883</v>
      </c>
      <c r="D463" s="141" t="s">
        <v>2045</v>
      </c>
      <c r="E463" s="119" t="s">
        <v>75</v>
      </c>
      <c r="F463" s="186">
        <f t="shared" si="7"/>
        <v>2</v>
      </c>
      <c r="G463" s="185"/>
      <c r="H463" s="185"/>
      <c r="I463" s="187"/>
      <c r="J463" s="189"/>
      <c r="K463" s="185"/>
      <c r="L463" s="185"/>
      <c r="M463" s="185"/>
      <c r="N463" s="185"/>
      <c r="O463" s="185"/>
      <c r="P463" s="185">
        <v>0</v>
      </c>
      <c r="Q463" s="185"/>
      <c r="R463" s="186"/>
      <c r="S463" s="188">
        <v>2</v>
      </c>
      <c r="T463" s="185">
        <v>0</v>
      </c>
      <c r="U463" s="185">
        <v>0</v>
      </c>
      <c r="V463" s="185"/>
      <c r="W463" s="185"/>
      <c r="X463" s="185"/>
      <c r="Y463" s="183"/>
      <c r="Z463" s="185"/>
      <c r="AA463" s="185"/>
      <c r="AB463" s="185"/>
    </row>
    <row r="464" spans="1:28" s="91" customFormat="1" ht="48" customHeight="1" x14ac:dyDescent="0.2">
      <c r="A464" s="81">
        <f>IF(E464=0,"",SUBTOTAL(3,$E$5:$E464))</f>
        <v>439</v>
      </c>
      <c r="B464" s="81" t="s">
        <v>557</v>
      </c>
      <c r="C464" s="142" t="s">
        <v>884</v>
      </c>
      <c r="D464" s="141" t="s">
        <v>2046</v>
      </c>
      <c r="E464" s="119" t="s">
        <v>75</v>
      </c>
      <c r="F464" s="186">
        <f t="shared" si="7"/>
        <v>2</v>
      </c>
      <c r="G464" s="185"/>
      <c r="H464" s="185"/>
      <c r="I464" s="187"/>
      <c r="J464" s="189"/>
      <c r="K464" s="185"/>
      <c r="L464" s="185"/>
      <c r="M464" s="185"/>
      <c r="N464" s="185"/>
      <c r="O464" s="185"/>
      <c r="P464" s="185">
        <v>0</v>
      </c>
      <c r="Q464" s="185"/>
      <c r="R464" s="186"/>
      <c r="S464" s="188">
        <v>2</v>
      </c>
      <c r="T464" s="185">
        <v>0</v>
      </c>
      <c r="U464" s="185">
        <v>0</v>
      </c>
      <c r="V464" s="185"/>
      <c r="W464" s="185"/>
      <c r="X464" s="185"/>
      <c r="Y464" s="183"/>
      <c r="Z464" s="185"/>
      <c r="AA464" s="185"/>
      <c r="AB464" s="185"/>
    </row>
    <row r="465" spans="1:28" s="91" customFormat="1" ht="42" customHeight="1" x14ac:dyDescent="0.2">
      <c r="A465" s="81">
        <f>IF(E465=0,"",SUBTOTAL(3,$E$5:$E465))</f>
        <v>440</v>
      </c>
      <c r="B465" s="81" t="s">
        <v>559</v>
      </c>
      <c r="C465" s="82" t="s">
        <v>885</v>
      </c>
      <c r="D465" s="88" t="s">
        <v>2047</v>
      </c>
      <c r="E465" s="119" t="s">
        <v>75</v>
      </c>
      <c r="F465" s="186">
        <f t="shared" si="7"/>
        <v>12</v>
      </c>
      <c r="G465" s="185"/>
      <c r="H465" s="185"/>
      <c r="I465" s="187"/>
      <c r="J465" s="188">
        <v>12</v>
      </c>
      <c r="K465" s="185"/>
      <c r="L465" s="185"/>
      <c r="M465" s="185"/>
      <c r="N465" s="185"/>
      <c r="O465" s="185"/>
      <c r="P465" s="185">
        <v>0</v>
      </c>
      <c r="Q465" s="185"/>
      <c r="R465" s="186"/>
      <c r="S465" s="188"/>
      <c r="T465" s="185">
        <v>0</v>
      </c>
      <c r="U465" s="185">
        <v>0</v>
      </c>
      <c r="V465" s="185"/>
      <c r="W465" s="185"/>
      <c r="X465" s="185"/>
      <c r="Y465" s="183"/>
      <c r="Z465" s="185"/>
      <c r="AA465" s="185"/>
      <c r="AB465" s="185"/>
    </row>
    <row r="466" spans="1:28" s="91" customFormat="1" ht="39" customHeight="1" x14ac:dyDescent="0.2">
      <c r="A466" s="81">
        <f>IF(E466=0,"",SUBTOTAL(3,$E$5:$E466))</f>
        <v>441</v>
      </c>
      <c r="B466" s="81" t="s">
        <v>562</v>
      </c>
      <c r="C466" s="82" t="s">
        <v>886</v>
      </c>
      <c r="D466" s="119" t="s">
        <v>2048</v>
      </c>
      <c r="E466" s="119" t="s">
        <v>75</v>
      </c>
      <c r="F466" s="186">
        <f t="shared" si="7"/>
        <v>1</v>
      </c>
      <c r="G466" s="185"/>
      <c r="H466" s="185"/>
      <c r="I466" s="187"/>
      <c r="J466" s="188">
        <v>1</v>
      </c>
      <c r="K466" s="185"/>
      <c r="L466" s="185"/>
      <c r="M466" s="185"/>
      <c r="N466" s="185"/>
      <c r="O466" s="185"/>
      <c r="P466" s="185">
        <v>0</v>
      </c>
      <c r="Q466" s="185"/>
      <c r="R466" s="186"/>
      <c r="S466" s="188"/>
      <c r="T466" s="185">
        <v>0</v>
      </c>
      <c r="U466" s="185">
        <v>0</v>
      </c>
      <c r="V466" s="185"/>
      <c r="W466" s="185"/>
      <c r="X466" s="185"/>
      <c r="Y466" s="183"/>
      <c r="Z466" s="185"/>
      <c r="AA466" s="185"/>
      <c r="AB466" s="185"/>
    </row>
    <row r="467" spans="1:28" s="91" customFormat="1" ht="45" customHeight="1" x14ac:dyDescent="0.2">
      <c r="A467" s="81">
        <f>IF(E467=0,"",SUBTOTAL(3,$E$5:$E467))</f>
        <v>442</v>
      </c>
      <c r="B467" s="81" t="s">
        <v>564</v>
      </c>
      <c r="C467" s="82" t="s">
        <v>699</v>
      </c>
      <c r="D467" s="119" t="s">
        <v>2047</v>
      </c>
      <c r="E467" s="119" t="s">
        <v>75</v>
      </c>
      <c r="F467" s="186">
        <f t="shared" si="7"/>
        <v>12</v>
      </c>
      <c r="G467" s="185"/>
      <c r="H467" s="185"/>
      <c r="I467" s="187"/>
      <c r="J467" s="188">
        <v>11</v>
      </c>
      <c r="K467" s="185"/>
      <c r="L467" s="185"/>
      <c r="M467" s="185"/>
      <c r="N467" s="185"/>
      <c r="O467" s="185"/>
      <c r="P467" s="185">
        <v>0</v>
      </c>
      <c r="Q467" s="185"/>
      <c r="R467" s="186"/>
      <c r="S467" s="188">
        <v>1</v>
      </c>
      <c r="T467" s="185">
        <v>0</v>
      </c>
      <c r="U467" s="185">
        <v>0</v>
      </c>
      <c r="V467" s="185"/>
      <c r="W467" s="185"/>
      <c r="X467" s="185"/>
      <c r="Y467" s="183"/>
      <c r="Z467" s="185"/>
      <c r="AA467" s="185"/>
      <c r="AB467" s="185"/>
    </row>
    <row r="468" spans="1:28" s="91" customFormat="1" ht="41.25" customHeight="1" x14ac:dyDescent="0.2">
      <c r="A468" s="81">
        <f>IF(E468=0,"",SUBTOTAL(3,$E$5:$E468))</f>
        <v>443</v>
      </c>
      <c r="B468" s="81" t="s">
        <v>566</v>
      </c>
      <c r="C468" s="82" t="s">
        <v>700</v>
      </c>
      <c r="D468" s="119" t="s">
        <v>2049</v>
      </c>
      <c r="E468" s="119" t="s">
        <v>75</v>
      </c>
      <c r="F468" s="186">
        <f t="shared" si="7"/>
        <v>3</v>
      </c>
      <c r="G468" s="185"/>
      <c r="H468" s="185"/>
      <c r="I468" s="187"/>
      <c r="J468" s="188">
        <v>2</v>
      </c>
      <c r="K468" s="185"/>
      <c r="L468" s="185"/>
      <c r="M468" s="185"/>
      <c r="N468" s="185"/>
      <c r="O468" s="185"/>
      <c r="P468" s="185">
        <v>0</v>
      </c>
      <c r="Q468" s="185"/>
      <c r="R468" s="186"/>
      <c r="S468" s="188">
        <v>1</v>
      </c>
      <c r="T468" s="185">
        <v>0</v>
      </c>
      <c r="U468" s="185">
        <v>0</v>
      </c>
      <c r="V468" s="185"/>
      <c r="W468" s="185"/>
      <c r="X468" s="185"/>
      <c r="Y468" s="183"/>
      <c r="Z468" s="185"/>
      <c r="AA468" s="185"/>
      <c r="AB468" s="185"/>
    </row>
    <row r="469" spans="1:28" s="91" customFormat="1" ht="38.25" customHeight="1" x14ac:dyDescent="0.2">
      <c r="A469" s="81">
        <f>IF(E469=0,"",SUBTOTAL(3,$E$5:$E469))</f>
        <v>444</v>
      </c>
      <c r="B469" s="81" t="s">
        <v>568</v>
      </c>
      <c r="C469" s="82" t="s">
        <v>887</v>
      </c>
      <c r="D469" s="119" t="s">
        <v>2047</v>
      </c>
      <c r="E469" s="119" t="s">
        <v>75</v>
      </c>
      <c r="F469" s="186">
        <f t="shared" si="7"/>
        <v>5</v>
      </c>
      <c r="G469" s="185"/>
      <c r="H469" s="185"/>
      <c r="I469" s="187"/>
      <c r="J469" s="188">
        <v>1</v>
      </c>
      <c r="K469" s="185"/>
      <c r="L469" s="185"/>
      <c r="M469" s="185"/>
      <c r="N469" s="185"/>
      <c r="O469" s="185"/>
      <c r="P469" s="185">
        <v>0</v>
      </c>
      <c r="Q469" s="185"/>
      <c r="R469" s="186"/>
      <c r="S469" s="188">
        <v>4</v>
      </c>
      <c r="T469" s="185">
        <v>0</v>
      </c>
      <c r="U469" s="185">
        <v>0</v>
      </c>
      <c r="V469" s="185"/>
      <c r="W469" s="185"/>
      <c r="X469" s="185"/>
      <c r="Y469" s="183"/>
      <c r="Z469" s="185"/>
      <c r="AA469" s="185"/>
      <c r="AB469" s="185"/>
    </row>
    <row r="470" spans="1:28" s="91" customFormat="1" ht="30.75" customHeight="1" x14ac:dyDescent="0.2">
      <c r="A470" s="81">
        <f>IF(E470=0,"",SUBTOTAL(3,$E$5:$E470))</f>
        <v>445</v>
      </c>
      <c r="B470" s="81" t="s">
        <v>570</v>
      </c>
      <c r="C470" s="82" t="s">
        <v>889</v>
      </c>
      <c r="D470" s="119" t="s">
        <v>2050</v>
      </c>
      <c r="E470" s="119" t="s">
        <v>75</v>
      </c>
      <c r="F470" s="186">
        <f t="shared" si="7"/>
        <v>3</v>
      </c>
      <c r="G470" s="185"/>
      <c r="H470" s="185"/>
      <c r="I470" s="187"/>
      <c r="J470" s="188">
        <v>1</v>
      </c>
      <c r="K470" s="185"/>
      <c r="L470" s="185"/>
      <c r="M470" s="185"/>
      <c r="N470" s="185"/>
      <c r="O470" s="185"/>
      <c r="P470" s="185">
        <v>0</v>
      </c>
      <c r="Q470" s="185"/>
      <c r="R470" s="186"/>
      <c r="S470" s="188">
        <v>2</v>
      </c>
      <c r="T470" s="185">
        <v>0</v>
      </c>
      <c r="U470" s="185">
        <v>0</v>
      </c>
      <c r="V470" s="185"/>
      <c r="W470" s="185"/>
      <c r="X470" s="185"/>
      <c r="Y470" s="183"/>
      <c r="Z470" s="185"/>
      <c r="AA470" s="185"/>
      <c r="AB470" s="185"/>
    </row>
    <row r="471" spans="1:28" s="91" customFormat="1" ht="36" customHeight="1" x14ac:dyDescent="0.2">
      <c r="A471" s="81">
        <f>IF(E471=0,"",SUBTOTAL(3,$E$5:$E471))</f>
        <v>446</v>
      </c>
      <c r="B471" s="81" t="s">
        <v>572</v>
      </c>
      <c r="C471" s="82" t="s">
        <v>891</v>
      </c>
      <c r="D471" s="119" t="s">
        <v>2051</v>
      </c>
      <c r="E471" s="119" t="s">
        <v>75</v>
      </c>
      <c r="F471" s="186">
        <f t="shared" si="7"/>
        <v>3</v>
      </c>
      <c r="G471" s="185"/>
      <c r="H471" s="185"/>
      <c r="I471" s="187"/>
      <c r="J471" s="188">
        <v>1</v>
      </c>
      <c r="K471" s="185"/>
      <c r="L471" s="185"/>
      <c r="M471" s="185"/>
      <c r="N471" s="185"/>
      <c r="O471" s="185"/>
      <c r="P471" s="185">
        <v>0</v>
      </c>
      <c r="Q471" s="185"/>
      <c r="R471" s="186"/>
      <c r="S471" s="188">
        <v>2</v>
      </c>
      <c r="T471" s="185">
        <v>0</v>
      </c>
      <c r="U471" s="185">
        <v>0</v>
      </c>
      <c r="V471" s="185"/>
      <c r="W471" s="185"/>
      <c r="X471" s="185"/>
      <c r="Y471" s="183"/>
      <c r="Z471" s="185"/>
      <c r="AA471" s="185"/>
      <c r="AB471" s="185"/>
    </row>
    <row r="472" spans="1:28" s="91" customFormat="1" ht="47.25" customHeight="1" x14ac:dyDescent="0.2">
      <c r="A472" s="81">
        <f>IF(E472=0,"",SUBTOTAL(3,$E$5:$E472))</f>
        <v>447</v>
      </c>
      <c r="B472" s="81" t="s">
        <v>574</v>
      </c>
      <c r="C472" s="82" t="s">
        <v>893</v>
      </c>
      <c r="D472" s="119" t="s">
        <v>2047</v>
      </c>
      <c r="E472" s="119" t="s">
        <v>75</v>
      </c>
      <c r="F472" s="186">
        <f t="shared" si="7"/>
        <v>1</v>
      </c>
      <c r="G472" s="185"/>
      <c r="H472" s="185"/>
      <c r="I472" s="187"/>
      <c r="J472" s="188">
        <v>1</v>
      </c>
      <c r="K472" s="185"/>
      <c r="L472" s="185"/>
      <c r="M472" s="185"/>
      <c r="N472" s="185"/>
      <c r="O472" s="185"/>
      <c r="P472" s="185">
        <v>0</v>
      </c>
      <c r="Q472" s="185"/>
      <c r="R472" s="186"/>
      <c r="S472" s="188"/>
      <c r="T472" s="185">
        <v>0</v>
      </c>
      <c r="U472" s="185">
        <v>0</v>
      </c>
      <c r="V472" s="185"/>
      <c r="W472" s="185"/>
      <c r="X472" s="185"/>
      <c r="Y472" s="183"/>
      <c r="Z472" s="185"/>
      <c r="AA472" s="185"/>
      <c r="AB472" s="185"/>
    </row>
    <row r="473" spans="1:28" s="91" customFormat="1" ht="33.75" customHeight="1" x14ac:dyDescent="0.2">
      <c r="A473" s="81">
        <f>IF(E473=0,"",SUBTOTAL(3,$E$5:$E473))</f>
        <v>448</v>
      </c>
      <c r="B473" s="81" t="s">
        <v>576</v>
      </c>
      <c r="C473" s="82" t="s">
        <v>895</v>
      </c>
      <c r="D473" s="119" t="s">
        <v>2052</v>
      </c>
      <c r="E473" s="119" t="s">
        <v>75</v>
      </c>
      <c r="F473" s="186">
        <f t="shared" si="7"/>
        <v>1</v>
      </c>
      <c r="G473" s="185"/>
      <c r="H473" s="185">
        <v>0</v>
      </c>
      <c r="I473" s="187"/>
      <c r="J473" s="188">
        <v>1</v>
      </c>
      <c r="K473" s="185"/>
      <c r="L473" s="185"/>
      <c r="M473" s="185"/>
      <c r="N473" s="185"/>
      <c r="O473" s="185"/>
      <c r="P473" s="185">
        <v>0</v>
      </c>
      <c r="Q473" s="185"/>
      <c r="R473" s="186"/>
      <c r="S473" s="188"/>
      <c r="T473" s="185">
        <v>0</v>
      </c>
      <c r="U473" s="185">
        <v>0</v>
      </c>
      <c r="V473" s="185"/>
      <c r="W473" s="185"/>
      <c r="X473" s="185"/>
      <c r="Y473" s="183"/>
      <c r="Z473" s="185"/>
      <c r="AA473" s="185"/>
      <c r="AB473" s="185"/>
    </row>
    <row r="474" spans="1:28" s="91" customFormat="1" ht="25.5" x14ac:dyDescent="0.2">
      <c r="A474" s="81">
        <f>IF(E474=0,"",SUBTOTAL(3,$E$5:$E474))</f>
        <v>449</v>
      </c>
      <c r="B474" s="81" t="s">
        <v>578</v>
      </c>
      <c r="C474" s="82" t="s">
        <v>897</v>
      </c>
      <c r="D474" s="119" t="s">
        <v>2053</v>
      </c>
      <c r="E474" s="119" t="s">
        <v>75</v>
      </c>
      <c r="F474" s="186">
        <f t="shared" si="7"/>
        <v>1</v>
      </c>
      <c r="G474" s="185"/>
      <c r="H474" s="185"/>
      <c r="I474" s="187"/>
      <c r="J474" s="188">
        <v>1</v>
      </c>
      <c r="K474" s="185"/>
      <c r="L474" s="185"/>
      <c r="M474" s="185"/>
      <c r="N474" s="185"/>
      <c r="O474" s="185"/>
      <c r="P474" s="185">
        <v>0</v>
      </c>
      <c r="Q474" s="185"/>
      <c r="R474" s="186"/>
      <c r="S474" s="188"/>
      <c r="T474" s="185">
        <v>0</v>
      </c>
      <c r="U474" s="185">
        <v>0</v>
      </c>
      <c r="V474" s="185"/>
      <c r="W474" s="185"/>
      <c r="X474" s="185"/>
      <c r="Y474" s="183"/>
      <c r="Z474" s="185"/>
      <c r="AA474" s="185"/>
      <c r="AB474" s="185"/>
    </row>
    <row r="475" spans="1:28" s="91" customFormat="1" ht="45" customHeight="1" x14ac:dyDescent="0.2">
      <c r="A475" s="81">
        <f>IF(E475=0,"",SUBTOTAL(3,$E$5:$E475))</f>
        <v>450</v>
      </c>
      <c r="B475" s="81" t="s">
        <v>580</v>
      </c>
      <c r="C475" s="82" t="s">
        <v>899</v>
      </c>
      <c r="D475" s="119" t="s">
        <v>2047</v>
      </c>
      <c r="E475" s="119" t="s">
        <v>75</v>
      </c>
      <c r="F475" s="186">
        <f t="shared" si="7"/>
        <v>1</v>
      </c>
      <c r="G475" s="185"/>
      <c r="H475" s="185"/>
      <c r="I475" s="187"/>
      <c r="J475" s="188">
        <v>1</v>
      </c>
      <c r="K475" s="185"/>
      <c r="L475" s="185"/>
      <c r="M475" s="185"/>
      <c r="N475" s="185"/>
      <c r="O475" s="185"/>
      <c r="P475" s="185">
        <v>0</v>
      </c>
      <c r="Q475" s="185"/>
      <c r="R475" s="186"/>
      <c r="S475" s="188"/>
      <c r="T475" s="185">
        <v>0</v>
      </c>
      <c r="U475" s="185">
        <v>0</v>
      </c>
      <c r="V475" s="185"/>
      <c r="W475" s="185"/>
      <c r="X475" s="185"/>
      <c r="Y475" s="183"/>
      <c r="Z475" s="185"/>
      <c r="AA475" s="185"/>
      <c r="AB475" s="185"/>
    </row>
    <row r="476" spans="1:28" s="91" customFormat="1" ht="38.25" customHeight="1" x14ac:dyDescent="0.2">
      <c r="A476" s="81">
        <f>IF(E476=0,"",SUBTOTAL(3,$E$5:$E476))</f>
        <v>451</v>
      </c>
      <c r="B476" s="81" t="s">
        <v>584</v>
      </c>
      <c r="C476" s="82" t="s">
        <v>901</v>
      </c>
      <c r="D476" s="119" t="s">
        <v>2054</v>
      </c>
      <c r="E476" s="119" t="s">
        <v>75</v>
      </c>
      <c r="F476" s="186">
        <f t="shared" si="7"/>
        <v>1</v>
      </c>
      <c r="G476" s="185"/>
      <c r="H476" s="185"/>
      <c r="I476" s="187"/>
      <c r="J476" s="188">
        <v>1</v>
      </c>
      <c r="K476" s="185"/>
      <c r="L476" s="185"/>
      <c r="M476" s="185"/>
      <c r="N476" s="185"/>
      <c r="O476" s="185"/>
      <c r="P476" s="185">
        <v>0</v>
      </c>
      <c r="Q476" s="185"/>
      <c r="R476" s="186"/>
      <c r="S476" s="188"/>
      <c r="T476" s="185">
        <v>0</v>
      </c>
      <c r="U476" s="185">
        <v>0</v>
      </c>
      <c r="V476" s="185"/>
      <c r="W476" s="185"/>
      <c r="X476" s="185"/>
      <c r="Y476" s="183"/>
      <c r="Z476" s="185"/>
      <c r="AA476" s="185"/>
      <c r="AB476" s="185"/>
    </row>
    <row r="477" spans="1:28" s="91" customFormat="1" ht="45.75" customHeight="1" x14ac:dyDescent="0.2">
      <c r="A477" s="81">
        <f>IF(E477=0,"",SUBTOTAL(3,$E$5:$E477))</f>
        <v>452</v>
      </c>
      <c r="B477" s="81" t="s">
        <v>586</v>
      </c>
      <c r="C477" s="82" t="s">
        <v>903</v>
      </c>
      <c r="D477" s="119" t="s">
        <v>2047</v>
      </c>
      <c r="E477" s="119" t="s">
        <v>75</v>
      </c>
      <c r="F477" s="186">
        <f t="shared" si="7"/>
        <v>1</v>
      </c>
      <c r="G477" s="185"/>
      <c r="H477" s="185"/>
      <c r="I477" s="187"/>
      <c r="J477" s="188">
        <v>1</v>
      </c>
      <c r="K477" s="185"/>
      <c r="L477" s="185"/>
      <c r="M477" s="185"/>
      <c r="N477" s="185"/>
      <c r="O477" s="185"/>
      <c r="P477" s="185">
        <v>0</v>
      </c>
      <c r="Q477" s="185"/>
      <c r="R477" s="186"/>
      <c r="S477" s="188"/>
      <c r="T477" s="185">
        <v>0</v>
      </c>
      <c r="U477" s="185">
        <v>0</v>
      </c>
      <c r="V477" s="185"/>
      <c r="W477" s="185"/>
      <c r="X477" s="185"/>
      <c r="Y477" s="183"/>
      <c r="Z477" s="185"/>
      <c r="AA477" s="185"/>
      <c r="AB477" s="185"/>
    </row>
    <row r="478" spans="1:28" s="91" customFormat="1" ht="35.25" customHeight="1" x14ac:dyDescent="0.2">
      <c r="A478" s="81">
        <f>IF(E478=0,"",SUBTOTAL(3,$E$5:$E478))</f>
        <v>453</v>
      </c>
      <c r="B478" s="81" t="s">
        <v>589</v>
      </c>
      <c r="C478" s="82" t="s">
        <v>905</v>
      </c>
      <c r="D478" s="119" t="s">
        <v>2055</v>
      </c>
      <c r="E478" s="119" t="s">
        <v>75</v>
      </c>
      <c r="F478" s="186">
        <f t="shared" si="7"/>
        <v>1</v>
      </c>
      <c r="G478" s="185"/>
      <c r="H478" s="185"/>
      <c r="I478" s="187"/>
      <c r="J478" s="188">
        <v>1</v>
      </c>
      <c r="K478" s="185"/>
      <c r="L478" s="185"/>
      <c r="M478" s="185"/>
      <c r="N478" s="185"/>
      <c r="O478" s="185"/>
      <c r="P478" s="185">
        <v>0</v>
      </c>
      <c r="Q478" s="185"/>
      <c r="R478" s="186"/>
      <c r="S478" s="188"/>
      <c r="T478" s="185">
        <v>0</v>
      </c>
      <c r="U478" s="185">
        <v>0</v>
      </c>
      <c r="V478" s="185"/>
      <c r="W478" s="185"/>
      <c r="X478" s="185"/>
      <c r="Y478" s="183"/>
      <c r="Z478" s="185"/>
      <c r="AA478" s="185"/>
      <c r="AB478" s="185"/>
    </row>
    <row r="479" spans="1:28" s="91" customFormat="1" ht="36" customHeight="1" x14ac:dyDescent="0.2">
      <c r="A479" s="81">
        <f>IF(E479=0,"",SUBTOTAL(3,$E$5:$E479))</f>
        <v>454</v>
      </c>
      <c r="B479" s="81" t="s">
        <v>591</v>
      </c>
      <c r="C479" s="82" t="s">
        <v>907</v>
      </c>
      <c r="D479" s="119" t="s">
        <v>2056</v>
      </c>
      <c r="E479" s="119" t="s">
        <v>75</v>
      </c>
      <c r="F479" s="186">
        <f t="shared" si="7"/>
        <v>1</v>
      </c>
      <c r="G479" s="185"/>
      <c r="H479" s="185"/>
      <c r="I479" s="187"/>
      <c r="J479" s="188">
        <v>1</v>
      </c>
      <c r="K479" s="185"/>
      <c r="L479" s="185"/>
      <c r="M479" s="185"/>
      <c r="N479" s="185"/>
      <c r="O479" s="185"/>
      <c r="P479" s="185">
        <v>0</v>
      </c>
      <c r="Q479" s="185"/>
      <c r="R479" s="186"/>
      <c r="S479" s="188"/>
      <c r="T479" s="185">
        <v>0</v>
      </c>
      <c r="U479" s="185">
        <v>0</v>
      </c>
      <c r="V479" s="185"/>
      <c r="W479" s="185"/>
      <c r="X479" s="185"/>
      <c r="Y479" s="183"/>
      <c r="Z479" s="185"/>
      <c r="AA479" s="185"/>
      <c r="AB479" s="185"/>
    </row>
    <row r="480" spans="1:28" s="91" customFormat="1" ht="39.75" customHeight="1" x14ac:dyDescent="0.2">
      <c r="A480" s="81">
        <f>IF(E480=0,"",SUBTOTAL(3,$E$5:$E480))</f>
        <v>455</v>
      </c>
      <c r="B480" s="81" t="s">
        <v>593</v>
      </c>
      <c r="C480" s="143" t="s">
        <v>908</v>
      </c>
      <c r="D480" s="119" t="s">
        <v>2044</v>
      </c>
      <c r="E480" s="119" t="s">
        <v>75</v>
      </c>
      <c r="F480" s="186">
        <f t="shared" si="7"/>
        <v>1</v>
      </c>
      <c r="G480" s="185"/>
      <c r="H480" s="185"/>
      <c r="I480" s="187"/>
      <c r="J480" s="188"/>
      <c r="K480" s="185"/>
      <c r="L480" s="185"/>
      <c r="M480" s="185"/>
      <c r="N480" s="185"/>
      <c r="O480" s="185"/>
      <c r="P480" s="185">
        <v>0</v>
      </c>
      <c r="Q480" s="185"/>
      <c r="R480" s="186"/>
      <c r="S480" s="188">
        <v>1</v>
      </c>
      <c r="T480" s="185">
        <v>0</v>
      </c>
      <c r="U480" s="185">
        <v>0</v>
      </c>
      <c r="V480" s="185"/>
      <c r="W480" s="185"/>
      <c r="X480" s="185"/>
      <c r="Y480" s="183"/>
      <c r="Z480" s="185"/>
      <c r="AA480" s="185"/>
      <c r="AB480" s="185"/>
    </row>
    <row r="481" spans="1:28" s="91" customFormat="1" ht="48" customHeight="1" x14ac:dyDescent="0.2">
      <c r="A481" s="81">
        <f>IF(E481=0,"",SUBTOTAL(3,$E$5:$E481))</f>
        <v>456</v>
      </c>
      <c r="B481" s="81" t="s">
        <v>595</v>
      </c>
      <c r="C481" s="143" t="s">
        <v>909</v>
      </c>
      <c r="D481" s="119" t="s">
        <v>2044</v>
      </c>
      <c r="E481" s="119" t="s">
        <v>75</v>
      </c>
      <c r="F481" s="186">
        <f t="shared" si="7"/>
        <v>1</v>
      </c>
      <c r="G481" s="185"/>
      <c r="H481" s="185">
        <v>0</v>
      </c>
      <c r="I481" s="187"/>
      <c r="J481" s="188"/>
      <c r="K481" s="185"/>
      <c r="L481" s="185"/>
      <c r="M481" s="185"/>
      <c r="N481" s="185"/>
      <c r="O481" s="185"/>
      <c r="P481" s="185">
        <v>0</v>
      </c>
      <c r="Q481" s="185"/>
      <c r="R481" s="186"/>
      <c r="S481" s="188">
        <v>1</v>
      </c>
      <c r="T481" s="185">
        <v>0</v>
      </c>
      <c r="U481" s="185">
        <v>0</v>
      </c>
      <c r="V481" s="185"/>
      <c r="W481" s="185"/>
      <c r="X481" s="185"/>
      <c r="Y481" s="183"/>
      <c r="Z481" s="185"/>
      <c r="AA481" s="185"/>
      <c r="AB481" s="185"/>
    </row>
    <row r="482" spans="1:28" s="91" customFormat="1" ht="39" customHeight="1" x14ac:dyDescent="0.2">
      <c r="A482" s="81">
        <f>IF(E482=0,"",SUBTOTAL(3,$E$5:$E482))</f>
        <v>457</v>
      </c>
      <c r="B482" s="81" t="s">
        <v>597</v>
      </c>
      <c r="C482" s="143" t="s">
        <v>910</v>
      </c>
      <c r="D482" s="109" t="s">
        <v>2059</v>
      </c>
      <c r="E482" s="119" t="s">
        <v>75</v>
      </c>
      <c r="F482" s="186">
        <f t="shared" si="7"/>
        <v>1</v>
      </c>
      <c r="G482" s="185"/>
      <c r="H482" s="185"/>
      <c r="I482" s="187"/>
      <c r="J482" s="188"/>
      <c r="K482" s="185"/>
      <c r="L482" s="185"/>
      <c r="M482" s="185"/>
      <c r="N482" s="185"/>
      <c r="O482" s="185"/>
      <c r="P482" s="185">
        <v>0</v>
      </c>
      <c r="Q482" s="185"/>
      <c r="R482" s="186"/>
      <c r="S482" s="188">
        <v>1</v>
      </c>
      <c r="T482" s="185">
        <v>0</v>
      </c>
      <c r="U482" s="185">
        <v>0</v>
      </c>
      <c r="V482" s="185"/>
      <c r="W482" s="185"/>
      <c r="X482" s="185"/>
      <c r="Y482" s="183"/>
      <c r="Z482" s="185"/>
      <c r="AA482" s="185"/>
      <c r="AB482" s="185"/>
    </row>
    <row r="483" spans="1:28" s="91" customFormat="1" ht="39.75" customHeight="1" x14ac:dyDescent="0.2">
      <c r="A483" s="81">
        <f>IF(E483=0,"",SUBTOTAL(3,$E$5:$E483))</f>
        <v>458</v>
      </c>
      <c r="B483" s="81" t="s">
        <v>599</v>
      </c>
      <c r="C483" s="143" t="s">
        <v>911</v>
      </c>
      <c r="D483" s="119" t="s">
        <v>2044</v>
      </c>
      <c r="E483" s="119" t="s">
        <v>75</v>
      </c>
      <c r="F483" s="186">
        <f t="shared" si="7"/>
        <v>6</v>
      </c>
      <c r="G483" s="185"/>
      <c r="H483" s="185"/>
      <c r="I483" s="187"/>
      <c r="J483" s="188"/>
      <c r="K483" s="185"/>
      <c r="L483" s="185"/>
      <c r="M483" s="185"/>
      <c r="N483" s="185"/>
      <c r="O483" s="185"/>
      <c r="P483" s="185">
        <v>0</v>
      </c>
      <c r="Q483" s="185"/>
      <c r="R483" s="186"/>
      <c r="S483" s="188">
        <v>6</v>
      </c>
      <c r="T483" s="185">
        <v>0</v>
      </c>
      <c r="U483" s="185">
        <v>0</v>
      </c>
      <c r="V483" s="185"/>
      <c r="W483" s="185"/>
      <c r="X483" s="185"/>
      <c r="Y483" s="183"/>
      <c r="Z483" s="185"/>
      <c r="AA483" s="185"/>
      <c r="AB483" s="185"/>
    </row>
    <row r="484" spans="1:28" s="91" customFormat="1" ht="48" customHeight="1" x14ac:dyDescent="0.2">
      <c r="A484" s="81">
        <f>IF(E484=0,"",SUBTOTAL(3,$E$5:$E484))</f>
        <v>459</v>
      </c>
      <c r="B484" s="81" t="s">
        <v>601</v>
      </c>
      <c r="C484" s="143" t="s">
        <v>912</v>
      </c>
      <c r="D484" s="109" t="s">
        <v>2062</v>
      </c>
      <c r="E484" s="119" t="s">
        <v>75</v>
      </c>
      <c r="F484" s="186">
        <f t="shared" si="7"/>
        <v>2</v>
      </c>
      <c r="G484" s="185"/>
      <c r="H484" s="185"/>
      <c r="I484" s="187"/>
      <c r="J484" s="188"/>
      <c r="K484" s="185"/>
      <c r="L484" s="185"/>
      <c r="M484" s="185"/>
      <c r="N484" s="185"/>
      <c r="O484" s="185"/>
      <c r="P484" s="185">
        <v>0</v>
      </c>
      <c r="Q484" s="185"/>
      <c r="R484" s="186"/>
      <c r="S484" s="188">
        <v>2</v>
      </c>
      <c r="T484" s="185">
        <v>0</v>
      </c>
      <c r="U484" s="185">
        <v>0</v>
      </c>
      <c r="V484" s="185"/>
      <c r="W484" s="185"/>
      <c r="X484" s="185"/>
      <c r="Y484" s="183"/>
      <c r="Z484" s="185"/>
      <c r="AA484" s="185"/>
      <c r="AB484" s="185"/>
    </row>
    <row r="485" spans="1:28" s="91" customFormat="1" ht="48" customHeight="1" x14ac:dyDescent="0.2">
      <c r="A485" s="81">
        <f>IF(E485=0,"",SUBTOTAL(3,$E$5:$E485))</f>
        <v>460</v>
      </c>
      <c r="B485" s="81" t="s">
        <v>603</v>
      </c>
      <c r="C485" s="143" t="s">
        <v>4136</v>
      </c>
      <c r="D485" s="109" t="s">
        <v>4135</v>
      </c>
      <c r="E485" s="119" t="s">
        <v>75</v>
      </c>
      <c r="F485" s="186">
        <f t="shared" si="7"/>
        <v>2</v>
      </c>
      <c r="G485" s="185"/>
      <c r="H485" s="185"/>
      <c r="I485" s="187"/>
      <c r="J485" s="188"/>
      <c r="K485" s="185"/>
      <c r="L485" s="185"/>
      <c r="M485" s="185"/>
      <c r="N485" s="185"/>
      <c r="O485" s="185"/>
      <c r="P485" s="185">
        <v>0</v>
      </c>
      <c r="Q485" s="185"/>
      <c r="R485" s="186"/>
      <c r="S485" s="188">
        <v>2</v>
      </c>
      <c r="T485" s="185">
        <v>0</v>
      </c>
      <c r="U485" s="185">
        <v>0</v>
      </c>
      <c r="V485" s="185"/>
      <c r="W485" s="185"/>
      <c r="X485" s="185"/>
      <c r="Y485" s="183"/>
      <c r="Z485" s="185"/>
      <c r="AA485" s="185"/>
      <c r="AB485" s="185"/>
    </row>
    <row r="486" spans="1:28" s="91" customFormat="1" ht="24.75" customHeight="1" x14ac:dyDescent="0.2">
      <c r="A486" s="81" t="str">
        <f>IF(E486=0,"",SUBTOTAL(3,$E$5:$E486))</f>
        <v/>
      </c>
      <c r="B486" s="81"/>
      <c r="C486" s="103" t="s">
        <v>4108</v>
      </c>
      <c r="D486" s="109"/>
      <c r="E486" s="119"/>
      <c r="F486" s="186">
        <f t="shared" si="7"/>
        <v>0</v>
      </c>
      <c r="G486" s="183"/>
      <c r="H486" s="183"/>
      <c r="I486" s="183"/>
      <c r="J486" s="190"/>
      <c r="K486" s="183"/>
      <c r="L486" s="183"/>
      <c r="M486" s="183"/>
      <c r="N486" s="183"/>
      <c r="O486" s="183"/>
      <c r="P486" s="183"/>
      <c r="Q486" s="183"/>
      <c r="R486" s="183"/>
      <c r="S486" s="183"/>
      <c r="T486" s="183"/>
      <c r="U486" s="183"/>
      <c r="V486" s="183"/>
      <c r="W486" s="183"/>
      <c r="X486" s="183"/>
      <c r="Y486" s="183"/>
      <c r="Z486" s="183"/>
      <c r="AA486" s="183"/>
      <c r="AB486" s="185"/>
    </row>
    <row r="487" spans="1:28" s="91" customFormat="1" ht="37.5" customHeight="1" x14ac:dyDescent="0.2">
      <c r="A487" s="81">
        <f>IF(E487=0,"",SUBTOTAL(3,$E$5:$E487))</f>
        <v>461</v>
      </c>
      <c r="B487" s="81" t="s">
        <v>605</v>
      </c>
      <c r="C487" s="118" t="s">
        <v>916</v>
      </c>
      <c r="D487" s="119" t="s">
        <v>2065</v>
      </c>
      <c r="E487" s="119" t="s">
        <v>75</v>
      </c>
      <c r="F487" s="186">
        <f t="shared" si="7"/>
        <v>4</v>
      </c>
      <c r="G487" s="185"/>
      <c r="H487" s="185"/>
      <c r="I487" s="187"/>
      <c r="J487" s="189"/>
      <c r="K487" s="185"/>
      <c r="L487" s="185"/>
      <c r="M487" s="185"/>
      <c r="N487" s="185"/>
      <c r="O487" s="185"/>
      <c r="P487" s="185">
        <v>0</v>
      </c>
      <c r="Q487" s="185"/>
      <c r="R487" s="186"/>
      <c r="S487" s="188">
        <v>4</v>
      </c>
      <c r="T487" s="185">
        <v>0</v>
      </c>
      <c r="U487" s="185">
        <v>0</v>
      </c>
      <c r="V487" s="185"/>
      <c r="W487" s="185"/>
      <c r="X487" s="185"/>
      <c r="Y487" s="183"/>
      <c r="Z487" s="185"/>
      <c r="AA487" s="185"/>
      <c r="AB487" s="185"/>
    </row>
    <row r="488" spans="1:28" s="91" customFormat="1" ht="47.25" customHeight="1" x14ac:dyDescent="0.2">
      <c r="A488" s="81">
        <f>IF(E488=0,"",SUBTOTAL(3,$E$5:$E488))</f>
        <v>462</v>
      </c>
      <c r="B488" s="81" t="s">
        <v>607</v>
      </c>
      <c r="C488" s="118" t="s">
        <v>920</v>
      </c>
      <c r="D488" s="119" t="s">
        <v>2066</v>
      </c>
      <c r="E488" s="119" t="s">
        <v>75</v>
      </c>
      <c r="F488" s="186">
        <f t="shared" si="7"/>
        <v>4</v>
      </c>
      <c r="G488" s="185"/>
      <c r="H488" s="185">
        <v>0</v>
      </c>
      <c r="I488" s="187"/>
      <c r="J488" s="189"/>
      <c r="K488" s="185"/>
      <c r="L488" s="185"/>
      <c r="M488" s="185"/>
      <c r="N488" s="185"/>
      <c r="O488" s="185"/>
      <c r="P488" s="185">
        <v>0</v>
      </c>
      <c r="Q488" s="185"/>
      <c r="R488" s="186"/>
      <c r="S488" s="188">
        <v>4</v>
      </c>
      <c r="T488" s="185">
        <v>0</v>
      </c>
      <c r="U488" s="185">
        <v>0</v>
      </c>
      <c r="V488" s="185"/>
      <c r="W488" s="185"/>
      <c r="X488" s="185"/>
      <c r="Y488" s="183"/>
      <c r="Z488" s="185"/>
      <c r="AA488" s="185"/>
      <c r="AB488" s="185"/>
    </row>
    <row r="489" spans="1:28" s="91" customFormat="1" ht="47.25" customHeight="1" x14ac:dyDescent="0.2">
      <c r="A489" s="81">
        <f>IF(E489=0,"",SUBTOTAL(3,$E$5:$E489))</f>
        <v>463</v>
      </c>
      <c r="B489" s="81" t="s">
        <v>610</v>
      </c>
      <c r="C489" s="118" t="s">
        <v>923</v>
      </c>
      <c r="D489" s="119" t="s">
        <v>2067</v>
      </c>
      <c r="E489" s="119" t="s">
        <v>75</v>
      </c>
      <c r="F489" s="186">
        <f t="shared" si="7"/>
        <v>3</v>
      </c>
      <c r="G489" s="185"/>
      <c r="H489" s="185">
        <v>0</v>
      </c>
      <c r="I489" s="187"/>
      <c r="J489" s="189"/>
      <c r="K489" s="185"/>
      <c r="L489" s="185"/>
      <c r="M489" s="185"/>
      <c r="N489" s="185"/>
      <c r="O489" s="185"/>
      <c r="P489" s="185">
        <v>0</v>
      </c>
      <c r="Q489" s="185"/>
      <c r="R489" s="186"/>
      <c r="S489" s="188">
        <v>3</v>
      </c>
      <c r="T489" s="185">
        <v>0</v>
      </c>
      <c r="U489" s="185">
        <v>0</v>
      </c>
      <c r="V489" s="185"/>
      <c r="W489" s="185"/>
      <c r="X489" s="185"/>
      <c r="Y489" s="183"/>
      <c r="Z489" s="185"/>
      <c r="AA489" s="185"/>
      <c r="AB489" s="185"/>
    </row>
    <row r="490" spans="1:28" s="91" customFormat="1" ht="61.5" customHeight="1" x14ac:dyDescent="0.2">
      <c r="A490" s="81">
        <f>IF(E490=0,"",SUBTOTAL(3,$E$5:$E490))</f>
        <v>464</v>
      </c>
      <c r="B490" s="81" t="s">
        <v>612</v>
      </c>
      <c r="C490" s="118" t="s">
        <v>926</v>
      </c>
      <c r="D490" s="119" t="s">
        <v>2068</v>
      </c>
      <c r="E490" s="119" t="s">
        <v>75</v>
      </c>
      <c r="F490" s="186">
        <f t="shared" si="7"/>
        <v>5</v>
      </c>
      <c r="G490" s="185"/>
      <c r="H490" s="185"/>
      <c r="I490" s="187"/>
      <c r="J490" s="189"/>
      <c r="K490" s="185"/>
      <c r="L490" s="185"/>
      <c r="M490" s="185"/>
      <c r="N490" s="185"/>
      <c r="O490" s="185"/>
      <c r="P490" s="185">
        <v>0</v>
      </c>
      <c r="Q490" s="185"/>
      <c r="R490" s="186"/>
      <c r="S490" s="188">
        <v>5</v>
      </c>
      <c r="T490" s="185">
        <v>0</v>
      </c>
      <c r="U490" s="185">
        <v>0</v>
      </c>
      <c r="V490" s="185"/>
      <c r="W490" s="185"/>
      <c r="X490" s="185"/>
      <c r="Y490" s="183"/>
      <c r="Z490" s="185"/>
      <c r="AA490" s="185"/>
      <c r="AB490" s="185"/>
    </row>
    <row r="491" spans="1:28" s="91" customFormat="1" ht="96.75" customHeight="1" x14ac:dyDescent="0.2">
      <c r="A491" s="81">
        <f>IF(E491=0,"",SUBTOTAL(3,$E$5:$E491))</f>
        <v>465</v>
      </c>
      <c r="B491" s="81" t="s">
        <v>615</v>
      </c>
      <c r="C491" s="118" t="s">
        <v>929</v>
      </c>
      <c r="D491" s="119" t="s">
        <v>2069</v>
      </c>
      <c r="E491" s="119" t="s">
        <v>75</v>
      </c>
      <c r="F491" s="186">
        <f t="shared" si="7"/>
        <v>4</v>
      </c>
      <c r="G491" s="185"/>
      <c r="H491" s="185"/>
      <c r="I491" s="187"/>
      <c r="J491" s="189"/>
      <c r="K491" s="185"/>
      <c r="L491" s="185"/>
      <c r="M491" s="185"/>
      <c r="N491" s="185"/>
      <c r="O491" s="185"/>
      <c r="P491" s="185">
        <v>0</v>
      </c>
      <c r="Q491" s="185"/>
      <c r="R491" s="186"/>
      <c r="S491" s="188">
        <v>4</v>
      </c>
      <c r="T491" s="185">
        <v>0</v>
      </c>
      <c r="U491" s="185">
        <v>0</v>
      </c>
      <c r="V491" s="185"/>
      <c r="W491" s="185"/>
      <c r="X491" s="185"/>
      <c r="Y491" s="183"/>
      <c r="Z491" s="185"/>
      <c r="AA491" s="185"/>
      <c r="AB491" s="185"/>
    </row>
    <row r="492" spans="1:28" s="91" customFormat="1" ht="74.25" customHeight="1" x14ac:dyDescent="0.2">
      <c r="A492" s="81">
        <f>IF(E492=0,"",SUBTOTAL(3,$E$5:$E492))</f>
        <v>466</v>
      </c>
      <c r="B492" s="81" t="s">
        <v>618</v>
      </c>
      <c r="C492" s="118" t="s">
        <v>932</v>
      </c>
      <c r="D492" s="119" t="s">
        <v>2070</v>
      </c>
      <c r="E492" s="119" t="s">
        <v>75</v>
      </c>
      <c r="F492" s="186">
        <f t="shared" si="7"/>
        <v>4</v>
      </c>
      <c r="G492" s="185"/>
      <c r="H492" s="185">
        <v>0</v>
      </c>
      <c r="I492" s="187"/>
      <c r="J492" s="189"/>
      <c r="K492" s="185"/>
      <c r="L492" s="185"/>
      <c r="M492" s="185"/>
      <c r="N492" s="185"/>
      <c r="O492" s="185"/>
      <c r="P492" s="185">
        <v>0</v>
      </c>
      <c r="Q492" s="185"/>
      <c r="R492" s="186"/>
      <c r="S492" s="188">
        <v>4</v>
      </c>
      <c r="T492" s="185">
        <v>0</v>
      </c>
      <c r="U492" s="185">
        <v>0</v>
      </c>
      <c r="V492" s="185"/>
      <c r="W492" s="185"/>
      <c r="X492" s="185"/>
      <c r="Y492" s="183"/>
      <c r="Z492" s="185"/>
      <c r="AA492" s="185"/>
      <c r="AB492" s="185"/>
    </row>
    <row r="493" spans="1:28" s="91" customFormat="1" ht="95.25" customHeight="1" x14ac:dyDescent="0.2">
      <c r="A493" s="81">
        <f>IF(E493=0,"",SUBTOTAL(3,$E$5:$E493))</f>
        <v>467</v>
      </c>
      <c r="B493" s="81" t="s">
        <v>622</v>
      </c>
      <c r="C493" s="118" t="s">
        <v>4140</v>
      </c>
      <c r="D493" s="119" t="s">
        <v>2071</v>
      </c>
      <c r="E493" s="119" t="s">
        <v>75</v>
      </c>
      <c r="F493" s="186">
        <f t="shared" si="7"/>
        <v>12</v>
      </c>
      <c r="G493" s="185"/>
      <c r="H493" s="185"/>
      <c r="I493" s="187"/>
      <c r="J493" s="189"/>
      <c r="K493" s="185"/>
      <c r="L493" s="185"/>
      <c r="M493" s="185"/>
      <c r="N493" s="185"/>
      <c r="O493" s="185"/>
      <c r="P493" s="185">
        <v>0</v>
      </c>
      <c r="Q493" s="185"/>
      <c r="R493" s="186"/>
      <c r="S493" s="188">
        <v>12</v>
      </c>
      <c r="T493" s="185">
        <v>0</v>
      </c>
      <c r="U493" s="185">
        <v>0</v>
      </c>
      <c r="V493" s="185"/>
      <c r="W493" s="185"/>
      <c r="X493" s="185"/>
      <c r="Y493" s="183"/>
      <c r="Z493" s="185"/>
      <c r="AA493" s="185"/>
      <c r="AB493" s="185"/>
    </row>
    <row r="494" spans="1:28" s="91" customFormat="1" ht="82.5" customHeight="1" x14ac:dyDescent="0.2">
      <c r="A494" s="81">
        <f>IF(E494=0,"",SUBTOTAL(3,$E$5:$E494))</f>
        <v>468</v>
      </c>
      <c r="B494" s="81" t="s">
        <v>626</v>
      </c>
      <c r="C494" s="118" t="s">
        <v>4139</v>
      </c>
      <c r="D494" s="119" t="s">
        <v>2072</v>
      </c>
      <c r="E494" s="119" t="s">
        <v>75</v>
      </c>
      <c r="F494" s="186">
        <f t="shared" si="7"/>
        <v>17</v>
      </c>
      <c r="G494" s="185"/>
      <c r="H494" s="185"/>
      <c r="I494" s="187"/>
      <c r="J494" s="189"/>
      <c r="K494" s="185"/>
      <c r="L494" s="185"/>
      <c r="M494" s="185"/>
      <c r="N494" s="185"/>
      <c r="O494" s="185"/>
      <c r="P494" s="185">
        <v>0</v>
      </c>
      <c r="Q494" s="185"/>
      <c r="R494" s="186"/>
      <c r="S494" s="188">
        <v>17</v>
      </c>
      <c r="T494" s="185">
        <v>0</v>
      </c>
      <c r="U494" s="185">
        <v>0</v>
      </c>
      <c r="V494" s="185"/>
      <c r="W494" s="185"/>
      <c r="X494" s="185"/>
      <c r="Y494" s="183"/>
      <c r="Z494" s="185"/>
      <c r="AA494" s="185"/>
      <c r="AB494" s="185"/>
    </row>
    <row r="495" spans="1:28" s="91" customFormat="1" ht="102" customHeight="1" x14ac:dyDescent="0.2">
      <c r="A495" s="81">
        <f>IF(E495=0,"",SUBTOTAL(3,$E$5:$E495))</f>
        <v>469</v>
      </c>
      <c r="B495" s="81" t="s">
        <v>630</v>
      </c>
      <c r="C495" s="118" t="s">
        <v>2567</v>
      </c>
      <c r="D495" s="119" t="s">
        <v>2073</v>
      </c>
      <c r="E495" s="119" t="s">
        <v>75</v>
      </c>
      <c r="F495" s="186">
        <f t="shared" si="7"/>
        <v>14</v>
      </c>
      <c r="G495" s="185"/>
      <c r="H495" s="185">
        <v>0</v>
      </c>
      <c r="I495" s="187"/>
      <c r="J495" s="189"/>
      <c r="K495" s="185"/>
      <c r="L495" s="185"/>
      <c r="M495" s="185"/>
      <c r="N495" s="185"/>
      <c r="O495" s="185"/>
      <c r="P495" s="185">
        <v>0</v>
      </c>
      <c r="Q495" s="185"/>
      <c r="R495" s="186"/>
      <c r="S495" s="188">
        <v>14</v>
      </c>
      <c r="T495" s="185">
        <v>0</v>
      </c>
      <c r="U495" s="185">
        <v>0</v>
      </c>
      <c r="V495" s="185"/>
      <c r="W495" s="185"/>
      <c r="X495" s="185"/>
      <c r="Y495" s="183"/>
      <c r="Z495" s="185"/>
      <c r="AA495" s="185"/>
      <c r="AB495" s="185"/>
    </row>
    <row r="496" spans="1:28" s="91" customFormat="1" ht="25.5" x14ac:dyDescent="0.2">
      <c r="A496" s="81">
        <f>IF(E496=0,"",SUBTOTAL(3,$E$5:$E496))</f>
        <v>470</v>
      </c>
      <c r="B496" s="81" t="s">
        <v>633</v>
      </c>
      <c r="C496" s="118" t="s">
        <v>940</v>
      </c>
      <c r="D496" s="119" t="s">
        <v>2074</v>
      </c>
      <c r="E496" s="119" t="s">
        <v>75</v>
      </c>
      <c r="F496" s="186">
        <f t="shared" si="7"/>
        <v>2</v>
      </c>
      <c r="G496" s="185"/>
      <c r="H496" s="185"/>
      <c r="I496" s="187"/>
      <c r="J496" s="189"/>
      <c r="K496" s="185"/>
      <c r="L496" s="185"/>
      <c r="M496" s="185"/>
      <c r="N496" s="185"/>
      <c r="O496" s="185"/>
      <c r="P496" s="185">
        <v>0</v>
      </c>
      <c r="Q496" s="185"/>
      <c r="R496" s="186"/>
      <c r="S496" s="188">
        <v>2</v>
      </c>
      <c r="T496" s="185">
        <v>0</v>
      </c>
      <c r="U496" s="185">
        <v>0</v>
      </c>
      <c r="V496" s="185"/>
      <c r="W496" s="185"/>
      <c r="X496" s="185"/>
      <c r="Y496" s="183"/>
      <c r="Z496" s="185"/>
      <c r="AA496" s="185"/>
      <c r="AB496" s="185"/>
    </row>
    <row r="497" spans="1:28" s="91" customFormat="1" ht="27.75" customHeight="1" x14ac:dyDescent="0.2">
      <c r="A497" s="81" t="str">
        <f>IF(E497=0,"",SUBTOTAL(3,$E$5:$E497))</f>
        <v/>
      </c>
      <c r="B497" s="81"/>
      <c r="C497" s="103" t="s">
        <v>4109</v>
      </c>
      <c r="D497" s="119"/>
      <c r="E497" s="119"/>
      <c r="F497" s="186">
        <f t="shared" si="7"/>
        <v>0</v>
      </c>
      <c r="G497" s="183"/>
      <c r="H497" s="183"/>
      <c r="I497" s="183"/>
      <c r="J497" s="190"/>
      <c r="K497" s="183"/>
      <c r="L497" s="183"/>
      <c r="M497" s="183"/>
      <c r="N497" s="183"/>
      <c r="O497" s="183"/>
      <c r="P497" s="183"/>
      <c r="Q497" s="183"/>
      <c r="R497" s="183"/>
      <c r="S497" s="183"/>
      <c r="T497" s="183"/>
      <c r="U497" s="183"/>
      <c r="V497" s="183"/>
      <c r="W497" s="183"/>
      <c r="X497" s="183"/>
      <c r="Y497" s="183"/>
      <c r="Z497" s="183"/>
      <c r="AA497" s="183"/>
      <c r="AB497" s="185"/>
    </row>
    <row r="498" spans="1:28" s="91" customFormat="1" ht="33" customHeight="1" x14ac:dyDescent="0.2">
      <c r="A498" s="81">
        <f>IF(E498=0,"",SUBTOTAL(3,$E$5:$E498))</f>
        <v>471</v>
      </c>
      <c r="B498" s="81" t="s">
        <v>636</v>
      </c>
      <c r="C498" s="118" t="s">
        <v>463</v>
      </c>
      <c r="D498" s="119" t="s">
        <v>2075</v>
      </c>
      <c r="E498" s="119" t="s">
        <v>75</v>
      </c>
      <c r="F498" s="186">
        <f t="shared" si="7"/>
        <v>14</v>
      </c>
      <c r="G498" s="185"/>
      <c r="H498" s="185"/>
      <c r="I498" s="187"/>
      <c r="J498" s="189"/>
      <c r="K498" s="187">
        <v>2</v>
      </c>
      <c r="L498" s="185"/>
      <c r="M498" s="185"/>
      <c r="N498" s="185"/>
      <c r="O498" s="185"/>
      <c r="P498" s="185">
        <v>0</v>
      </c>
      <c r="Q498" s="185"/>
      <c r="R498" s="186"/>
      <c r="S498" s="188">
        <v>12</v>
      </c>
      <c r="T498" s="185">
        <v>0</v>
      </c>
      <c r="U498" s="185">
        <v>0</v>
      </c>
      <c r="V498" s="185"/>
      <c r="W498" s="185"/>
      <c r="X498" s="185"/>
      <c r="Y498" s="183"/>
      <c r="Z498" s="185"/>
      <c r="AA498" s="185"/>
      <c r="AB498" s="185"/>
    </row>
    <row r="499" spans="1:28" s="91" customFormat="1" ht="31.5" customHeight="1" x14ac:dyDescent="0.2">
      <c r="A499" s="81">
        <f>IF(E499=0,"",SUBTOTAL(3,$E$5:$E499))</f>
        <v>472</v>
      </c>
      <c r="B499" s="81" t="s">
        <v>638</v>
      </c>
      <c r="C499" s="118" t="s">
        <v>944</v>
      </c>
      <c r="D499" s="119" t="s">
        <v>4060</v>
      </c>
      <c r="E499" s="119" t="s">
        <v>75</v>
      </c>
      <c r="F499" s="186">
        <f t="shared" si="7"/>
        <v>2</v>
      </c>
      <c r="G499" s="185"/>
      <c r="H499" s="185"/>
      <c r="I499" s="187"/>
      <c r="J499" s="189"/>
      <c r="K499" s="185"/>
      <c r="L499" s="185"/>
      <c r="M499" s="185"/>
      <c r="N499" s="185"/>
      <c r="O499" s="185"/>
      <c r="P499" s="185">
        <v>0</v>
      </c>
      <c r="Q499" s="185"/>
      <c r="R499" s="186"/>
      <c r="S499" s="188">
        <v>2</v>
      </c>
      <c r="T499" s="185">
        <v>0</v>
      </c>
      <c r="U499" s="185">
        <v>0</v>
      </c>
      <c r="V499" s="185"/>
      <c r="W499" s="185"/>
      <c r="X499" s="185"/>
      <c r="Y499" s="183"/>
      <c r="Z499" s="185"/>
      <c r="AA499" s="185"/>
      <c r="AB499" s="185"/>
    </row>
    <row r="500" spans="1:28" s="91" customFormat="1" ht="29.25" customHeight="1" x14ac:dyDescent="0.2">
      <c r="A500" s="81">
        <f>IF(E500=0,"",SUBTOTAL(3,$E$5:$E500))</f>
        <v>473</v>
      </c>
      <c r="B500" s="81" t="s">
        <v>641</v>
      </c>
      <c r="C500" s="118" t="s">
        <v>946</v>
      </c>
      <c r="D500" s="119" t="s">
        <v>4059</v>
      </c>
      <c r="E500" s="119" t="s">
        <v>75</v>
      </c>
      <c r="F500" s="186">
        <f t="shared" si="7"/>
        <v>50</v>
      </c>
      <c r="G500" s="185"/>
      <c r="H500" s="185"/>
      <c r="I500" s="187"/>
      <c r="J500" s="189"/>
      <c r="K500" s="185"/>
      <c r="L500" s="185"/>
      <c r="M500" s="185"/>
      <c r="N500" s="185"/>
      <c r="O500" s="185"/>
      <c r="P500" s="185">
        <v>0</v>
      </c>
      <c r="Q500" s="185"/>
      <c r="R500" s="186"/>
      <c r="S500" s="188">
        <v>50</v>
      </c>
      <c r="T500" s="185">
        <v>0</v>
      </c>
      <c r="U500" s="185">
        <v>0</v>
      </c>
      <c r="V500" s="185"/>
      <c r="W500" s="185"/>
      <c r="X500" s="185"/>
      <c r="Y500" s="183"/>
      <c r="Z500" s="185"/>
      <c r="AA500" s="185"/>
      <c r="AB500" s="185"/>
    </row>
    <row r="501" spans="1:28" s="91" customFormat="1" ht="30.75" customHeight="1" x14ac:dyDescent="0.2">
      <c r="A501" s="81">
        <f>IF(E501=0,"",SUBTOTAL(3,$E$5:$E501))</f>
        <v>474</v>
      </c>
      <c r="B501" s="81" t="s">
        <v>644</v>
      </c>
      <c r="C501" s="118" t="s">
        <v>948</v>
      </c>
      <c r="D501" s="119" t="s">
        <v>4058</v>
      </c>
      <c r="E501" s="119" t="s">
        <v>75</v>
      </c>
      <c r="F501" s="186">
        <f t="shared" si="7"/>
        <v>24</v>
      </c>
      <c r="G501" s="185"/>
      <c r="H501" s="185"/>
      <c r="I501" s="187"/>
      <c r="J501" s="189"/>
      <c r="K501" s="185"/>
      <c r="L501" s="185"/>
      <c r="M501" s="185"/>
      <c r="N501" s="185"/>
      <c r="O501" s="185"/>
      <c r="P501" s="185">
        <v>0</v>
      </c>
      <c r="Q501" s="185"/>
      <c r="R501" s="186"/>
      <c r="S501" s="188">
        <v>24</v>
      </c>
      <c r="T501" s="185">
        <v>0</v>
      </c>
      <c r="U501" s="185">
        <v>0</v>
      </c>
      <c r="V501" s="185"/>
      <c r="W501" s="185"/>
      <c r="X501" s="185"/>
      <c r="Y501" s="183"/>
      <c r="Z501" s="185"/>
      <c r="AA501" s="185"/>
      <c r="AB501" s="185"/>
    </row>
    <row r="502" spans="1:28" s="91" customFormat="1" ht="30.75" customHeight="1" x14ac:dyDescent="0.2">
      <c r="A502" s="81">
        <f>IF(E502=0,"",SUBTOTAL(3,$E$5:$E502))</f>
        <v>475</v>
      </c>
      <c r="B502" s="81" t="s">
        <v>647</v>
      </c>
      <c r="C502" s="118" t="s">
        <v>950</v>
      </c>
      <c r="D502" s="119" t="s">
        <v>4057</v>
      </c>
      <c r="E502" s="119" t="s">
        <v>75</v>
      </c>
      <c r="F502" s="186">
        <f t="shared" si="7"/>
        <v>2</v>
      </c>
      <c r="G502" s="185"/>
      <c r="H502" s="185"/>
      <c r="I502" s="187"/>
      <c r="J502" s="189"/>
      <c r="K502" s="185"/>
      <c r="L502" s="185"/>
      <c r="M502" s="185"/>
      <c r="N502" s="185"/>
      <c r="O502" s="185"/>
      <c r="P502" s="185">
        <v>0</v>
      </c>
      <c r="Q502" s="185"/>
      <c r="R502" s="186"/>
      <c r="S502" s="188">
        <v>2</v>
      </c>
      <c r="T502" s="185">
        <v>0</v>
      </c>
      <c r="U502" s="185">
        <v>0</v>
      </c>
      <c r="V502" s="185"/>
      <c r="W502" s="185"/>
      <c r="X502" s="185"/>
      <c r="Y502" s="183"/>
      <c r="Z502" s="185"/>
      <c r="AA502" s="185"/>
      <c r="AB502" s="185"/>
    </row>
    <row r="503" spans="1:28" s="91" customFormat="1" ht="153" customHeight="1" x14ac:dyDescent="0.2">
      <c r="A503" s="81">
        <f>IF(E503=0,"",SUBTOTAL(3,$E$5:$E503))</f>
        <v>476</v>
      </c>
      <c r="B503" s="81" t="s">
        <v>650</v>
      </c>
      <c r="C503" s="118" t="s">
        <v>952</v>
      </c>
      <c r="D503" s="119" t="s">
        <v>2080</v>
      </c>
      <c r="E503" s="119" t="s">
        <v>75</v>
      </c>
      <c r="F503" s="186">
        <f t="shared" si="7"/>
        <v>15</v>
      </c>
      <c r="G503" s="185"/>
      <c r="H503" s="185">
        <v>0</v>
      </c>
      <c r="I503" s="187"/>
      <c r="J503" s="189"/>
      <c r="K503" s="185"/>
      <c r="L503" s="185"/>
      <c r="M503" s="185"/>
      <c r="N503" s="185"/>
      <c r="O503" s="185"/>
      <c r="P503" s="185">
        <v>0</v>
      </c>
      <c r="Q503" s="185"/>
      <c r="R503" s="186"/>
      <c r="S503" s="188">
        <v>15</v>
      </c>
      <c r="T503" s="185">
        <v>0</v>
      </c>
      <c r="U503" s="185">
        <v>0</v>
      </c>
      <c r="V503" s="185"/>
      <c r="W503" s="185"/>
      <c r="X503" s="185"/>
      <c r="Y503" s="183"/>
      <c r="Z503" s="185"/>
      <c r="AA503" s="185"/>
      <c r="AB503" s="185"/>
    </row>
    <row r="504" spans="1:28" s="91" customFormat="1" ht="167.25" customHeight="1" x14ac:dyDescent="0.2">
      <c r="A504" s="81">
        <f>IF(E504=0,"",SUBTOTAL(3,$E$5:$E504))</f>
        <v>477</v>
      </c>
      <c r="B504" s="81" t="s">
        <v>653</v>
      </c>
      <c r="C504" s="118" t="s">
        <v>954</v>
      </c>
      <c r="D504" s="119" t="s">
        <v>2081</v>
      </c>
      <c r="E504" s="119" t="s">
        <v>75</v>
      </c>
      <c r="F504" s="186">
        <f t="shared" si="7"/>
        <v>15</v>
      </c>
      <c r="G504" s="185"/>
      <c r="H504" s="185">
        <v>0</v>
      </c>
      <c r="I504" s="187"/>
      <c r="J504" s="189"/>
      <c r="K504" s="185"/>
      <c r="L504" s="185"/>
      <c r="M504" s="185"/>
      <c r="N504" s="185"/>
      <c r="O504" s="185"/>
      <c r="P504" s="185">
        <v>0</v>
      </c>
      <c r="Q504" s="185"/>
      <c r="R504" s="186"/>
      <c r="S504" s="188">
        <v>15</v>
      </c>
      <c r="T504" s="185">
        <v>0</v>
      </c>
      <c r="U504" s="185">
        <v>0</v>
      </c>
      <c r="V504" s="185"/>
      <c r="W504" s="185"/>
      <c r="X504" s="185"/>
      <c r="Y504" s="183"/>
      <c r="Z504" s="185"/>
      <c r="AA504" s="185"/>
      <c r="AB504" s="185"/>
    </row>
    <row r="505" spans="1:28" s="91" customFormat="1" ht="162.75" customHeight="1" x14ac:dyDescent="0.2">
      <c r="A505" s="81">
        <f>IF(E505=0,"",SUBTOTAL(3,$E$5:$E505))</f>
        <v>478</v>
      </c>
      <c r="B505" s="81" t="s">
        <v>656</v>
      </c>
      <c r="C505" s="118" t="s">
        <v>956</v>
      </c>
      <c r="D505" s="119" t="s">
        <v>4056</v>
      </c>
      <c r="E505" s="119" t="s">
        <v>75</v>
      </c>
      <c r="F505" s="186">
        <f t="shared" si="7"/>
        <v>30</v>
      </c>
      <c r="G505" s="185"/>
      <c r="H505" s="185"/>
      <c r="I505" s="187"/>
      <c r="J505" s="189"/>
      <c r="K505" s="185"/>
      <c r="L505" s="185"/>
      <c r="M505" s="185"/>
      <c r="N505" s="185"/>
      <c r="O505" s="185"/>
      <c r="P505" s="185">
        <v>0</v>
      </c>
      <c r="Q505" s="185"/>
      <c r="R505" s="186"/>
      <c r="S505" s="188">
        <v>30</v>
      </c>
      <c r="T505" s="185">
        <v>0</v>
      </c>
      <c r="U505" s="185">
        <v>0</v>
      </c>
      <c r="V505" s="185"/>
      <c r="W505" s="185"/>
      <c r="X505" s="185"/>
      <c r="Y505" s="183"/>
      <c r="Z505" s="185"/>
      <c r="AA505" s="185"/>
      <c r="AB505" s="185"/>
    </row>
    <row r="506" spans="1:28" s="91" customFormat="1" ht="164.25" customHeight="1" x14ac:dyDescent="0.2">
      <c r="A506" s="81">
        <f>IF(E506=0,"",SUBTOTAL(3,$E$5:$E506))</f>
        <v>479</v>
      </c>
      <c r="B506" s="81" t="s">
        <v>659</v>
      </c>
      <c r="C506" s="118" t="s">
        <v>958</v>
      </c>
      <c r="D506" s="119" t="s">
        <v>2083</v>
      </c>
      <c r="E506" s="119" t="s">
        <v>75</v>
      </c>
      <c r="F506" s="186">
        <f t="shared" si="7"/>
        <v>15</v>
      </c>
      <c r="G506" s="185"/>
      <c r="H506" s="185"/>
      <c r="I506" s="187"/>
      <c r="J506" s="189"/>
      <c r="K506" s="185"/>
      <c r="L506" s="185"/>
      <c r="M506" s="185"/>
      <c r="N506" s="185"/>
      <c r="O506" s="185"/>
      <c r="P506" s="185">
        <v>0</v>
      </c>
      <c r="Q506" s="185"/>
      <c r="R506" s="186"/>
      <c r="S506" s="188">
        <v>15</v>
      </c>
      <c r="T506" s="185">
        <v>0</v>
      </c>
      <c r="U506" s="185">
        <v>0</v>
      </c>
      <c r="V506" s="185"/>
      <c r="W506" s="185"/>
      <c r="X506" s="185"/>
      <c r="Y506" s="183"/>
      <c r="Z506" s="185"/>
      <c r="AA506" s="185"/>
      <c r="AB506" s="185"/>
    </row>
    <row r="507" spans="1:28" s="91" customFormat="1" ht="36" customHeight="1" x14ac:dyDescent="0.2">
      <c r="A507" s="81">
        <f>IF(E507=0,"",SUBTOTAL(3,$E$5:$E507))</f>
        <v>480</v>
      </c>
      <c r="B507" s="81" t="s">
        <v>662</v>
      </c>
      <c r="C507" s="118" t="s">
        <v>961</v>
      </c>
      <c r="D507" s="119" t="s">
        <v>2084</v>
      </c>
      <c r="E507" s="119" t="s">
        <v>75</v>
      </c>
      <c r="F507" s="186">
        <f t="shared" si="7"/>
        <v>3</v>
      </c>
      <c r="G507" s="185"/>
      <c r="H507" s="185"/>
      <c r="I507" s="187"/>
      <c r="J507" s="189"/>
      <c r="K507" s="185"/>
      <c r="L507" s="185"/>
      <c r="M507" s="185"/>
      <c r="N507" s="185"/>
      <c r="O507" s="185"/>
      <c r="P507" s="185">
        <v>0</v>
      </c>
      <c r="Q507" s="185"/>
      <c r="R507" s="186"/>
      <c r="S507" s="188">
        <v>3</v>
      </c>
      <c r="T507" s="185">
        <v>0</v>
      </c>
      <c r="U507" s="185">
        <v>0</v>
      </c>
      <c r="V507" s="185"/>
      <c r="W507" s="185"/>
      <c r="X507" s="185"/>
      <c r="Y507" s="183"/>
      <c r="Z507" s="185"/>
      <c r="AA507" s="185"/>
      <c r="AB507" s="185"/>
    </row>
    <row r="508" spans="1:28" s="132" customFormat="1" ht="39.75" customHeight="1" x14ac:dyDescent="0.2">
      <c r="A508" s="81">
        <f>IF(E508=0,"",SUBTOTAL(3,$E$5:$E508))</f>
        <v>481</v>
      </c>
      <c r="B508" s="81" t="s">
        <v>665</v>
      </c>
      <c r="C508" s="115" t="s">
        <v>3770</v>
      </c>
      <c r="D508" s="114" t="s">
        <v>3771</v>
      </c>
      <c r="E508" s="114" t="s">
        <v>75</v>
      </c>
      <c r="F508" s="186">
        <f t="shared" si="7"/>
        <v>2</v>
      </c>
      <c r="G508" s="186"/>
      <c r="H508" s="186"/>
      <c r="I508" s="186"/>
      <c r="J508" s="186"/>
      <c r="K508" s="186"/>
      <c r="L508" s="186"/>
      <c r="M508" s="186"/>
      <c r="N508" s="186"/>
      <c r="O508" s="186"/>
      <c r="P508" s="186"/>
      <c r="Q508" s="186"/>
      <c r="R508" s="186"/>
      <c r="S508" s="186">
        <v>2</v>
      </c>
      <c r="T508" s="186"/>
      <c r="U508" s="186"/>
      <c r="V508" s="186"/>
      <c r="W508" s="186"/>
      <c r="X508" s="186"/>
      <c r="Y508" s="186"/>
      <c r="Z508" s="186"/>
      <c r="AA508" s="186"/>
      <c r="AB508" s="186"/>
    </row>
    <row r="509" spans="1:28" s="91" customFormat="1" ht="47.25" customHeight="1" x14ac:dyDescent="0.2">
      <c r="A509" s="81">
        <f>IF(E509=0,"",SUBTOTAL(3,$E$5:$E509))</f>
        <v>482</v>
      </c>
      <c r="B509" s="81" t="s">
        <v>668</v>
      </c>
      <c r="C509" s="118" t="s">
        <v>966</v>
      </c>
      <c r="D509" s="119" t="s">
        <v>2085</v>
      </c>
      <c r="E509" s="119" t="s">
        <v>75</v>
      </c>
      <c r="F509" s="186">
        <f t="shared" si="7"/>
        <v>1</v>
      </c>
      <c r="G509" s="185"/>
      <c r="H509" s="185"/>
      <c r="I509" s="187"/>
      <c r="J509" s="189"/>
      <c r="K509" s="185"/>
      <c r="L509" s="185"/>
      <c r="M509" s="185"/>
      <c r="N509" s="185"/>
      <c r="O509" s="185"/>
      <c r="P509" s="185">
        <v>0</v>
      </c>
      <c r="Q509" s="185"/>
      <c r="R509" s="186"/>
      <c r="S509" s="188">
        <v>1</v>
      </c>
      <c r="T509" s="185">
        <v>0</v>
      </c>
      <c r="U509" s="185">
        <v>0</v>
      </c>
      <c r="V509" s="185"/>
      <c r="W509" s="185"/>
      <c r="X509" s="185"/>
      <c r="Y509" s="183"/>
      <c r="Z509" s="185"/>
      <c r="AA509" s="185"/>
      <c r="AB509" s="185"/>
    </row>
    <row r="510" spans="1:28" s="132" customFormat="1" ht="35.25" customHeight="1" x14ac:dyDescent="0.2">
      <c r="A510" s="81">
        <f>IF(E510=0,"",SUBTOTAL(3,$E$5:$E510))</f>
        <v>483</v>
      </c>
      <c r="B510" s="81" t="s">
        <v>671</v>
      </c>
      <c r="C510" s="115" t="s">
        <v>3772</v>
      </c>
      <c r="D510" s="114" t="s">
        <v>3773</v>
      </c>
      <c r="E510" s="114" t="s">
        <v>75</v>
      </c>
      <c r="F510" s="186">
        <f t="shared" si="7"/>
        <v>2</v>
      </c>
      <c r="G510" s="186"/>
      <c r="H510" s="186"/>
      <c r="I510" s="186"/>
      <c r="J510" s="186"/>
      <c r="K510" s="186"/>
      <c r="L510" s="186"/>
      <c r="M510" s="186"/>
      <c r="N510" s="186"/>
      <c r="O510" s="186"/>
      <c r="P510" s="186"/>
      <c r="Q510" s="186"/>
      <c r="R510" s="186"/>
      <c r="S510" s="186">
        <v>2</v>
      </c>
      <c r="T510" s="186"/>
      <c r="U510" s="186"/>
      <c r="V510" s="186"/>
      <c r="W510" s="186"/>
      <c r="X510" s="186"/>
      <c r="Y510" s="186"/>
      <c r="Z510" s="186"/>
      <c r="AA510" s="186"/>
      <c r="AB510" s="186"/>
    </row>
    <row r="511" spans="1:28" s="91" customFormat="1" ht="25.5" customHeight="1" x14ac:dyDescent="0.2">
      <c r="A511" s="81">
        <f>IF(E511=0,"",SUBTOTAL(3,$E$5:$E511))</f>
        <v>484</v>
      </c>
      <c r="B511" s="81" t="s">
        <v>674</v>
      </c>
      <c r="C511" s="140" t="s">
        <v>968</v>
      </c>
      <c r="D511" s="141" t="s">
        <v>2086</v>
      </c>
      <c r="E511" s="119" t="s">
        <v>75</v>
      </c>
      <c r="F511" s="186">
        <f t="shared" si="7"/>
        <v>1</v>
      </c>
      <c r="G511" s="185"/>
      <c r="H511" s="185"/>
      <c r="I511" s="187"/>
      <c r="J511" s="189"/>
      <c r="K511" s="185"/>
      <c r="L511" s="185"/>
      <c r="M511" s="185"/>
      <c r="N511" s="185"/>
      <c r="O511" s="185"/>
      <c r="P511" s="185">
        <v>0</v>
      </c>
      <c r="Q511" s="185"/>
      <c r="R511" s="186"/>
      <c r="S511" s="188">
        <v>1</v>
      </c>
      <c r="T511" s="185">
        <v>0</v>
      </c>
      <c r="U511" s="185">
        <v>0</v>
      </c>
      <c r="V511" s="185"/>
      <c r="W511" s="185"/>
      <c r="X511" s="185"/>
      <c r="Y511" s="183"/>
      <c r="Z511" s="185"/>
      <c r="AA511" s="185"/>
      <c r="AB511" s="185"/>
    </row>
    <row r="512" spans="1:28" s="91" customFormat="1" ht="25.5" customHeight="1" x14ac:dyDescent="0.2">
      <c r="A512" s="81">
        <f>IF(E512=0,"",SUBTOTAL(3,$E$5:$E512))</f>
        <v>485</v>
      </c>
      <c r="B512" s="81" t="s">
        <v>882</v>
      </c>
      <c r="C512" s="140" t="s">
        <v>969</v>
      </c>
      <c r="D512" s="141" t="s">
        <v>2087</v>
      </c>
      <c r="E512" s="119" t="s">
        <v>75</v>
      </c>
      <c r="F512" s="186">
        <f t="shared" si="7"/>
        <v>1</v>
      </c>
      <c r="G512" s="185"/>
      <c r="H512" s="185"/>
      <c r="I512" s="187"/>
      <c r="J512" s="189"/>
      <c r="K512" s="185"/>
      <c r="L512" s="185"/>
      <c r="M512" s="185"/>
      <c r="N512" s="185"/>
      <c r="O512" s="185"/>
      <c r="P512" s="185">
        <v>0</v>
      </c>
      <c r="Q512" s="185"/>
      <c r="R512" s="186"/>
      <c r="S512" s="188">
        <v>1</v>
      </c>
      <c r="T512" s="185">
        <v>0</v>
      </c>
      <c r="U512" s="185">
        <v>0</v>
      </c>
      <c r="V512" s="185"/>
      <c r="W512" s="185"/>
      <c r="X512" s="185"/>
      <c r="Y512" s="183"/>
      <c r="Z512" s="185"/>
      <c r="AA512" s="185"/>
      <c r="AB512" s="185"/>
    </row>
    <row r="513" spans="1:28" s="91" customFormat="1" ht="25.5" x14ac:dyDescent="0.2">
      <c r="A513" s="81">
        <f>IF(E513=0,"",SUBTOTAL(3,$E$5:$E513))</f>
        <v>486</v>
      </c>
      <c r="B513" s="81" t="s">
        <v>677</v>
      </c>
      <c r="C513" s="140" t="s">
        <v>970</v>
      </c>
      <c r="D513" s="141" t="s">
        <v>2088</v>
      </c>
      <c r="E513" s="119" t="s">
        <v>75</v>
      </c>
      <c r="F513" s="186">
        <f t="shared" si="7"/>
        <v>1</v>
      </c>
      <c r="G513" s="185"/>
      <c r="H513" s="185"/>
      <c r="I513" s="187"/>
      <c r="J513" s="189"/>
      <c r="K513" s="185"/>
      <c r="L513" s="185"/>
      <c r="M513" s="185"/>
      <c r="N513" s="185"/>
      <c r="O513" s="185"/>
      <c r="P513" s="185">
        <v>0</v>
      </c>
      <c r="Q513" s="185"/>
      <c r="R513" s="186"/>
      <c r="S513" s="188">
        <v>1</v>
      </c>
      <c r="T513" s="185">
        <v>0</v>
      </c>
      <c r="U513" s="185">
        <v>0</v>
      </c>
      <c r="V513" s="185"/>
      <c r="W513" s="185"/>
      <c r="X513" s="185"/>
      <c r="Y513" s="183"/>
      <c r="Z513" s="185"/>
      <c r="AA513" s="185"/>
      <c r="AB513" s="185"/>
    </row>
    <row r="514" spans="1:28" s="91" customFormat="1" ht="29.25" customHeight="1" x14ac:dyDescent="0.2">
      <c r="A514" s="81">
        <f>IF(E514=0,"",SUBTOTAL(3,$E$5:$E514))</f>
        <v>487</v>
      </c>
      <c r="B514" s="81" t="s">
        <v>680</v>
      </c>
      <c r="C514" s="118" t="s">
        <v>602</v>
      </c>
      <c r="D514" s="119" t="s">
        <v>2089</v>
      </c>
      <c r="E514" s="119" t="s">
        <v>75</v>
      </c>
      <c r="F514" s="186">
        <f t="shared" si="7"/>
        <v>1</v>
      </c>
      <c r="G514" s="185"/>
      <c r="H514" s="185"/>
      <c r="I514" s="187"/>
      <c r="J514" s="189"/>
      <c r="K514" s="185"/>
      <c r="L514" s="185"/>
      <c r="M514" s="185"/>
      <c r="N514" s="185"/>
      <c r="O514" s="185"/>
      <c r="P514" s="185">
        <v>0</v>
      </c>
      <c r="Q514" s="185"/>
      <c r="R514" s="186"/>
      <c r="S514" s="188">
        <v>1</v>
      </c>
      <c r="T514" s="185">
        <v>0</v>
      </c>
      <c r="U514" s="185">
        <v>0</v>
      </c>
      <c r="V514" s="185"/>
      <c r="W514" s="185"/>
      <c r="X514" s="185"/>
      <c r="Y514" s="183"/>
      <c r="Z514" s="185"/>
      <c r="AA514" s="185"/>
      <c r="AB514" s="185"/>
    </row>
    <row r="515" spans="1:28" s="91" customFormat="1" ht="30" customHeight="1" x14ac:dyDescent="0.2">
      <c r="A515" s="81">
        <f>IF(E515=0,"",SUBTOTAL(3,$E$5:$E515))</f>
        <v>488</v>
      </c>
      <c r="B515" s="81" t="s">
        <v>683</v>
      </c>
      <c r="C515" s="118" t="s">
        <v>971</v>
      </c>
      <c r="D515" s="119" t="s">
        <v>2090</v>
      </c>
      <c r="E515" s="119" t="s">
        <v>75</v>
      </c>
      <c r="F515" s="186">
        <f t="shared" si="7"/>
        <v>1</v>
      </c>
      <c r="G515" s="185"/>
      <c r="H515" s="185"/>
      <c r="I515" s="187"/>
      <c r="J515" s="188"/>
      <c r="K515" s="185"/>
      <c r="L515" s="185"/>
      <c r="M515" s="185"/>
      <c r="N515" s="185"/>
      <c r="O515" s="185"/>
      <c r="P515" s="185">
        <v>0</v>
      </c>
      <c r="Q515" s="185"/>
      <c r="R515" s="186"/>
      <c r="S515" s="188">
        <v>1</v>
      </c>
      <c r="T515" s="185">
        <v>0</v>
      </c>
      <c r="U515" s="185">
        <v>0</v>
      </c>
      <c r="V515" s="185"/>
      <c r="W515" s="185"/>
      <c r="X515" s="185"/>
      <c r="Y515" s="183"/>
      <c r="Z515" s="185"/>
      <c r="AA515" s="185"/>
      <c r="AB515" s="185"/>
    </row>
    <row r="516" spans="1:28" s="132" customFormat="1" ht="44.25" customHeight="1" x14ac:dyDescent="0.2">
      <c r="A516" s="81">
        <f>IF(E516=0,"",SUBTOTAL(3,$E$5:$E516))</f>
        <v>489</v>
      </c>
      <c r="B516" s="81" t="s">
        <v>686</v>
      </c>
      <c r="C516" s="115" t="s">
        <v>3774</v>
      </c>
      <c r="D516" s="114" t="s">
        <v>3775</v>
      </c>
      <c r="E516" s="114" t="s">
        <v>75</v>
      </c>
      <c r="F516" s="186">
        <f t="shared" si="7"/>
        <v>2</v>
      </c>
      <c r="G516" s="186"/>
      <c r="H516" s="186"/>
      <c r="I516" s="186"/>
      <c r="J516" s="186"/>
      <c r="K516" s="186"/>
      <c r="L516" s="186"/>
      <c r="M516" s="186"/>
      <c r="N516" s="186"/>
      <c r="O516" s="186"/>
      <c r="P516" s="186"/>
      <c r="Q516" s="186"/>
      <c r="R516" s="186"/>
      <c r="S516" s="186">
        <v>2</v>
      </c>
      <c r="T516" s="186"/>
      <c r="U516" s="186"/>
      <c r="V516" s="186"/>
      <c r="W516" s="186"/>
      <c r="X516" s="186"/>
      <c r="Y516" s="186"/>
      <c r="Z516" s="186"/>
      <c r="AA516" s="186"/>
      <c r="AB516" s="186"/>
    </row>
    <row r="517" spans="1:28" s="91" customFormat="1" ht="24" customHeight="1" x14ac:dyDescent="0.2">
      <c r="A517" s="81" t="str">
        <f>IF(E517=0,"",SUBTOTAL(3,$E$5:$E517))</f>
        <v/>
      </c>
      <c r="B517" s="81"/>
      <c r="C517" s="103" t="s">
        <v>4110</v>
      </c>
      <c r="D517" s="119"/>
      <c r="E517" s="119"/>
      <c r="F517" s="186">
        <f t="shared" ref="F517:F580" si="8">SUM(G517:AB517)</f>
        <v>0</v>
      </c>
      <c r="G517" s="183"/>
      <c r="H517" s="183"/>
      <c r="I517" s="183"/>
      <c r="J517" s="190"/>
      <c r="K517" s="183"/>
      <c r="L517" s="183"/>
      <c r="M517" s="183"/>
      <c r="N517" s="183"/>
      <c r="O517" s="183"/>
      <c r="P517" s="183"/>
      <c r="Q517" s="183"/>
      <c r="R517" s="183"/>
      <c r="S517" s="183"/>
      <c r="T517" s="183"/>
      <c r="U517" s="183"/>
      <c r="V517" s="183"/>
      <c r="W517" s="183"/>
      <c r="X517" s="183"/>
      <c r="Y517" s="183"/>
      <c r="Z517" s="183"/>
      <c r="AA517" s="183"/>
      <c r="AB517" s="185"/>
    </row>
    <row r="518" spans="1:28" s="91" customFormat="1" ht="26.25" customHeight="1" x14ac:dyDescent="0.2">
      <c r="A518" s="81">
        <f>IF(E518=0,"",SUBTOTAL(3,$E$5:$E518))</f>
        <v>490</v>
      </c>
      <c r="B518" s="81" t="s">
        <v>689</v>
      </c>
      <c r="C518" s="118" t="s">
        <v>973</v>
      </c>
      <c r="D518" s="119" t="s">
        <v>4055</v>
      </c>
      <c r="E518" s="119" t="s">
        <v>75</v>
      </c>
      <c r="F518" s="186">
        <f t="shared" si="8"/>
        <v>2</v>
      </c>
      <c r="G518" s="185"/>
      <c r="H518" s="185"/>
      <c r="I518" s="187"/>
      <c r="J518" s="189"/>
      <c r="K518" s="185"/>
      <c r="L518" s="185"/>
      <c r="M518" s="185"/>
      <c r="N518" s="185"/>
      <c r="O518" s="185"/>
      <c r="P518" s="185">
        <v>0</v>
      </c>
      <c r="Q518" s="185"/>
      <c r="R518" s="186"/>
      <c r="S518" s="188">
        <v>1</v>
      </c>
      <c r="T518" s="185">
        <v>0</v>
      </c>
      <c r="U518" s="185">
        <v>0</v>
      </c>
      <c r="V518" s="185"/>
      <c r="W518" s="185"/>
      <c r="X518" s="185"/>
      <c r="Y518" s="183"/>
      <c r="Z518" s="185"/>
      <c r="AA518" s="185"/>
      <c r="AB518" s="185">
        <v>1</v>
      </c>
    </row>
    <row r="519" spans="1:28" s="91" customFormat="1" ht="47.25" customHeight="1" x14ac:dyDescent="0.2">
      <c r="A519" s="81">
        <f>IF(E519=0,"",SUBTOTAL(3,$E$5:$E519))</f>
        <v>491</v>
      </c>
      <c r="B519" s="81" t="s">
        <v>692</v>
      </c>
      <c r="C519" s="118" t="s">
        <v>563</v>
      </c>
      <c r="D519" s="119" t="s">
        <v>2092</v>
      </c>
      <c r="E519" s="119" t="s">
        <v>75</v>
      </c>
      <c r="F519" s="186">
        <f t="shared" si="8"/>
        <v>9</v>
      </c>
      <c r="G519" s="185"/>
      <c r="H519" s="185"/>
      <c r="I519" s="187"/>
      <c r="J519" s="189"/>
      <c r="K519" s="185"/>
      <c r="L519" s="185"/>
      <c r="M519" s="185"/>
      <c r="N519" s="185"/>
      <c r="O519" s="185"/>
      <c r="P519" s="185">
        <v>0</v>
      </c>
      <c r="Q519" s="185"/>
      <c r="R519" s="186"/>
      <c r="S519" s="188">
        <v>9</v>
      </c>
      <c r="T519" s="185">
        <v>0</v>
      </c>
      <c r="U519" s="185">
        <v>0</v>
      </c>
      <c r="V519" s="185"/>
      <c r="W519" s="185"/>
      <c r="X519" s="185"/>
      <c r="Y519" s="183"/>
      <c r="Z519" s="185"/>
      <c r="AA519" s="185"/>
      <c r="AB519" s="185"/>
    </row>
    <row r="520" spans="1:28" s="91" customFormat="1" ht="33.75" customHeight="1" x14ac:dyDescent="0.2">
      <c r="A520" s="81">
        <f>IF(E520=0,"",SUBTOTAL(3,$E$5:$E520))</f>
        <v>492</v>
      </c>
      <c r="B520" s="81" t="s">
        <v>888</v>
      </c>
      <c r="C520" s="118" t="s">
        <v>585</v>
      </c>
      <c r="D520" s="119" t="s">
        <v>2093</v>
      </c>
      <c r="E520" s="119" t="s">
        <v>75</v>
      </c>
      <c r="F520" s="186">
        <f t="shared" si="8"/>
        <v>9</v>
      </c>
      <c r="G520" s="185"/>
      <c r="H520" s="185"/>
      <c r="I520" s="187"/>
      <c r="J520" s="189"/>
      <c r="K520" s="185"/>
      <c r="L520" s="185"/>
      <c r="M520" s="185"/>
      <c r="N520" s="185"/>
      <c r="O520" s="185"/>
      <c r="P520" s="185">
        <v>0</v>
      </c>
      <c r="Q520" s="185"/>
      <c r="R520" s="186"/>
      <c r="S520" s="188">
        <v>9</v>
      </c>
      <c r="T520" s="185">
        <v>0</v>
      </c>
      <c r="U520" s="185">
        <v>0</v>
      </c>
      <c r="V520" s="185"/>
      <c r="W520" s="185"/>
      <c r="X520" s="185"/>
      <c r="Y520" s="183"/>
      <c r="Z520" s="185"/>
      <c r="AA520" s="185"/>
      <c r="AB520" s="185"/>
    </row>
    <row r="521" spans="1:28" s="91" customFormat="1" ht="25.5" x14ac:dyDescent="0.2">
      <c r="A521" s="81">
        <f>IF(E521=0,"",SUBTOTAL(3,$E$5:$E521))</f>
        <v>493</v>
      </c>
      <c r="B521" s="81" t="s">
        <v>890</v>
      </c>
      <c r="C521" s="118" t="s">
        <v>980</v>
      </c>
      <c r="D521" s="119" t="s">
        <v>2094</v>
      </c>
      <c r="E521" s="119" t="s">
        <v>75</v>
      </c>
      <c r="F521" s="186">
        <f t="shared" si="8"/>
        <v>14</v>
      </c>
      <c r="G521" s="185"/>
      <c r="H521" s="185"/>
      <c r="I521" s="187"/>
      <c r="J521" s="192"/>
      <c r="K521" s="185"/>
      <c r="L521" s="185"/>
      <c r="M521" s="185"/>
      <c r="N521" s="185"/>
      <c r="O521" s="185"/>
      <c r="P521" s="185">
        <v>0</v>
      </c>
      <c r="Q521" s="185"/>
      <c r="R521" s="186"/>
      <c r="S521" s="188">
        <v>14</v>
      </c>
      <c r="T521" s="185">
        <v>0</v>
      </c>
      <c r="U521" s="185">
        <v>0</v>
      </c>
      <c r="V521" s="185"/>
      <c r="W521" s="185"/>
      <c r="X521" s="185"/>
      <c r="Y521" s="183"/>
      <c r="Z521" s="185"/>
      <c r="AA521" s="185"/>
      <c r="AB521" s="185"/>
    </row>
    <row r="522" spans="1:28" s="91" customFormat="1" ht="45.75" customHeight="1" x14ac:dyDescent="0.2">
      <c r="A522" s="81">
        <f>IF(E522=0,"",SUBTOTAL(3,$E$5:$E522))</f>
        <v>494</v>
      </c>
      <c r="B522" s="81" t="s">
        <v>892</v>
      </c>
      <c r="C522" s="118" t="s">
        <v>980</v>
      </c>
      <c r="D522" s="119" t="s">
        <v>3589</v>
      </c>
      <c r="E522" s="119" t="s">
        <v>75</v>
      </c>
      <c r="F522" s="186">
        <f t="shared" si="8"/>
        <v>11</v>
      </c>
      <c r="G522" s="185"/>
      <c r="H522" s="185"/>
      <c r="I522" s="187"/>
      <c r="J522" s="188">
        <v>11</v>
      </c>
      <c r="K522" s="185"/>
      <c r="L522" s="185"/>
      <c r="M522" s="185"/>
      <c r="N522" s="185"/>
      <c r="O522" s="185"/>
      <c r="P522" s="185"/>
      <c r="Q522" s="185"/>
      <c r="R522" s="186"/>
      <c r="S522" s="188"/>
      <c r="T522" s="185"/>
      <c r="U522" s="185"/>
      <c r="V522" s="185"/>
      <c r="W522" s="185"/>
      <c r="X522" s="185"/>
      <c r="Y522" s="183"/>
      <c r="Z522" s="185"/>
      <c r="AA522" s="185"/>
      <c r="AB522" s="185"/>
    </row>
    <row r="523" spans="1:28" s="91" customFormat="1" ht="46.5" customHeight="1" x14ac:dyDescent="0.2">
      <c r="A523" s="81">
        <f>IF(E523=0,"",SUBTOTAL(3,$E$5:$E523))</f>
        <v>495</v>
      </c>
      <c r="B523" s="81" t="s">
        <v>894</v>
      </c>
      <c r="C523" s="118" t="s">
        <v>983</v>
      </c>
      <c r="D523" s="119" t="s">
        <v>2095</v>
      </c>
      <c r="E523" s="119" t="s">
        <v>75</v>
      </c>
      <c r="F523" s="186">
        <f t="shared" si="8"/>
        <v>13</v>
      </c>
      <c r="G523" s="185"/>
      <c r="H523" s="185"/>
      <c r="I523" s="187"/>
      <c r="J523" s="188">
        <v>1</v>
      </c>
      <c r="K523" s="185"/>
      <c r="L523" s="185"/>
      <c r="M523" s="185"/>
      <c r="N523" s="185"/>
      <c r="O523" s="185"/>
      <c r="P523" s="185">
        <v>0</v>
      </c>
      <c r="Q523" s="185"/>
      <c r="R523" s="186"/>
      <c r="S523" s="188">
        <v>12</v>
      </c>
      <c r="T523" s="185">
        <v>0</v>
      </c>
      <c r="U523" s="185">
        <v>0</v>
      </c>
      <c r="V523" s="185"/>
      <c r="W523" s="185"/>
      <c r="X523" s="185"/>
      <c r="Y523" s="183"/>
      <c r="Z523" s="185"/>
      <c r="AA523" s="185"/>
      <c r="AB523" s="185"/>
    </row>
    <row r="524" spans="1:28" s="91" customFormat="1" ht="32.25" customHeight="1" x14ac:dyDescent="0.2">
      <c r="A524" s="81">
        <f>IF(E524=0,"",SUBTOTAL(3,$E$5:$E524))</f>
        <v>496</v>
      </c>
      <c r="B524" s="81" t="s">
        <v>896</v>
      </c>
      <c r="C524" s="118" t="s">
        <v>986</v>
      </c>
      <c r="D524" s="119" t="s">
        <v>2096</v>
      </c>
      <c r="E524" s="119" t="s">
        <v>75</v>
      </c>
      <c r="F524" s="186">
        <f t="shared" si="8"/>
        <v>7</v>
      </c>
      <c r="G524" s="185"/>
      <c r="H524" s="185"/>
      <c r="I524" s="187"/>
      <c r="J524" s="189"/>
      <c r="K524" s="185"/>
      <c r="L524" s="185"/>
      <c r="M524" s="185"/>
      <c r="N524" s="185"/>
      <c r="O524" s="185"/>
      <c r="P524" s="185">
        <v>0</v>
      </c>
      <c r="Q524" s="185"/>
      <c r="R524" s="186"/>
      <c r="S524" s="188">
        <v>7</v>
      </c>
      <c r="T524" s="185">
        <v>0</v>
      </c>
      <c r="U524" s="185">
        <v>0</v>
      </c>
      <c r="V524" s="185"/>
      <c r="W524" s="185"/>
      <c r="X524" s="185"/>
      <c r="Y524" s="183"/>
      <c r="Z524" s="185"/>
      <c r="AA524" s="185"/>
      <c r="AB524" s="185"/>
    </row>
    <row r="525" spans="1:28" s="91" customFormat="1" ht="24.75" customHeight="1" x14ac:dyDescent="0.2">
      <c r="A525" s="81">
        <f>IF(E525=0,"",SUBTOTAL(3,$E$5:$E525))</f>
        <v>497</v>
      </c>
      <c r="B525" s="81" t="s">
        <v>898</v>
      </c>
      <c r="C525" s="118" t="s">
        <v>989</v>
      </c>
      <c r="D525" s="119" t="s">
        <v>4054</v>
      </c>
      <c r="E525" s="119" t="s">
        <v>75</v>
      </c>
      <c r="F525" s="186">
        <f t="shared" si="8"/>
        <v>3</v>
      </c>
      <c r="G525" s="185"/>
      <c r="H525" s="185"/>
      <c r="I525" s="187"/>
      <c r="J525" s="188">
        <v>1</v>
      </c>
      <c r="K525" s="185"/>
      <c r="L525" s="185"/>
      <c r="M525" s="185"/>
      <c r="N525" s="185"/>
      <c r="O525" s="185"/>
      <c r="P525" s="185">
        <v>0</v>
      </c>
      <c r="Q525" s="185"/>
      <c r="R525" s="186"/>
      <c r="S525" s="188">
        <v>2</v>
      </c>
      <c r="T525" s="185">
        <v>0</v>
      </c>
      <c r="U525" s="185">
        <v>0</v>
      </c>
      <c r="V525" s="185"/>
      <c r="W525" s="185"/>
      <c r="X525" s="185"/>
      <c r="Y525" s="183"/>
      <c r="Z525" s="185"/>
      <c r="AA525" s="185"/>
      <c r="AB525" s="185"/>
    </row>
    <row r="526" spans="1:28" s="91" customFormat="1" ht="36" customHeight="1" x14ac:dyDescent="0.2">
      <c r="A526" s="81">
        <f>IF(E526=0,"",SUBTOTAL(3,$E$5:$E526))</f>
        <v>498</v>
      </c>
      <c r="B526" s="81" t="s">
        <v>900</v>
      </c>
      <c r="C526" s="118" t="s">
        <v>992</v>
      </c>
      <c r="D526" s="119" t="s">
        <v>2098</v>
      </c>
      <c r="E526" s="119" t="s">
        <v>75</v>
      </c>
      <c r="F526" s="186">
        <f t="shared" si="8"/>
        <v>3</v>
      </c>
      <c r="G526" s="185"/>
      <c r="H526" s="185"/>
      <c r="I526" s="187"/>
      <c r="J526" s="188">
        <v>1</v>
      </c>
      <c r="K526" s="185"/>
      <c r="L526" s="185"/>
      <c r="M526" s="185"/>
      <c r="N526" s="185"/>
      <c r="O526" s="185"/>
      <c r="P526" s="185">
        <v>0</v>
      </c>
      <c r="Q526" s="185"/>
      <c r="R526" s="186"/>
      <c r="S526" s="188">
        <v>2</v>
      </c>
      <c r="T526" s="185">
        <v>0</v>
      </c>
      <c r="U526" s="185">
        <v>0</v>
      </c>
      <c r="V526" s="185"/>
      <c r="W526" s="185"/>
      <c r="X526" s="185"/>
      <c r="Y526" s="183"/>
      <c r="Z526" s="185"/>
      <c r="AA526" s="185"/>
      <c r="AB526" s="185"/>
    </row>
    <row r="527" spans="1:28" s="91" customFormat="1" ht="47.25" customHeight="1" x14ac:dyDescent="0.2">
      <c r="A527" s="81">
        <f>IF(E527=0,"",SUBTOTAL(3,$E$5:$E527))</f>
        <v>499</v>
      </c>
      <c r="B527" s="81" t="s">
        <v>902</v>
      </c>
      <c r="C527" s="118" t="s">
        <v>995</v>
      </c>
      <c r="D527" s="119" t="s">
        <v>4053</v>
      </c>
      <c r="E527" s="119" t="s">
        <v>75</v>
      </c>
      <c r="F527" s="186">
        <f t="shared" si="8"/>
        <v>10</v>
      </c>
      <c r="G527" s="185"/>
      <c r="H527" s="185"/>
      <c r="I527" s="187"/>
      <c r="J527" s="189"/>
      <c r="K527" s="185"/>
      <c r="L527" s="185"/>
      <c r="M527" s="185"/>
      <c r="N527" s="185"/>
      <c r="O527" s="185"/>
      <c r="P527" s="185">
        <v>0</v>
      </c>
      <c r="Q527" s="185"/>
      <c r="R527" s="186"/>
      <c r="S527" s="188">
        <v>9</v>
      </c>
      <c r="T527" s="185">
        <v>0</v>
      </c>
      <c r="U527" s="185">
        <v>0</v>
      </c>
      <c r="V527" s="185"/>
      <c r="W527" s="185"/>
      <c r="X527" s="185"/>
      <c r="Y527" s="183"/>
      <c r="Z527" s="185"/>
      <c r="AA527" s="185"/>
      <c r="AB527" s="185">
        <v>1</v>
      </c>
    </row>
    <row r="528" spans="1:28" s="91" customFormat="1" ht="33.75" customHeight="1" x14ac:dyDescent="0.2">
      <c r="A528" s="81">
        <f>IF(E528=0,"",SUBTOTAL(3,$E$5:$E528))</f>
        <v>500</v>
      </c>
      <c r="B528" s="81" t="s">
        <v>904</v>
      </c>
      <c r="C528" s="118" t="s">
        <v>998</v>
      </c>
      <c r="D528" s="119" t="s">
        <v>4052</v>
      </c>
      <c r="E528" s="119" t="s">
        <v>75</v>
      </c>
      <c r="F528" s="186">
        <f t="shared" si="8"/>
        <v>7</v>
      </c>
      <c r="G528" s="185"/>
      <c r="H528" s="185"/>
      <c r="I528" s="187"/>
      <c r="J528" s="189"/>
      <c r="K528" s="185"/>
      <c r="L528" s="185"/>
      <c r="M528" s="185"/>
      <c r="N528" s="185"/>
      <c r="O528" s="185"/>
      <c r="P528" s="185">
        <v>0</v>
      </c>
      <c r="Q528" s="185"/>
      <c r="R528" s="186"/>
      <c r="S528" s="188">
        <v>7</v>
      </c>
      <c r="T528" s="185">
        <v>0</v>
      </c>
      <c r="U528" s="185">
        <v>0</v>
      </c>
      <c r="V528" s="185"/>
      <c r="W528" s="185"/>
      <c r="X528" s="185"/>
      <c r="Y528" s="183"/>
      <c r="Z528" s="185"/>
      <c r="AA528" s="185"/>
      <c r="AB528" s="185"/>
    </row>
    <row r="529" spans="1:28" s="91" customFormat="1" ht="49.5" customHeight="1" x14ac:dyDescent="0.2">
      <c r="A529" s="81">
        <f>IF(E529=0,"",SUBTOTAL(3,$E$5:$E529))</f>
        <v>501</v>
      </c>
      <c r="B529" s="81" t="s">
        <v>906</v>
      </c>
      <c r="C529" s="118" t="s">
        <v>1001</v>
      </c>
      <c r="D529" s="119" t="s">
        <v>4051</v>
      </c>
      <c r="E529" s="119" t="s">
        <v>75</v>
      </c>
      <c r="F529" s="186">
        <f t="shared" si="8"/>
        <v>11</v>
      </c>
      <c r="G529" s="185"/>
      <c r="H529" s="185"/>
      <c r="I529" s="187"/>
      <c r="J529" s="189"/>
      <c r="K529" s="185"/>
      <c r="L529" s="185"/>
      <c r="M529" s="185"/>
      <c r="N529" s="185"/>
      <c r="O529" s="185"/>
      <c r="P529" s="185">
        <v>0</v>
      </c>
      <c r="Q529" s="185"/>
      <c r="R529" s="186"/>
      <c r="S529" s="188">
        <v>10</v>
      </c>
      <c r="T529" s="185">
        <v>0</v>
      </c>
      <c r="U529" s="185">
        <v>0</v>
      </c>
      <c r="V529" s="185"/>
      <c r="W529" s="185"/>
      <c r="X529" s="185"/>
      <c r="Y529" s="183"/>
      <c r="Z529" s="185"/>
      <c r="AA529" s="185"/>
      <c r="AB529" s="185">
        <v>1</v>
      </c>
    </row>
    <row r="530" spans="1:28" s="91" customFormat="1" ht="49.5" customHeight="1" x14ac:dyDescent="0.2">
      <c r="A530" s="81">
        <f>IF(E530=0,"",SUBTOTAL(3,$E$5:$E530))</f>
        <v>502</v>
      </c>
      <c r="B530" s="81" t="s">
        <v>914</v>
      </c>
      <c r="C530" s="118" t="s">
        <v>1004</v>
      </c>
      <c r="D530" s="119" t="s">
        <v>4050</v>
      </c>
      <c r="E530" s="119" t="s">
        <v>75</v>
      </c>
      <c r="F530" s="186">
        <f t="shared" si="8"/>
        <v>15</v>
      </c>
      <c r="G530" s="185"/>
      <c r="H530" s="185"/>
      <c r="I530" s="187"/>
      <c r="J530" s="188">
        <v>1</v>
      </c>
      <c r="K530" s="185"/>
      <c r="L530" s="185"/>
      <c r="M530" s="185"/>
      <c r="N530" s="185"/>
      <c r="O530" s="185"/>
      <c r="P530" s="185">
        <v>0</v>
      </c>
      <c r="Q530" s="185"/>
      <c r="R530" s="186"/>
      <c r="S530" s="188">
        <v>13</v>
      </c>
      <c r="T530" s="185">
        <v>0</v>
      </c>
      <c r="U530" s="185">
        <v>0</v>
      </c>
      <c r="V530" s="185"/>
      <c r="W530" s="185"/>
      <c r="X530" s="185"/>
      <c r="Y530" s="183"/>
      <c r="Z530" s="185"/>
      <c r="AA530" s="185"/>
      <c r="AB530" s="185">
        <v>1</v>
      </c>
    </row>
    <row r="531" spans="1:28" s="91" customFormat="1" ht="45.75" customHeight="1" x14ac:dyDescent="0.2">
      <c r="A531" s="81">
        <f>IF(E531=0,"",SUBTOTAL(3,$E$5:$E531))</f>
        <v>503</v>
      </c>
      <c r="B531" s="81" t="s">
        <v>918</v>
      </c>
      <c r="C531" s="118" t="s">
        <v>1007</v>
      </c>
      <c r="D531" s="119" t="s">
        <v>4049</v>
      </c>
      <c r="E531" s="119" t="s">
        <v>75</v>
      </c>
      <c r="F531" s="186">
        <f t="shared" si="8"/>
        <v>2</v>
      </c>
      <c r="G531" s="185"/>
      <c r="H531" s="185"/>
      <c r="I531" s="187"/>
      <c r="J531" s="189"/>
      <c r="K531" s="185"/>
      <c r="L531" s="185"/>
      <c r="M531" s="185"/>
      <c r="N531" s="185"/>
      <c r="O531" s="185"/>
      <c r="P531" s="185">
        <v>0</v>
      </c>
      <c r="Q531" s="185"/>
      <c r="R531" s="186"/>
      <c r="S531" s="188">
        <v>2</v>
      </c>
      <c r="T531" s="185">
        <v>0</v>
      </c>
      <c r="U531" s="185">
        <v>0</v>
      </c>
      <c r="V531" s="185"/>
      <c r="W531" s="185"/>
      <c r="X531" s="185"/>
      <c r="Y531" s="183"/>
      <c r="Z531" s="185"/>
      <c r="AA531" s="185"/>
      <c r="AB531" s="185"/>
    </row>
    <row r="532" spans="1:28" s="91" customFormat="1" ht="41.25" customHeight="1" x14ac:dyDescent="0.2">
      <c r="A532" s="81">
        <f>IF(E532=0,"",SUBTOTAL(3,$E$5:$E532))</f>
        <v>504</v>
      </c>
      <c r="B532" s="81" t="s">
        <v>921</v>
      </c>
      <c r="C532" s="118" t="s">
        <v>1010</v>
      </c>
      <c r="D532" s="119" t="s">
        <v>4048</v>
      </c>
      <c r="E532" s="119" t="s">
        <v>75</v>
      </c>
      <c r="F532" s="186">
        <f t="shared" si="8"/>
        <v>3</v>
      </c>
      <c r="G532" s="185"/>
      <c r="H532" s="185"/>
      <c r="I532" s="187"/>
      <c r="J532" s="189"/>
      <c r="K532" s="185"/>
      <c r="L532" s="185"/>
      <c r="M532" s="185"/>
      <c r="N532" s="185"/>
      <c r="O532" s="185"/>
      <c r="P532" s="185">
        <v>0</v>
      </c>
      <c r="Q532" s="185"/>
      <c r="R532" s="186"/>
      <c r="S532" s="188">
        <v>2</v>
      </c>
      <c r="T532" s="185">
        <v>0</v>
      </c>
      <c r="U532" s="185">
        <v>0</v>
      </c>
      <c r="V532" s="185"/>
      <c r="W532" s="185"/>
      <c r="X532" s="185"/>
      <c r="Y532" s="183"/>
      <c r="Z532" s="185"/>
      <c r="AA532" s="185"/>
      <c r="AB532" s="185">
        <v>1</v>
      </c>
    </row>
    <row r="533" spans="1:28" s="91" customFormat="1" ht="48" customHeight="1" x14ac:dyDescent="0.2">
      <c r="A533" s="81">
        <f>IF(E533=0,"",SUBTOTAL(3,$E$5:$E533))</f>
        <v>505</v>
      </c>
      <c r="B533" s="81" t="s">
        <v>924</v>
      </c>
      <c r="C533" s="118" t="s">
        <v>1013</v>
      </c>
      <c r="D533" s="119" t="s">
        <v>4047</v>
      </c>
      <c r="E533" s="119" t="s">
        <v>75</v>
      </c>
      <c r="F533" s="186">
        <f t="shared" si="8"/>
        <v>2</v>
      </c>
      <c r="G533" s="185"/>
      <c r="H533" s="185"/>
      <c r="I533" s="187"/>
      <c r="J533" s="189"/>
      <c r="K533" s="185"/>
      <c r="L533" s="185"/>
      <c r="M533" s="185"/>
      <c r="N533" s="185"/>
      <c r="O533" s="185"/>
      <c r="P533" s="185">
        <v>0</v>
      </c>
      <c r="Q533" s="185"/>
      <c r="R533" s="186"/>
      <c r="S533" s="188">
        <v>2</v>
      </c>
      <c r="T533" s="185">
        <v>0</v>
      </c>
      <c r="U533" s="185">
        <v>0</v>
      </c>
      <c r="V533" s="185"/>
      <c r="W533" s="185"/>
      <c r="X533" s="185"/>
      <c r="Y533" s="183"/>
      <c r="Z533" s="185"/>
      <c r="AA533" s="185"/>
      <c r="AB533" s="185"/>
    </row>
    <row r="534" spans="1:28" s="91" customFormat="1" ht="48.75" customHeight="1" x14ac:dyDescent="0.2">
      <c r="A534" s="81">
        <f>IF(E534=0,"",SUBTOTAL(3,$E$5:$E534))</f>
        <v>506</v>
      </c>
      <c r="B534" s="81" t="s">
        <v>927</v>
      </c>
      <c r="C534" s="118" t="s">
        <v>1016</v>
      </c>
      <c r="D534" s="119" t="s">
        <v>4046</v>
      </c>
      <c r="E534" s="119" t="s">
        <v>75</v>
      </c>
      <c r="F534" s="186">
        <f t="shared" si="8"/>
        <v>6</v>
      </c>
      <c r="G534" s="185"/>
      <c r="H534" s="185"/>
      <c r="I534" s="187"/>
      <c r="J534" s="189"/>
      <c r="K534" s="185"/>
      <c r="L534" s="185"/>
      <c r="M534" s="185"/>
      <c r="N534" s="185"/>
      <c r="O534" s="185"/>
      <c r="P534" s="185">
        <v>0</v>
      </c>
      <c r="Q534" s="185"/>
      <c r="R534" s="186"/>
      <c r="S534" s="188">
        <v>5</v>
      </c>
      <c r="T534" s="185">
        <v>0</v>
      </c>
      <c r="U534" s="185">
        <v>0</v>
      </c>
      <c r="V534" s="185"/>
      <c r="W534" s="185"/>
      <c r="X534" s="185"/>
      <c r="Y534" s="183"/>
      <c r="Z534" s="185"/>
      <c r="AA534" s="185"/>
      <c r="AB534" s="185">
        <v>1</v>
      </c>
    </row>
    <row r="535" spans="1:28" s="91" customFormat="1" ht="45.75" customHeight="1" x14ac:dyDescent="0.2">
      <c r="A535" s="81">
        <f>IF(E535=0,"",SUBTOTAL(3,$E$5:$E535))</f>
        <v>507</v>
      </c>
      <c r="B535" s="81" t="s">
        <v>930</v>
      </c>
      <c r="C535" s="118" t="s">
        <v>1019</v>
      </c>
      <c r="D535" s="119" t="s">
        <v>2107</v>
      </c>
      <c r="E535" s="119" t="s">
        <v>75</v>
      </c>
      <c r="F535" s="186">
        <f t="shared" si="8"/>
        <v>40</v>
      </c>
      <c r="G535" s="185"/>
      <c r="H535" s="185"/>
      <c r="I535" s="187"/>
      <c r="J535" s="189"/>
      <c r="K535" s="185"/>
      <c r="L535" s="185"/>
      <c r="M535" s="185"/>
      <c r="N535" s="185"/>
      <c r="O535" s="185"/>
      <c r="P535" s="185">
        <v>0</v>
      </c>
      <c r="Q535" s="185"/>
      <c r="R535" s="186"/>
      <c r="S535" s="188">
        <v>40</v>
      </c>
      <c r="T535" s="185">
        <v>0</v>
      </c>
      <c r="U535" s="185">
        <v>0</v>
      </c>
      <c r="V535" s="185"/>
      <c r="W535" s="185"/>
      <c r="X535" s="185"/>
      <c r="Y535" s="183"/>
      <c r="Z535" s="185"/>
      <c r="AA535" s="185"/>
      <c r="AB535" s="185"/>
    </row>
    <row r="536" spans="1:28" s="91" customFormat="1" ht="48.75" customHeight="1" x14ac:dyDescent="0.2">
      <c r="A536" s="81">
        <f>IF(E536=0,"",SUBTOTAL(3,$E$5:$E536))</f>
        <v>508</v>
      </c>
      <c r="B536" s="81" t="s">
        <v>933</v>
      </c>
      <c r="C536" s="118" t="s">
        <v>1022</v>
      </c>
      <c r="D536" s="119" t="s">
        <v>2108</v>
      </c>
      <c r="E536" s="119" t="s">
        <v>75</v>
      </c>
      <c r="F536" s="186">
        <f t="shared" si="8"/>
        <v>34</v>
      </c>
      <c r="G536" s="185"/>
      <c r="H536" s="185"/>
      <c r="I536" s="187"/>
      <c r="J536" s="189"/>
      <c r="K536" s="185"/>
      <c r="L536" s="185"/>
      <c r="M536" s="185"/>
      <c r="N536" s="185"/>
      <c r="O536" s="185"/>
      <c r="P536" s="185">
        <v>0</v>
      </c>
      <c r="Q536" s="185"/>
      <c r="R536" s="186"/>
      <c r="S536" s="188">
        <v>34</v>
      </c>
      <c r="T536" s="185">
        <v>0</v>
      </c>
      <c r="U536" s="185">
        <v>0</v>
      </c>
      <c r="V536" s="185"/>
      <c r="W536" s="185"/>
      <c r="X536" s="185"/>
      <c r="Y536" s="183"/>
      <c r="Z536" s="185"/>
      <c r="AA536" s="185"/>
      <c r="AB536" s="185"/>
    </row>
    <row r="537" spans="1:28" s="91" customFormat="1" ht="69" customHeight="1" x14ac:dyDescent="0.2">
      <c r="A537" s="81">
        <f>IF(E537=0,"",SUBTOTAL(3,$E$5:$E537))</f>
        <v>509</v>
      </c>
      <c r="B537" s="81" t="s">
        <v>915</v>
      </c>
      <c r="C537" s="118" t="s">
        <v>1025</v>
      </c>
      <c r="D537" s="119" t="s">
        <v>4044</v>
      </c>
      <c r="E537" s="119" t="s">
        <v>75</v>
      </c>
      <c r="F537" s="186">
        <f t="shared" si="8"/>
        <v>1</v>
      </c>
      <c r="G537" s="185"/>
      <c r="H537" s="185"/>
      <c r="I537" s="187"/>
      <c r="J537" s="189"/>
      <c r="K537" s="185"/>
      <c r="L537" s="185"/>
      <c r="M537" s="185"/>
      <c r="N537" s="185"/>
      <c r="O537" s="185"/>
      <c r="P537" s="185">
        <v>0</v>
      </c>
      <c r="Q537" s="185"/>
      <c r="R537" s="186"/>
      <c r="S537" s="188">
        <v>1</v>
      </c>
      <c r="T537" s="185">
        <v>0</v>
      </c>
      <c r="U537" s="185">
        <v>0</v>
      </c>
      <c r="V537" s="185"/>
      <c r="W537" s="185"/>
      <c r="X537" s="185"/>
      <c r="Y537" s="183"/>
      <c r="Z537" s="185"/>
      <c r="AA537" s="185"/>
      <c r="AB537" s="185"/>
    </row>
    <row r="538" spans="1:28" s="91" customFormat="1" ht="63.75" x14ac:dyDescent="0.2">
      <c r="A538" s="81">
        <f>IF(E538=0,"",SUBTOTAL(3,$E$5:$E538))</f>
        <v>510</v>
      </c>
      <c r="B538" s="81" t="s">
        <v>919</v>
      </c>
      <c r="C538" s="118" t="s">
        <v>1028</v>
      </c>
      <c r="D538" s="119" t="s">
        <v>4045</v>
      </c>
      <c r="E538" s="119" t="s">
        <v>75</v>
      </c>
      <c r="F538" s="186">
        <f t="shared" si="8"/>
        <v>1</v>
      </c>
      <c r="G538" s="185"/>
      <c r="H538" s="185"/>
      <c r="I538" s="187"/>
      <c r="J538" s="189"/>
      <c r="K538" s="185"/>
      <c r="L538" s="185"/>
      <c r="M538" s="185"/>
      <c r="N538" s="185"/>
      <c r="O538" s="185"/>
      <c r="P538" s="185">
        <v>0</v>
      </c>
      <c r="Q538" s="185"/>
      <c r="R538" s="186"/>
      <c r="S538" s="188">
        <v>1</v>
      </c>
      <c r="T538" s="185">
        <v>0</v>
      </c>
      <c r="U538" s="185">
        <v>0</v>
      </c>
      <c r="V538" s="185"/>
      <c r="W538" s="185"/>
      <c r="X538" s="185"/>
      <c r="Y538" s="183"/>
      <c r="Z538" s="185"/>
      <c r="AA538" s="185"/>
      <c r="AB538" s="185"/>
    </row>
    <row r="539" spans="1:28" s="91" customFormat="1" ht="26.25" customHeight="1" x14ac:dyDescent="0.2">
      <c r="A539" s="81">
        <f>IF(E539=0,"",SUBTOTAL(3,$E$5:$E539))</f>
        <v>511</v>
      </c>
      <c r="B539" s="81" t="s">
        <v>922</v>
      </c>
      <c r="C539" s="118" t="s">
        <v>1031</v>
      </c>
      <c r="D539" s="119" t="s">
        <v>4043</v>
      </c>
      <c r="E539" s="119" t="s">
        <v>75</v>
      </c>
      <c r="F539" s="186">
        <f t="shared" si="8"/>
        <v>1</v>
      </c>
      <c r="G539" s="185"/>
      <c r="H539" s="185"/>
      <c r="I539" s="187"/>
      <c r="J539" s="189"/>
      <c r="K539" s="185"/>
      <c r="L539" s="185"/>
      <c r="M539" s="185"/>
      <c r="N539" s="185"/>
      <c r="O539" s="185"/>
      <c r="P539" s="185">
        <v>0</v>
      </c>
      <c r="Q539" s="185"/>
      <c r="R539" s="186"/>
      <c r="S539" s="188">
        <v>1</v>
      </c>
      <c r="T539" s="185">
        <v>0</v>
      </c>
      <c r="U539" s="185">
        <v>0</v>
      </c>
      <c r="V539" s="185"/>
      <c r="W539" s="185"/>
      <c r="X539" s="185"/>
      <c r="Y539" s="183"/>
      <c r="Z539" s="185"/>
      <c r="AA539" s="185"/>
      <c r="AB539" s="185"/>
    </row>
    <row r="540" spans="1:28" s="91" customFormat="1" ht="33" customHeight="1" x14ac:dyDescent="0.2">
      <c r="A540" s="81">
        <f>IF(E540=0,"",SUBTOTAL(3,$E$5:$E540))</f>
        <v>512</v>
      </c>
      <c r="B540" s="81" t="s">
        <v>925</v>
      </c>
      <c r="C540" s="118" t="s">
        <v>1034</v>
      </c>
      <c r="D540" s="119" t="s">
        <v>2112</v>
      </c>
      <c r="E540" s="119" t="s">
        <v>75</v>
      </c>
      <c r="F540" s="186">
        <f t="shared" si="8"/>
        <v>1</v>
      </c>
      <c r="G540" s="185"/>
      <c r="H540" s="185"/>
      <c r="I540" s="187"/>
      <c r="J540" s="189"/>
      <c r="K540" s="185"/>
      <c r="L540" s="185"/>
      <c r="M540" s="185"/>
      <c r="N540" s="185"/>
      <c r="O540" s="185"/>
      <c r="P540" s="185">
        <v>0</v>
      </c>
      <c r="Q540" s="185"/>
      <c r="R540" s="186"/>
      <c r="S540" s="188">
        <v>1</v>
      </c>
      <c r="T540" s="185">
        <v>0</v>
      </c>
      <c r="U540" s="185">
        <v>0</v>
      </c>
      <c r="V540" s="185"/>
      <c r="W540" s="185"/>
      <c r="X540" s="185"/>
      <c r="Y540" s="183"/>
      <c r="Z540" s="185"/>
      <c r="AA540" s="185"/>
      <c r="AB540" s="185"/>
    </row>
    <row r="541" spans="1:28" s="91" customFormat="1" ht="51" customHeight="1" x14ac:dyDescent="0.2">
      <c r="A541" s="81">
        <f>IF(E541=0,"",SUBTOTAL(3,$E$5:$E541))</f>
        <v>513</v>
      </c>
      <c r="B541" s="81" t="s">
        <v>928</v>
      </c>
      <c r="C541" s="118" t="s">
        <v>1037</v>
      </c>
      <c r="D541" s="119" t="s">
        <v>2113</v>
      </c>
      <c r="E541" s="119" t="s">
        <v>75</v>
      </c>
      <c r="F541" s="186">
        <f t="shared" si="8"/>
        <v>1</v>
      </c>
      <c r="G541" s="185"/>
      <c r="H541" s="185"/>
      <c r="I541" s="187"/>
      <c r="J541" s="189"/>
      <c r="K541" s="185"/>
      <c r="L541" s="185"/>
      <c r="M541" s="185"/>
      <c r="N541" s="185"/>
      <c r="O541" s="185"/>
      <c r="P541" s="185">
        <v>0</v>
      </c>
      <c r="Q541" s="185"/>
      <c r="R541" s="186"/>
      <c r="S541" s="188">
        <v>1</v>
      </c>
      <c r="T541" s="185">
        <v>0</v>
      </c>
      <c r="U541" s="185">
        <v>0</v>
      </c>
      <c r="V541" s="185"/>
      <c r="W541" s="185"/>
      <c r="X541" s="185"/>
      <c r="Y541" s="183"/>
      <c r="Z541" s="185"/>
      <c r="AA541" s="185"/>
      <c r="AB541" s="185"/>
    </row>
    <row r="542" spans="1:28" s="91" customFormat="1" ht="36.75" customHeight="1" x14ac:dyDescent="0.2">
      <c r="A542" s="81">
        <f>IF(E542=0,"",SUBTOTAL(3,$E$5:$E542))</f>
        <v>514</v>
      </c>
      <c r="B542" s="81" t="s">
        <v>931</v>
      </c>
      <c r="C542" s="118" t="s">
        <v>1040</v>
      </c>
      <c r="D542" s="119" t="s">
        <v>2114</v>
      </c>
      <c r="E542" s="119" t="s">
        <v>75</v>
      </c>
      <c r="F542" s="186">
        <f t="shared" si="8"/>
        <v>1</v>
      </c>
      <c r="G542" s="185"/>
      <c r="H542" s="185"/>
      <c r="I542" s="187"/>
      <c r="J542" s="189"/>
      <c r="K542" s="185"/>
      <c r="L542" s="185"/>
      <c r="M542" s="185"/>
      <c r="N542" s="185"/>
      <c r="O542" s="185"/>
      <c r="P542" s="185">
        <v>0</v>
      </c>
      <c r="Q542" s="185"/>
      <c r="R542" s="186"/>
      <c r="S542" s="188">
        <v>1</v>
      </c>
      <c r="T542" s="185">
        <v>0</v>
      </c>
      <c r="U542" s="185">
        <v>0</v>
      </c>
      <c r="V542" s="185"/>
      <c r="W542" s="185"/>
      <c r="X542" s="185"/>
      <c r="Y542" s="183"/>
      <c r="Z542" s="185"/>
      <c r="AA542" s="185"/>
      <c r="AB542" s="185"/>
    </row>
    <row r="543" spans="1:28" s="91" customFormat="1" ht="36" customHeight="1" x14ac:dyDescent="0.2">
      <c r="A543" s="81">
        <f>IF(E543=0,"",SUBTOTAL(3,$E$5:$E543))</f>
        <v>515</v>
      </c>
      <c r="B543" s="81" t="s">
        <v>934</v>
      </c>
      <c r="C543" s="118" t="s">
        <v>1043</v>
      </c>
      <c r="D543" s="119" t="s">
        <v>2115</v>
      </c>
      <c r="E543" s="119" t="s">
        <v>75</v>
      </c>
      <c r="F543" s="186">
        <f t="shared" si="8"/>
        <v>1</v>
      </c>
      <c r="G543" s="185"/>
      <c r="H543" s="185"/>
      <c r="I543" s="187"/>
      <c r="J543" s="189"/>
      <c r="K543" s="185"/>
      <c r="L543" s="185"/>
      <c r="M543" s="185"/>
      <c r="N543" s="185"/>
      <c r="O543" s="185"/>
      <c r="P543" s="185">
        <v>0</v>
      </c>
      <c r="Q543" s="185"/>
      <c r="R543" s="186"/>
      <c r="S543" s="188">
        <v>1</v>
      </c>
      <c r="T543" s="185">
        <v>0</v>
      </c>
      <c r="U543" s="185">
        <v>0</v>
      </c>
      <c r="V543" s="185"/>
      <c r="W543" s="185"/>
      <c r="X543" s="185"/>
      <c r="Y543" s="183"/>
      <c r="Z543" s="185"/>
      <c r="AA543" s="185"/>
      <c r="AB543" s="185"/>
    </row>
    <row r="544" spans="1:28" s="91" customFormat="1" ht="38.25" customHeight="1" x14ac:dyDescent="0.2">
      <c r="A544" s="81">
        <f>IF(E544=0,"",SUBTOTAL(3,$E$5:$E544))</f>
        <v>516</v>
      </c>
      <c r="B544" s="81" t="s">
        <v>936</v>
      </c>
      <c r="C544" s="118" t="s">
        <v>1046</v>
      </c>
      <c r="D544" s="119" t="s">
        <v>2116</v>
      </c>
      <c r="E544" s="119" t="s">
        <v>75</v>
      </c>
      <c r="F544" s="186">
        <f t="shared" si="8"/>
        <v>2</v>
      </c>
      <c r="G544" s="185"/>
      <c r="H544" s="185"/>
      <c r="I544" s="187"/>
      <c r="J544" s="189"/>
      <c r="K544" s="185"/>
      <c r="L544" s="185"/>
      <c r="M544" s="185"/>
      <c r="N544" s="185"/>
      <c r="O544" s="185"/>
      <c r="P544" s="185">
        <v>0</v>
      </c>
      <c r="Q544" s="185"/>
      <c r="R544" s="186"/>
      <c r="S544" s="188">
        <v>2</v>
      </c>
      <c r="T544" s="185">
        <v>0</v>
      </c>
      <c r="U544" s="185">
        <v>0</v>
      </c>
      <c r="V544" s="185"/>
      <c r="W544" s="185"/>
      <c r="X544" s="185"/>
      <c r="Y544" s="183"/>
      <c r="Z544" s="185"/>
      <c r="AA544" s="185"/>
      <c r="AB544" s="185"/>
    </row>
    <row r="545" spans="1:28" s="91" customFormat="1" ht="34.5" customHeight="1" x14ac:dyDescent="0.2">
      <c r="A545" s="81">
        <f>IF(E545=0,"",SUBTOTAL(3,$E$5:$E545))</f>
        <v>517</v>
      </c>
      <c r="B545" s="81" t="s">
        <v>938</v>
      </c>
      <c r="C545" s="118" t="s">
        <v>1049</v>
      </c>
      <c r="D545" s="119" t="s">
        <v>2117</v>
      </c>
      <c r="E545" s="119" t="s">
        <v>75</v>
      </c>
      <c r="F545" s="186">
        <f t="shared" si="8"/>
        <v>2</v>
      </c>
      <c r="G545" s="185"/>
      <c r="H545" s="185"/>
      <c r="I545" s="187"/>
      <c r="J545" s="189"/>
      <c r="K545" s="185"/>
      <c r="L545" s="185"/>
      <c r="M545" s="185"/>
      <c r="N545" s="185"/>
      <c r="O545" s="185"/>
      <c r="P545" s="185">
        <v>0</v>
      </c>
      <c r="Q545" s="185"/>
      <c r="R545" s="186"/>
      <c r="S545" s="188">
        <v>2</v>
      </c>
      <c r="T545" s="185">
        <v>0</v>
      </c>
      <c r="U545" s="185">
        <v>0</v>
      </c>
      <c r="V545" s="185"/>
      <c r="W545" s="185"/>
      <c r="X545" s="185"/>
      <c r="Y545" s="183"/>
      <c r="Z545" s="185"/>
      <c r="AA545" s="185"/>
      <c r="AB545" s="185"/>
    </row>
    <row r="546" spans="1:28" s="91" customFormat="1" ht="38.25" customHeight="1" x14ac:dyDescent="0.2">
      <c r="A546" s="81">
        <f>IF(E546=0,"",SUBTOTAL(3,$E$5:$E546))</f>
        <v>518</v>
      </c>
      <c r="B546" s="81" t="s">
        <v>939</v>
      </c>
      <c r="C546" s="118" t="s">
        <v>1052</v>
      </c>
      <c r="D546" s="119" t="s">
        <v>2118</v>
      </c>
      <c r="E546" s="119" t="s">
        <v>75</v>
      </c>
      <c r="F546" s="186">
        <f t="shared" si="8"/>
        <v>2</v>
      </c>
      <c r="G546" s="185"/>
      <c r="H546" s="185"/>
      <c r="I546" s="187"/>
      <c r="J546" s="189"/>
      <c r="K546" s="185"/>
      <c r="L546" s="185"/>
      <c r="M546" s="185"/>
      <c r="N546" s="185"/>
      <c r="O546" s="185"/>
      <c r="P546" s="185">
        <v>0</v>
      </c>
      <c r="Q546" s="185"/>
      <c r="R546" s="186"/>
      <c r="S546" s="188">
        <v>2</v>
      </c>
      <c r="T546" s="185">
        <v>0</v>
      </c>
      <c r="U546" s="185">
        <v>0</v>
      </c>
      <c r="V546" s="185"/>
      <c r="W546" s="185"/>
      <c r="X546" s="185"/>
      <c r="Y546" s="183"/>
      <c r="Z546" s="185"/>
      <c r="AA546" s="185"/>
      <c r="AB546" s="185"/>
    </row>
    <row r="547" spans="1:28" s="91" customFormat="1" ht="39" customHeight="1" x14ac:dyDescent="0.2">
      <c r="A547" s="81">
        <f>IF(E547=0,"",SUBTOTAL(3,$E$5:$E547))</f>
        <v>519</v>
      </c>
      <c r="B547" s="81" t="s">
        <v>941</v>
      </c>
      <c r="C547" s="118" t="s">
        <v>1054</v>
      </c>
      <c r="D547" s="14" t="s">
        <v>3970</v>
      </c>
      <c r="E547" s="119" t="s">
        <v>75</v>
      </c>
      <c r="F547" s="186">
        <f t="shared" si="8"/>
        <v>5</v>
      </c>
      <c r="G547" s="185"/>
      <c r="H547" s="185"/>
      <c r="I547" s="187"/>
      <c r="J547" s="189"/>
      <c r="K547" s="185"/>
      <c r="L547" s="185"/>
      <c r="M547" s="185"/>
      <c r="N547" s="185"/>
      <c r="O547" s="185"/>
      <c r="P547" s="185">
        <v>0</v>
      </c>
      <c r="Q547" s="185"/>
      <c r="R547" s="186"/>
      <c r="S547" s="188">
        <v>5</v>
      </c>
      <c r="T547" s="185">
        <v>0</v>
      </c>
      <c r="U547" s="185">
        <v>0</v>
      </c>
      <c r="V547" s="185"/>
      <c r="W547" s="185"/>
      <c r="X547" s="185"/>
      <c r="Y547" s="183"/>
      <c r="Z547" s="185"/>
      <c r="AA547" s="185"/>
      <c r="AB547" s="185"/>
    </row>
    <row r="548" spans="1:28" s="91" customFormat="1" ht="26.25" customHeight="1" x14ac:dyDescent="0.2">
      <c r="A548" s="81">
        <f>IF(E548=0,"",SUBTOTAL(3,$E$5:$E548))</f>
        <v>520</v>
      </c>
      <c r="B548" s="81" t="s">
        <v>943</v>
      </c>
      <c r="C548" s="118" t="s">
        <v>1056</v>
      </c>
      <c r="D548" s="119" t="s">
        <v>2120</v>
      </c>
      <c r="E548" s="119" t="s">
        <v>75</v>
      </c>
      <c r="F548" s="186">
        <f t="shared" si="8"/>
        <v>1</v>
      </c>
      <c r="G548" s="185"/>
      <c r="H548" s="185">
        <v>0</v>
      </c>
      <c r="I548" s="187"/>
      <c r="J548" s="189"/>
      <c r="K548" s="185"/>
      <c r="L548" s="185"/>
      <c r="M548" s="185"/>
      <c r="N548" s="185"/>
      <c r="O548" s="185"/>
      <c r="P548" s="185">
        <v>0</v>
      </c>
      <c r="Q548" s="185"/>
      <c r="R548" s="186"/>
      <c r="S548" s="188">
        <v>1</v>
      </c>
      <c r="T548" s="185">
        <v>0</v>
      </c>
      <c r="U548" s="185">
        <v>0</v>
      </c>
      <c r="V548" s="185"/>
      <c r="W548" s="185"/>
      <c r="X548" s="185"/>
      <c r="Y548" s="183"/>
      <c r="Z548" s="185"/>
      <c r="AA548" s="185"/>
      <c r="AB548" s="185"/>
    </row>
    <row r="549" spans="1:28" s="91" customFormat="1" ht="33" customHeight="1" x14ac:dyDescent="0.2">
      <c r="A549" s="81">
        <f>IF(E549=0,"",SUBTOTAL(3,$E$5:$E549))</f>
        <v>521</v>
      </c>
      <c r="B549" s="81" t="s">
        <v>945</v>
      </c>
      <c r="C549" s="118" t="s">
        <v>1057</v>
      </c>
      <c r="D549" s="109" t="s">
        <v>2121</v>
      </c>
      <c r="E549" s="87" t="s">
        <v>75</v>
      </c>
      <c r="F549" s="186">
        <f t="shared" si="8"/>
        <v>5</v>
      </c>
      <c r="G549" s="185"/>
      <c r="H549" s="185"/>
      <c r="I549" s="187"/>
      <c r="J549" s="188"/>
      <c r="K549" s="185"/>
      <c r="L549" s="185"/>
      <c r="M549" s="185"/>
      <c r="N549" s="185"/>
      <c r="O549" s="185"/>
      <c r="P549" s="185">
        <v>0</v>
      </c>
      <c r="Q549" s="185"/>
      <c r="R549" s="186"/>
      <c r="S549" s="188">
        <v>5</v>
      </c>
      <c r="T549" s="185">
        <v>0</v>
      </c>
      <c r="U549" s="185">
        <v>0</v>
      </c>
      <c r="V549" s="185"/>
      <c r="W549" s="185"/>
      <c r="X549" s="185"/>
      <c r="Y549" s="183"/>
      <c r="Z549" s="185"/>
      <c r="AA549" s="185"/>
      <c r="AB549" s="185"/>
    </row>
    <row r="550" spans="1:28" s="91" customFormat="1" ht="34.5" customHeight="1" x14ac:dyDescent="0.2">
      <c r="A550" s="81">
        <f>IF(E550=0,"",SUBTOTAL(3,$E$5:$E550))</f>
        <v>522</v>
      </c>
      <c r="B550" s="81" t="s">
        <v>947</v>
      </c>
      <c r="C550" s="84" t="s">
        <v>1058</v>
      </c>
      <c r="D550" s="109" t="s">
        <v>2123</v>
      </c>
      <c r="E550" s="87" t="s">
        <v>75</v>
      </c>
      <c r="F550" s="186">
        <f t="shared" si="8"/>
        <v>3</v>
      </c>
      <c r="G550" s="185"/>
      <c r="H550" s="185"/>
      <c r="I550" s="187"/>
      <c r="J550" s="188"/>
      <c r="K550" s="185"/>
      <c r="L550" s="185"/>
      <c r="M550" s="185"/>
      <c r="N550" s="185"/>
      <c r="O550" s="185"/>
      <c r="P550" s="185">
        <v>0</v>
      </c>
      <c r="Q550" s="185"/>
      <c r="R550" s="186"/>
      <c r="S550" s="188">
        <v>3</v>
      </c>
      <c r="T550" s="185">
        <v>0</v>
      </c>
      <c r="U550" s="185">
        <v>0</v>
      </c>
      <c r="V550" s="185"/>
      <c r="W550" s="185"/>
      <c r="X550" s="185"/>
      <c r="Y550" s="183"/>
      <c r="Z550" s="185"/>
      <c r="AA550" s="185"/>
      <c r="AB550" s="185"/>
    </row>
    <row r="551" spans="1:28" s="91" customFormat="1" ht="34.5" customHeight="1" x14ac:dyDescent="0.2">
      <c r="A551" s="81">
        <f>IF(E551=0,"",SUBTOTAL(3,$E$5:$E551))</f>
        <v>523</v>
      </c>
      <c r="B551" s="81" t="s">
        <v>949</v>
      </c>
      <c r="C551" s="84" t="s">
        <v>1059</v>
      </c>
      <c r="D551" s="109" t="s">
        <v>2125</v>
      </c>
      <c r="E551" s="87" t="s">
        <v>75</v>
      </c>
      <c r="F551" s="186">
        <f t="shared" si="8"/>
        <v>1</v>
      </c>
      <c r="G551" s="185"/>
      <c r="H551" s="185"/>
      <c r="I551" s="187"/>
      <c r="J551" s="188"/>
      <c r="K551" s="185"/>
      <c r="L551" s="185"/>
      <c r="M551" s="185"/>
      <c r="N551" s="185"/>
      <c r="O551" s="185"/>
      <c r="P551" s="185">
        <v>0</v>
      </c>
      <c r="Q551" s="185"/>
      <c r="R551" s="186"/>
      <c r="S551" s="188">
        <v>1</v>
      </c>
      <c r="T551" s="185">
        <v>0</v>
      </c>
      <c r="U551" s="185">
        <v>0</v>
      </c>
      <c r="V551" s="185"/>
      <c r="W551" s="185"/>
      <c r="X551" s="185"/>
      <c r="Y551" s="183"/>
      <c r="Z551" s="185"/>
      <c r="AA551" s="185"/>
      <c r="AB551" s="185"/>
    </row>
    <row r="552" spans="1:28" s="91" customFormat="1" ht="34.5" customHeight="1" x14ac:dyDescent="0.2">
      <c r="A552" s="81">
        <f>IF(E552=0,"",SUBTOTAL(3,$E$5:$E552))</f>
        <v>524</v>
      </c>
      <c r="B552" s="81" t="s">
        <v>959</v>
      </c>
      <c r="C552" s="84" t="s">
        <v>1060</v>
      </c>
      <c r="D552" s="109" t="s">
        <v>2127</v>
      </c>
      <c r="E552" s="87" t="s">
        <v>75</v>
      </c>
      <c r="F552" s="186">
        <f t="shared" si="8"/>
        <v>1</v>
      </c>
      <c r="G552" s="185"/>
      <c r="H552" s="185"/>
      <c r="I552" s="187"/>
      <c r="J552" s="188"/>
      <c r="K552" s="185"/>
      <c r="L552" s="185"/>
      <c r="M552" s="185"/>
      <c r="N552" s="185"/>
      <c r="O552" s="185"/>
      <c r="P552" s="185">
        <v>0</v>
      </c>
      <c r="Q552" s="185"/>
      <c r="R552" s="186"/>
      <c r="S552" s="188">
        <v>1</v>
      </c>
      <c r="T552" s="185">
        <v>0</v>
      </c>
      <c r="U552" s="185">
        <v>0</v>
      </c>
      <c r="V552" s="185"/>
      <c r="W552" s="185"/>
      <c r="X552" s="185"/>
      <c r="Y552" s="183"/>
      <c r="Z552" s="185"/>
      <c r="AA552" s="185"/>
      <c r="AB552" s="185"/>
    </row>
    <row r="553" spans="1:28" s="91" customFormat="1" ht="24" customHeight="1" x14ac:dyDescent="0.2">
      <c r="A553" s="81" t="str">
        <f>IF(E553=0,"",SUBTOTAL(3,$E$5:$E553))</f>
        <v/>
      </c>
      <c r="B553" s="81"/>
      <c r="C553" s="103" t="s">
        <v>4111</v>
      </c>
      <c r="D553" s="109"/>
      <c r="E553" s="87"/>
      <c r="F553" s="186">
        <f t="shared" si="8"/>
        <v>0</v>
      </c>
      <c r="G553" s="183"/>
      <c r="H553" s="183"/>
      <c r="I553" s="183"/>
      <c r="J553" s="190"/>
      <c r="K553" s="183"/>
      <c r="L553" s="183"/>
      <c r="M553" s="183"/>
      <c r="N553" s="183"/>
      <c r="O553" s="183"/>
      <c r="P553" s="183"/>
      <c r="Q553" s="183"/>
      <c r="R553" s="183"/>
      <c r="S553" s="183"/>
      <c r="T553" s="183"/>
      <c r="U553" s="183"/>
      <c r="V553" s="183"/>
      <c r="W553" s="183"/>
      <c r="X553" s="183"/>
      <c r="Y553" s="183"/>
      <c r="Z553" s="183"/>
      <c r="AA553" s="183"/>
      <c r="AB553" s="185"/>
    </row>
    <row r="554" spans="1:28" s="91" customFormat="1" ht="25.5" customHeight="1" x14ac:dyDescent="0.2">
      <c r="A554" s="81">
        <f>IF(E554=0,"",SUBTOTAL(3,$E$5:$E554))</f>
        <v>525</v>
      </c>
      <c r="B554" s="81" t="s">
        <v>951</v>
      </c>
      <c r="C554" s="84" t="s">
        <v>973</v>
      </c>
      <c r="D554" s="109" t="s">
        <v>2129</v>
      </c>
      <c r="E554" s="119" t="s">
        <v>75</v>
      </c>
      <c r="F554" s="186">
        <f t="shared" si="8"/>
        <v>2</v>
      </c>
      <c r="G554" s="185"/>
      <c r="H554" s="185"/>
      <c r="I554" s="187"/>
      <c r="J554" s="189"/>
      <c r="K554" s="185"/>
      <c r="L554" s="185"/>
      <c r="M554" s="185"/>
      <c r="N554" s="185"/>
      <c r="O554" s="185"/>
      <c r="P554" s="185">
        <v>0</v>
      </c>
      <c r="Q554" s="185"/>
      <c r="R554" s="186"/>
      <c r="S554" s="188">
        <v>1</v>
      </c>
      <c r="T554" s="185">
        <v>0</v>
      </c>
      <c r="U554" s="185">
        <v>0</v>
      </c>
      <c r="V554" s="185"/>
      <c r="W554" s="185"/>
      <c r="X554" s="185"/>
      <c r="Y554" s="183"/>
      <c r="Z554" s="185"/>
      <c r="AA554" s="185"/>
      <c r="AB554" s="185">
        <v>1</v>
      </c>
    </row>
    <row r="555" spans="1:28" s="91" customFormat="1" ht="36" customHeight="1" x14ac:dyDescent="0.2">
      <c r="A555" s="81">
        <f>IF(E555=0,"",SUBTOTAL(3,$E$5:$E555))</f>
        <v>526</v>
      </c>
      <c r="B555" s="81" t="s">
        <v>953</v>
      </c>
      <c r="C555" s="118" t="s">
        <v>1062</v>
      </c>
      <c r="D555" s="109" t="s">
        <v>2130</v>
      </c>
      <c r="E555" s="119" t="s">
        <v>75</v>
      </c>
      <c r="F555" s="186">
        <f t="shared" si="8"/>
        <v>21</v>
      </c>
      <c r="G555" s="185"/>
      <c r="H555" s="185"/>
      <c r="I555" s="187"/>
      <c r="J555" s="188">
        <v>10</v>
      </c>
      <c r="K555" s="185"/>
      <c r="L555" s="185"/>
      <c r="M555" s="185"/>
      <c r="N555" s="185"/>
      <c r="O555" s="185"/>
      <c r="P555" s="185">
        <v>0</v>
      </c>
      <c r="Q555" s="185"/>
      <c r="R555" s="186"/>
      <c r="S555" s="188">
        <v>10</v>
      </c>
      <c r="T555" s="185">
        <v>0</v>
      </c>
      <c r="U555" s="185">
        <v>0</v>
      </c>
      <c r="V555" s="185"/>
      <c r="W555" s="185"/>
      <c r="X555" s="185"/>
      <c r="Y555" s="183"/>
      <c r="Z555" s="185"/>
      <c r="AA555" s="185"/>
      <c r="AB555" s="185">
        <v>1</v>
      </c>
    </row>
    <row r="556" spans="1:28" s="91" customFormat="1" ht="58.5" customHeight="1" x14ac:dyDescent="0.2">
      <c r="A556" s="81">
        <f>IF(E556=0,"",SUBTOTAL(3,$E$5:$E556))</f>
        <v>527</v>
      </c>
      <c r="B556" s="81" t="s">
        <v>955</v>
      </c>
      <c r="C556" s="118" t="s">
        <v>563</v>
      </c>
      <c r="D556" s="109" t="s">
        <v>2131</v>
      </c>
      <c r="E556" s="119" t="s">
        <v>75</v>
      </c>
      <c r="F556" s="186">
        <f t="shared" si="8"/>
        <v>15</v>
      </c>
      <c r="G556" s="185"/>
      <c r="H556" s="185"/>
      <c r="I556" s="187"/>
      <c r="J556" s="188">
        <v>1</v>
      </c>
      <c r="K556" s="185"/>
      <c r="L556" s="185"/>
      <c r="M556" s="185"/>
      <c r="N556" s="185"/>
      <c r="O556" s="185"/>
      <c r="P556" s="185">
        <v>0</v>
      </c>
      <c r="Q556" s="185"/>
      <c r="R556" s="186"/>
      <c r="S556" s="188">
        <v>10</v>
      </c>
      <c r="T556" s="185">
        <v>0</v>
      </c>
      <c r="U556" s="185">
        <v>0</v>
      </c>
      <c r="V556" s="185"/>
      <c r="W556" s="185"/>
      <c r="X556" s="185"/>
      <c r="Y556" s="183"/>
      <c r="Z556" s="185"/>
      <c r="AA556" s="185">
        <v>3</v>
      </c>
      <c r="AB556" s="185">
        <v>1</v>
      </c>
    </row>
    <row r="557" spans="1:28" s="91" customFormat="1" ht="35.25" customHeight="1" x14ac:dyDescent="0.2">
      <c r="A557" s="81">
        <f>IF(E557=0,"",SUBTOTAL(3,$E$5:$E557))</f>
        <v>528</v>
      </c>
      <c r="B557" s="81" t="s">
        <v>957</v>
      </c>
      <c r="C557" s="118" t="s">
        <v>585</v>
      </c>
      <c r="D557" s="109" t="s">
        <v>2132</v>
      </c>
      <c r="E557" s="119" t="s">
        <v>75</v>
      </c>
      <c r="F557" s="186">
        <f t="shared" si="8"/>
        <v>15</v>
      </c>
      <c r="G557" s="185"/>
      <c r="H557" s="185"/>
      <c r="I557" s="187"/>
      <c r="J557" s="188">
        <v>1</v>
      </c>
      <c r="K557" s="185"/>
      <c r="L557" s="185"/>
      <c r="M557" s="185"/>
      <c r="N557" s="185"/>
      <c r="O557" s="185"/>
      <c r="P557" s="185">
        <v>0</v>
      </c>
      <c r="Q557" s="185"/>
      <c r="R557" s="186"/>
      <c r="S557" s="188">
        <v>10</v>
      </c>
      <c r="T557" s="185">
        <v>0</v>
      </c>
      <c r="U557" s="185">
        <v>0</v>
      </c>
      <c r="V557" s="185"/>
      <c r="W557" s="185"/>
      <c r="X557" s="185"/>
      <c r="Y557" s="183"/>
      <c r="Z557" s="185"/>
      <c r="AA557" s="185">
        <v>3</v>
      </c>
      <c r="AB557" s="185">
        <v>1</v>
      </c>
    </row>
    <row r="558" spans="1:28" s="91" customFormat="1" ht="35.25" customHeight="1" x14ac:dyDescent="0.2">
      <c r="A558" s="81">
        <f>IF(E558=0,"",SUBTOTAL(3,$E$5:$E558))</f>
        <v>529</v>
      </c>
      <c r="B558" s="81" t="s">
        <v>2617</v>
      </c>
      <c r="C558" s="118" t="s">
        <v>1066</v>
      </c>
      <c r="D558" s="81" t="s">
        <v>2133</v>
      </c>
      <c r="E558" s="119" t="s">
        <v>75</v>
      </c>
      <c r="F558" s="186">
        <f t="shared" si="8"/>
        <v>14</v>
      </c>
      <c r="G558" s="185"/>
      <c r="H558" s="185"/>
      <c r="I558" s="187"/>
      <c r="J558" s="188">
        <v>1</v>
      </c>
      <c r="K558" s="185"/>
      <c r="L558" s="185"/>
      <c r="M558" s="185"/>
      <c r="N558" s="185"/>
      <c r="O558" s="185"/>
      <c r="P558" s="185">
        <v>0</v>
      </c>
      <c r="Q558" s="185"/>
      <c r="R558" s="186"/>
      <c r="S558" s="188">
        <v>10</v>
      </c>
      <c r="T558" s="185">
        <v>0</v>
      </c>
      <c r="U558" s="185">
        <v>0</v>
      </c>
      <c r="V558" s="185"/>
      <c r="W558" s="185"/>
      <c r="X558" s="185"/>
      <c r="Y558" s="183"/>
      <c r="Z558" s="185"/>
      <c r="AA558" s="185">
        <v>3</v>
      </c>
      <c r="AB558" s="185"/>
    </row>
    <row r="559" spans="1:28" s="91" customFormat="1" ht="40.5" customHeight="1" x14ac:dyDescent="0.2">
      <c r="A559" s="81">
        <f>IF(E559=0,"",SUBTOTAL(3,$E$5:$E559))</f>
        <v>530</v>
      </c>
      <c r="B559" s="81" t="s">
        <v>967</v>
      </c>
      <c r="C559" s="118" t="s">
        <v>1069</v>
      </c>
      <c r="D559" s="109" t="s">
        <v>2134</v>
      </c>
      <c r="E559" s="119" t="s">
        <v>75</v>
      </c>
      <c r="F559" s="186">
        <f t="shared" si="8"/>
        <v>21</v>
      </c>
      <c r="G559" s="185"/>
      <c r="H559" s="185"/>
      <c r="I559" s="187"/>
      <c r="J559" s="188">
        <v>1</v>
      </c>
      <c r="K559" s="185"/>
      <c r="L559" s="185"/>
      <c r="M559" s="185"/>
      <c r="N559" s="185"/>
      <c r="O559" s="185"/>
      <c r="P559" s="185">
        <v>0</v>
      </c>
      <c r="Q559" s="185"/>
      <c r="R559" s="186"/>
      <c r="S559" s="188">
        <v>10</v>
      </c>
      <c r="T559" s="185">
        <v>6</v>
      </c>
      <c r="U559" s="185">
        <v>0</v>
      </c>
      <c r="V559" s="185"/>
      <c r="W559" s="185"/>
      <c r="X559" s="185"/>
      <c r="Y559" s="183"/>
      <c r="Z559" s="185"/>
      <c r="AA559" s="185">
        <v>3</v>
      </c>
      <c r="AB559" s="185">
        <v>1</v>
      </c>
    </row>
    <row r="560" spans="1:28" s="91" customFormat="1" ht="44.25" customHeight="1" x14ac:dyDescent="0.2">
      <c r="A560" s="81">
        <f>IF(E560=0,"",SUBTOTAL(3,$E$5:$E560))</f>
        <v>531</v>
      </c>
      <c r="B560" s="81" t="s">
        <v>960</v>
      </c>
      <c r="C560" s="118" t="s">
        <v>1071</v>
      </c>
      <c r="D560" s="109" t="s">
        <v>2575</v>
      </c>
      <c r="E560" s="119" t="s">
        <v>75</v>
      </c>
      <c r="F560" s="186">
        <f t="shared" si="8"/>
        <v>72</v>
      </c>
      <c r="G560" s="185"/>
      <c r="H560" s="185"/>
      <c r="I560" s="187"/>
      <c r="J560" s="188">
        <v>17</v>
      </c>
      <c r="K560" s="185"/>
      <c r="L560" s="185"/>
      <c r="M560" s="185"/>
      <c r="N560" s="185"/>
      <c r="O560" s="185"/>
      <c r="P560" s="185">
        <v>0</v>
      </c>
      <c r="Q560" s="185"/>
      <c r="R560" s="186"/>
      <c r="S560" s="188">
        <v>55</v>
      </c>
      <c r="T560" s="185">
        <v>0</v>
      </c>
      <c r="U560" s="185">
        <v>0</v>
      </c>
      <c r="V560" s="185"/>
      <c r="W560" s="185"/>
      <c r="X560" s="185"/>
      <c r="Y560" s="183"/>
      <c r="Z560" s="185"/>
      <c r="AA560" s="185"/>
      <c r="AB560" s="185"/>
    </row>
    <row r="561" spans="1:28" s="91" customFormat="1" ht="30.75" customHeight="1" x14ac:dyDescent="0.2">
      <c r="A561" s="81">
        <f>IF(E561=0,"",SUBTOTAL(3,$E$5:$E561))</f>
        <v>532</v>
      </c>
      <c r="B561" s="81" t="s">
        <v>962</v>
      </c>
      <c r="C561" s="118" t="s">
        <v>624</v>
      </c>
      <c r="D561" s="109" t="s">
        <v>2136</v>
      </c>
      <c r="E561" s="119" t="s">
        <v>75</v>
      </c>
      <c r="F561" s="186">
        <f t="shared" si="8"/>
        <v>19</v>
      </c>
      <c r="G561" s="185"/>
      <c r="H561" s="185"/>
      <c r="I561" s="187"/>
      <c r="J561" s="188">
        <v>4</v>
      </c>
      <c r="K561" s="185"/>
      <c r="L561" s="185"/>
      <c r="M561" s="185"/>
      <c r="N561" s="185"/>
      <c r="O561" s="185"/>
      <c r="P561" s="185">
        <v>0</v>
      </c>
      <c r="Q561" s="185"/>
      <c r="R561" s="186"/>
      <c r="S561" s="188">
        <v>12</v>
      </c>
      <c r="T561" s="185">
        <v>0</v>
      </c>
      <c r="U561" s="185">
        <v>0</v>
      </c>
      <c r="V561" s="185"/>
      <c r="W561" s="185"/>
      <c r="X561" s="185"/>
      <c r="Y561" s="183"/>
      <c r="Z561" s="185"/>
      <c r="AA561" s="185">
        <v>3</v>
      </c>
      <c r="AB561" s="185"/>
    </row>
    <row r="562" spans="1:28" s="91" customFormat="1" ht="37.5" customHeight="1" x14ac:dyDescent="0.2">
      <c r="A562" s="81">
        <f>IF(E562=0,"",SUBTOTAL(3,$E$5:$E562))</f>
        <v>533</v>
      </c>
      <c r="B562" s="81" t="s">
        <v>963</v>
      </c>
      <c r="C562" s="84" t="s">
        <v>1073</v>
      </c>
      <c r="D562" s="109" t="s">
        <v>3832</v>
      </c>
      <c r="E562" s="119" t="s">
        <v>75</v>
      </c>
      <c r="F562" s="186">
        <f t="shared" si="8"/>
        <v>5</v>
      </c>
      <c r="G562" s="185"/>
      <c r="H562" s="185"/>
      <c r="I562" s="187"/>
      <c r="J562" s="189"/>
      <c r="K562" s="185"/>
      <c r="L562" s="185"/>
      <c r="M562" s="185"/>
      <c r="N562" s="185"/>
      <c r="O562" s="185"/>
      <c r="P562" s="185">
        <v>0</v>
      </c>
      <c r="Q562" s="185"/>
      <c r="R562" s="186"/>
      <c r="S562" s="188">
        <v>4</v>
      </c>
      <c r="T562" s="185">
        <v>0</v>
      </c>
      <c r="U562" s="185">
        <v>0</v>
      </c>
      <c r="V562" s="185"/>
      <c r="W562" s="185"/>
      <c r="X562" s="185"/>
      <c r="Y562" s="183"/>
      <c r="Z562" s="185"/>
      <c r="AA562" s="185"/>
      <c r="AB562" s="185">
        <v>1</v>
      </c>
    </row>
    <row r="563" spans="1:28" s="91" customFormat="1" ht="31.5" customHeight="1" x14ac:dyDescent="0.2">
      <c r="A563" s="81">
        <f>IF(E563=0,"",SUBTOTAL(3,$E$5:$E563))</f>
        <v>534</v>
      </c>
      <c r="B563" s="81" t="s">
        <v>964</v>
      </c>
      <c r="C563" s="84" t="s">
        <v>1074</v>
      </c>
      <c r="D563" s="109" t="s">
        <v>2138</v>
      </c>
      <c r="E563" s="119" t="s">
        <v>75</v>
      </c>
      <c r="F563" s="186">
        <f t="shared" si="8"/>
        <v>2</v>
      </c>
      <c r="G563" s="185"/>
      <c r="H563" s="185"/>
      <c r="I563" s="187"/>
      <c r="J563" s="189"/>
      <c r="K563" s="185"/>
      <c r="L563" s="185"/>
      <c r="M563" s="185"/>
      <c r="N563" s="185"/>
      <c r="O563" s="185"/>
      <c r="P563" s="185">
        <v>0</v>
      </c>
      <c r="Q563" s="185"/>
      <c r="R563" s="186"/>
      <c r="S563" s="188">
        <v>1</v>
      </c>
      <c r="T563" s="185">
        <v>0</v>
      </c>
      <c r="U563" s="185">
        <v>0</v>
      </c>
      <c r="V563" s="185"/>
      <c r="W563" s="185"/>
      <c r="X563" s="185"/>
      <c r="Y563" s="183"/>
      <c r="Z563" s="185"/>
      <c r="AA563" s="185"/>
      <c r="AB563" s="185">
        <v>1</v>
      </c>
    </row>
    <row r="564" spans="1:28" s="91" customFormat="1" ht="37.5" customHeight="1" x14ac:dyDescent="0.2">
      <c r="A564" s="81">
        <f>IF(E564=0,"",SUBTOTAL(3,$E$5:$E564))</f>
        <v>535</v>
      </c>
      <c r="B564" s="81" t="s">
        <v>965</v>
      </c>
      <c r="C564" s="84" t="s">
        <v>1075</v>
      </c>
      <c r="D564" s="109" t="s">
        <v>2139</v>
      </c>
      <c r="E564" s="119" t="s">
        <v>75</v>
      </c>
      <c r="F564" s="186">
        <f t="shared" si="8"/>
        <v>2</v>
      </c>
      <c r="G564" s="185"/>
      <c r="H564" s="185">
        <v>0</v>
      </c>
      <c r="I564" s="187"/>
      <c r="J564" s="189"/>
      <c r="K564" s="185"/>
      <c r="L564" s="185"/>
      <c r="M564" s="185"/>
      <c r="N564" s="185"/>
      <c r="O564" s="185"/>
      <c r="P564" s="185">
        <v>0</v>
      </c>
      <c r="Q564" s="185"/>
      <c r="R564" s="186"/>
      <c r="S564" s="188">
        <v>1</v>
      </c>
      <c r="T564" s="185">
        <v>0</v>
      </c>
      <c r="U564" s="185">
        <v>0</v>
      </c>
      <c r="V564" s="185"/>
      <c r="W564" s="185"/>
      <c r="X564" s="185"/>
      <c r="Y564" s="183"/>
      <c r="Z564" s="185"/>
      <c r="AA564" s="185"/>
      <c r="AB564" s="185">
        <v>1</v>
      </c>
    </row>
    <row r="565" spans="1:28" s="91" customFormat="1" ht="36" customHeight="1" x14ac:dyDescent="0.2">
      <c r="A565" s="81">
        <f>IF(E565=0,"",SUBTOTAL(3,$E$5:$E565))</f>
        <v>536</v>
      </c>
      <c r="B565" s="81" t="s">
        <v>974</v>
      </c>
      <c r="C565" s="84" t="s">
        <v>1077</v>
      </c>
      <c r="D565" s="109" t="s">
        <v>2140</v>
      </c>
      <c r="E565" s="119" t="s">
        <v>75</v>
      </c>
      <c r="F565" s="186">
        <f t="shared" si="8"/>
        <v>1</v>
      </c>
      <c r="G565" s="185"/>
      <c r="H565" s="185"/>
      <c r="I565" s="187"/>
      <c r="J565" s="189"/>
      <c r="K565" s="185"/>
      <c r="L565" s="185"/>
      <c r="M565" s="185"/>
      <c r="N565" s="185"/>
      <c r="O565" s="185"/>
      <c r="P565" s="185">
        <v>0</v>
      </c>
      <c r="Q565" s="185"/>
      <c r="R565" s="186"/>
      <c r="S565" s="188">
        <v>1</v>
      </c>
      <c r="T565" s="185">
        <v>0</v>
      </c>
      <c r="U565" s="185">
        <v>0</v>
      </c>
      <c r="V565" s="185"/>
      <c r="W565" s="185"/>
      <c r="X565" s="185"/>
      <c r="Y565" s="183"/>
      <c r="Z565" s="185"/>
      <c r="AA565" s="185"/>
      <c r="AB565" s="185"/>
    </row>
    <row r="566" spans="1:28" s="91" customFormat="1" ht="32.25" customHeight="1" x14ac:dyDescent="0.2">
      <c r="A566" s="81">
        <f>IF(E566=0,"",SUBTOTAL(3,$E$5:$E566))</f>
        <v>537</v>
      </c>
      <c r="B566" s="81" t="s">
        <v>976</v>
      </c>
      <c r="C566" s="84" t="s">
        <v>1078</v>
      </c>
      <c r="D566" s="109" t="s">
        <v>2141</v>
      </c>
      <c r="E566" s="119" t="s">
        <v>75</v>
      </c>
      <c r="F566" s="186">
        <f t="shared" si="8"/>
        <v>2</v>
      </c>
      <c r="G566" s="185"/>
      <c r="H566" s="185"/>
      <c r="I566" s="187"/>
      <c r="J566" s="189"/>
      <c r="K566" s="185"/>
      <c r="L566" s="185"/>
      <c r="M566" s="185"/>
      <c r="N566" s="185"/>
      <c r="O566" s="185"/>
      <c r="P566" s="185">
        <v>0</v>
      </c>
      <c r="Q566" s="185"/>
      <c r="R566" s="186"/>
      <c r="S566" s="188">
        <v>2</v>
      </c>
      <c r="T566" s="185">
        <v>0</v>
      </c>
      <c r="U566" s="185">
        <v>0</v>
      </c>
      <c r="V566" s="185"/>
      <c r="W566" s="185"/>
      <c r="X566" s="185"/>
      <c r="Y566" s="183"/>
      <c r="Z566" s="185"/>
      <c r="AA566" s="185"/>
      <c r="AB566" s="185"/>
    </row>
    <row r="567" spans="1:28" s="91" customFormat="1" ht="31.5" customHeight="1" x14ac:dyDescent="0.2">
      <c r="A567" s="81">
        <f>IF(E567=0,"",SUBTOTAL(3,$E$5:$E567))</f>
        <v>538</v>
      </c>
      <c r="B567" s="81" t="s">
        <v>978</v>
      </c>
      <c r="C567" s="84" t="s">
        <v>1079</v>
      </c>
      <c r="D567" s="109" t="s">
        <v>2142</v>
      </c>
      <c r="E567" s="119" t="s">
        <v>75</v>
      </c>
      <c r="F567" s="186">
        <f t="shared" si="8"/>
        <v>5</v>
      </c>
      <c r="G567" s="185"/>
      <c r="H567" s="185"/>
      <c r="I567" s="187"/>
      <c r="J567" s="188">
        <v>1</v>
      </c>
      <c r="K567" s="185"/>
      <c r="L567" s="187">
        <v>1</v>
      </c>
      <c r="M567" s="185"/>
      <c r="N567" s="185"/>
      <c r="O567" s="185"/>
      <c r="P567" s="185">
        <v>0</v>
      </c>
      <c r="Q567" s="185"/>
      <c r="R567" s="186"/>
      <c r="S567" s="188">
        <v>2</v>
      </c>
      <c r="T567" s="185">
        <v>0</v>
      </c>
      <c r="U567" s="185">
        <v>0</v>
      </c>
      <c r="V567" s="185"/>
      <c r="W567" s="185"/>
      <c r="X567" s="185"/>
      <c r="Y567" s="183"/>
      <c r="Z567" s="185"/>
      <c r="AA567" s="185"/>
      <c r="AB567" s="185">
        <v>1</v>
      </c>
    </row>
    <row r="568" spans="1:28" s="91" customFormat="1" ht="33" customHeight="1" x14ac:dyDescent="0.2">
      <c r="A568" s="81">
        <f>IF(E568=0,"",SUBTOTAL(3,$E$5:$E568))</f>
        <v>539</v>
      </c>
      <c r="B568" s="81" t="s">
        <v>981</v>
      </c>
      <c r="C568" s="118" t="s">
        <v>1081</v>
      </c>
      <c r="D568" s="109" t="s">
        <v>2143</v>
      </c>
      <c r="E568" s="119" t="s">
        <v>75</v>
      </c>
      <c r="F568" s="186">
        <f t="shared" si="8"/>
        <v>13</v>
      </c>
      <c r="G568" s="185"/>
      <c r="H568" s="185"/>
      <c r="I568" s="187"/>
      <c r="J568" s="188">
        <v>9</v>
      </c>
      <c r="K568" s="185"/>
      <c r="L568" s="185"/>
      <c r="M568" s="185"/>
      <c r="N568" s="185"/>
      <c r="O568" s="185"/>
      <c r="P568" s="185">
        <v>0</v>
      </c>
      <c r="Q568" s="185"/>
      <c r="R568" s="186"/>
      <c r="S568" s="188">
        <v>4</v>
      </c>
      <c r="T568" s="185">
        <v>0</v>
      </c>
      <c r="U568" s="185">
        <v>0</v>
      </c>
      <c r="V568" s="185"/>
      <c r="W568" s="185"/>
      <c r="X568" s="185"/>
      <c r="Y568" s="183"/>
      <c r="Z568" s="185"/>
      <c r="AA568" s="185"/>
      <c r="AB568" s="185"/>
    </row>
    <row r="569" spans="1:28" s="91" customFormat="1" ht="40.5" customHeight="1" x14ac:dyDescent="0.2">
      <c r="A569" s="81">
        <f>IF(E569=0,"",SUBTOTAL(3,$E$5:$E569))</f>
        <v>540</v>
      </c>
      <c r="B569" s="81" t="s">
        <v>984</v>
      </c>
      <c r="C569" s="118" t="s">
        <v>1083</v>
      </c>
      <c r="D569" s="109" t="s">
        <v>4042</v>
      </c>
      <c r="E569" s="119" t="s">
        <v>75</v>
      </c>
      <c r="F569" s="186">
        <f t="shared" si="8"/>
        <v>4</v>
      </c>
      <c r="G569" s="185"/>
      <c r="H569" s="185"/>
      <c r="I569" s="187"/>
      <c r="J569" s="188">
        <v>1</v>
      </c>
      <c r="K569" s="185"/>
      <c r="L569" s="185"/>
      <c r="M569" s="185"/>
      <c r="N569" s="185"/>
      <c r="O569" s="185"/>
      <c r="P569" s="185">
        <v>0</v>
      </c>
      <c r="Q569" s="185"/>
      <c r="R569" s="186"/>
      <c r="S569" s="188">
        <v>3</v>
      </c>
      <c r="T569" s="185">
        <v>0</v>
      </c>
      <c r="U569" s="185">
        <v>0</v>
      </c>
      <c r="V569" s="185"/>
      <c r="W569" s="185"/>
      <c r="X569" s="185"/>
      <c r="Y569" s="183"/>
      <c r="Z569" s="185"/>
      <c r="AA569" s="185"/>
      <c r="AB569" s="185"/>
    </row>
    <row r="570" spans="1:28" s="91" customFormat="1" ht="39" customHeight="1" x14ac:dyDescent="0.2">
      <c r="A570" s="81">
        <f>IF(E570=0,"",SUBTOTAL(3,$E$5:$E570))</f>
        <v>541</v>
      </c>
      <c r="B570" s="81" t="s">
        <v>987</v>
      </c>
      <c r="C570" s="118" t="s">
        <v>1085</v>
      </c>
      <c r="D570" s="109" t="s">
        <v>2145</v>
      </c>
      <c r="E570" s="119" t="s">
        <v>75</v>
      </c>
      <c r="F570" s="186">
        <f t="shared" si="8"/>
        <v>1</v>
      </c>
      <c r="G570" s="185"/>
      <c r="H570" s="185"/>
      <c r="I570" s="187"/>
      <c r="J570" s="188">
        <v>1</v>
      </c>
      <c r="K570" s="185"/>
      <c r="L570" s="185"/>
      <c r="M570" s="185"/>
      <c r="N570" s="185"/>
      <c r="O570" s="185"/>
      <c r="P570" s="185">
        <v>0</v>
      </c>
      <c r="Q570" s="185"/>
      <c r="R570" s="186"/>
      <c r="S570" s="192"/>
      <c r="T570" s="185">
        <v>0</v>
      </c>
      <c r="U570" s="185">
        <v>0</v>
      </c>
      <c r="V570" s="185"/>
      <c r="W570" s="185"/>
      <c r="X570" s="185"/>
      <c r="Y570" s="183"/>
      <c r="Z570" s="185"/>
      <c r="AA570" s="185"/>
      <c r="AB570" s="185"/>
    </row>
    <row r="571" spans="1:28" s="91" customFormat="1" ht="46.5" customHeight="1" x14ac:dyDescent="0.2">
      <c r="A571" s="81">
        <f>IF(E571=0,"",SUBTOTAL(3,$E$5:$E571))</f>
        <v>542</v>
      </c>
      <c r="B571" s="81" t="s">
        <v>990</v>
      </c>
      <c r="C571" s="118" t="s">
        <v>1085</v>
      </c>
      <c r="D571" s="114" t="s">
        <v>3777</v>
      </c>
      <c r="E571" s="119" t="s">
        <v>75</v>
      </c>
      <c r="F571" s="186">
        <f t="shared" si="8"/>
        <v>3</v>
      </c>
      <c r="G571" s="185"/>
      <c r="H571" s="185"/>
      <c r="I571" s="187"/>
      <c r="J571" s="188"/>
      <c r="K571" s="185"/>
      <c r="L571" s="185"/>
      <c r="M571" s="185"/>
      <c r="N571" s="185"/>
      <c r="O571" s="185"/>
      <c r="P571" s="185"/>
      <c r="Q571" s="185"/>
      <c r="R571" s="186"/>
      <c r="S571" s="188">
        <v>3</v>
      </c>
      <c r="T571" s="185"/>
      <c r="U571" s="185"/>
      <c r="V571" s="185"/>
      <c r="W571" s="185"/>
      <c r="X571" s="185"/>
      <c r="Y571" s="183"/>
      <c r="Z571" s="185"/>
      <c r="AA571" s="185"/>
      <c r="AB571" s="185"/>
    </row>
    <row r="572" spans="1:28" s="91" customFormat="1" ht="38.25" customHeight="1" x14ac:dyDescent="0.2">
      <c r="A572" s="81">
        <f>IF(E572=0,"",SUBTOTAL(3,$E$5:$E572))</f>
        <v>543</v>
      </c>
      <c r="B572" s="81" t="s">
        <v>993</v>
      </c>
      <c r="C572" s="118" t="s">
        <v>1087</v>
      </c>
      <c r="D572" s="81" t="s">
        <v>2146</v>
      </c>
      <c r="E572" s="119" t="s">
        <v>75</v>
      </c>
      <c r="F572" s="186">
        <f t="shared" si="8"/>
        <v>15</v>
      </c>
      <c r="G572" s="185"/>
      <c r="H572" s="185"/>
      <c r="I572" s="187"/>
      <c r="J572" s="188">
        <v>12</v>
      </c>
      <c r="K572" s="185"/>
      <c r="L572" s="185"/>
      <c r="M572" s="185"/>
      <c r="N572" s="185"/>
      <c r="O572" s="185"/>
      <c r="P572" s="185">
        <v>0</v>
      </c>
      <c r="Q572" s="185"/>
      <c r="R572" s="186"/>
      <c r="S572" s="188">
        <v>3</v>
      </c>
      <c r="T572" s="185">
        <v>0</v>
      </c>
      <c r="U572" s="185">
        <v>0</v>
      </c>
      <c r="V572" s="185"/>
      <c r="W572" s="185"/>
      <c r="X572" s="185"/>
      <c r="Y572" s="183"/>
      <c r="Z572" s="185"/>
      <c r="AA572" s="185"/>
      <c r="AB572" s="185"/>
    </row>
    <row r="573" spans="1:28" s="91" customFormat="1" ht="39" customHeight="1" x14ac:dyDescent="0.2">
      <c r="A573" s="81">
        <f>IF(E573=0,"",SUBTOTAL(3,$E$5:$E573))</f>
        <v>544</v>
      </c>
      <c r="B573" s="81" t="s">
        <v>996</v>
      </c>
      <c r="C573" s="118" t="s">
        <v>1089</v>
      </c>
      <c r="D573" s="81" t="s">
        <v>2147</v>
      </c>
      <c r="E573" s="119" t="s">
        <v>75</v>
      </c>
      <c r="F573" s="186">
        <f t="shared" si="8"/>
        <v>8</v>
      </c>
      <c r="G573" s="185"/>
      <c r="H573" s="185"/>
      <c r="I573" s="187"/>
      <c r="J573" s="188">
        <v>1</v>
      </c>
      <c r="K573" s="185"/>
      <c r="L573" s="185"/>
      <c r="M573" s="185"/>
      <c r="N573" s="185"/>
      <c r="O573" s="185"/>
      <c r="P573" s="185">
        <v>0</v>
      </c>
      <c r="Q573" s="185"/>
      <c r="R573" s="186"/>
      <c r="S573" s="188">
        <v>3</v>
      </c>
      <c r="T573" s="185">
        <v>0</v>
      </c>
      <c r="U573" s="185">
        <v>0</v>
      </c>
      <c r="V573" s="185"/>
      <c r="W573" s="185"/>
      <c r="X573" s="185"/>
      <c r="Y573" s="183"/>
      <c r="Z573" s="185"/>
      <c r="AA573" s="185">
        <v>3</v>
      </c>
      <c r="AB573" s="185">
        <v>1</v>
      </c>
    </row>
    <row r="574" spans="1:28" s="91" customFormat="1" ht="39" customHeight="1" x14ac:dyDescent="0.2">
      <c r="A574" s="81">
        <f>IF(E574=0,"",SUBTOTAL(3,$E$5:$E574))</f>
        <v>545</v>
      </c>
      <c r="B574" s="81" t="s">
        <v>999</v>
      </c>
      <c r="C574" s="118" t="s">
        <v>1091</v>
      </c>
      <c r="D574" s="81" t="s">
        <v>2148</v>
      </c>
      <c r="E574" s="119" t="s">
        <v>75</v>
      </c>
      <c r="F574" s="186">
        <f t="shared" si="8"/>
        <v>7</v>
      </c>
      <c r="G574" s="185"/>
      <c r="H574" s="185"/>
      <c r="I574" s="187"/>
      <c r="J574" s="188">
        <v>1</v>
      </c>
      <c r="K574" s="185"/>
      <c r="L574" s="185"/>
      <c r="M574" s="185"/>
      <c r="N574" s="185"/>
      <c r="O574" s="185"/>
      <c r="P574" s="185">
        <v>0</v>
      </c>
      <c r="Q574" s="185"/>
      <c r="R574" s="186"/>
      <c r="S574" s="188">
        <v>3</v>
      </c>
      <c r="T574" s="185">
        <v>0</v>
      </c>
      <c r="U574" s="185">
        <v>0</v>
      </c>
      <c r="V574" s="185"/>
      <c r="W574" s="185"/>
      <c r="X574" s="185"/>
      <c r="Y574" s="183"/>
      <c r="Z574" s="185"/>
      <c r="AA574" s="185">
        <v>3</v>
      </c>
      <c r="AB574" s="185"/>
    </row>
    <row r="575" spans="1:28" s="91" customFormat="1" ht="39.75" customHeight="1" x14ac:dyDescent="0.2">
      <c r="A575" s="81">
        <f>IF(E575=0,"",SUBTOTAL(3,$E$5:$E575))</f>
        <v>546</v>
      </c>
      <c r="B575" s="81" t="s">
        <v>1002</v>
      </c>
      <c r="C575" s="118" t="s">
        <v>1093</v>
      </c>
      <c r="D575" s="81" t="s">
        <v>2149</v>
      </c>
      <c r="E575" s="119" t="s">
        <v>145</v>
      </c>
      <c r="F575" s="186">
        <f t="shared" si="8"/>
        <v>4</v>
      </c>
      <c r="G575" s="185"/>
      <c r="H575" s="185"/>
      <c r="I575" s="187"/>
      <c r="J575" s="188">
        <v>2</v>
      </c>
      <c r="K575" s="185"/>
      <c r="L575" s="185"/>
      <c r="M575" s="185"/>
      <c r="N575" s="185"/>
      <c r="O575" s="185"/>
      <c r="P575" s="185">
        <v>0</v>
      </c>
      <c r="Q575" s="185"/>
      <c r="R575" s="186"/>
      <c r="S575" s="188">
        <v>2</v>
      </c>
      <c r="T575" s="185">
        <v>0</v>
      </c>
      <c r="U575" s="185">
        <v>0</v>
      </c>
      <c r="V575" s="185"/>
      <c r="W575" s="185"/>
      <c r="X575" s="185"/>
      <c r="Y575" s="183"/>
      <c r="Z575" s="185"/>
      <c r="AA575" s="185"/>
      <c r="AB575" s="185"/>
    </row>
    <row r="576" spans="1:28" s="91" customFormat="1" ht="44.25" customHeight="1" x14ac:dyDescent="0.2">
      <c r="A576" s="81">
        <f>IF(E576=0,"",SUBTOTAL(3,$E$5:$E576))</f>
        <v>547</v>
      </c>
      <c r="B576" s="81" t="s">
        <v>1005</v>
      </c>
      <c r="C576" s="118" t="s">
        <v>1096</v>
      </c>
      <c r="D576" s="81" t="s">
        <v>2150</v>
      </c>
      <c r="E576" s="119" t="s">
        <v>145</v>
      </c>
      <c r="F576" s="186">
        <f t="shared" si="8"/>
        <v>4</v>
      </c>
      <c r="G576" s="185"/>
      <c r="H576" s="185"/>
      <c r="I576" s="187"/>
      <c r="J576" s="188">
        <v>1</v>
      </c>
      <c r="K576" s="185"/>
      <c r="L576" s="185"/>
      <c r="M576" s="185"/>
      <c r="N576" s="185"/>
      <c r="O576" s="185"/>
      <c r="P576" s="185">
        <v>0</v>
      </c>
      <c r="Q576" s="185"/>
      <c r="R576" s="186"/>
      <c r="S576" s="188">
        <v>3</v>
      </c>
      <c r="T576" s="185">
        <v>0</v>
      </c>
      <c r="U576" s="185">
        <v>0</v>
      </c>
      <c r="V576" s="185"/>
      <c r="W576" s="185"/>
      <c r="X576" s="185"/>
      <c r="Y576" s="183"/>
      <c r="Z576" s="185"/>
      <c r="AA576" s="185"/>
      <c r="AB576" s="185"/>
    </row>
    <row r="577" spans="1:28" s="91" customFormat="1" ht="49.5" customHeight="1" x14ac:dyDescent="0.2">
      <c r="A577" s="81">
        <f>IF(E577=0,"",SUBTOTAL(3,$E$5:$E577))</f>
        <v>548</v>
      </c>
      <c r="B577" s="81" t="s">
        <v>1008</v>
      </c>
      <c r="C577" s="118" t="s">
        <v>1099</v>
      </c>
      <c r="D577" s="81" t="s">
        <v>2151</v>
      </c>
      <c r="E577" s="119" t="s">
        <v>57</v>
      </c>
      <c r="F577" s="186">
        <f t="shared" si="8"/>
        <v>7</v>
      </c>
      <c r="G577" s="185"/>
      <c r="H577" s="185">
        <v>0</v>
      </c>
      <c r="I577" s="187"/>
      <c r="J577" s="189"/>
      <c r="K577" s="185"/>
      <c r="L577" s="185"/>
      <c r="M577" s="185"/>
      <c r="N577" s="185"/>
      <c r="O577" s="185"/>
      <c r="P577" s="185">
        <v>0</v>
      </c>
      <c r="Q577" s="185"/>
      <c r="R577" s="186"/>
      <c r="S577" s="188">
        <v>7</v>
      </c>
      <c r="T577" s="185">
        <v>0</v>
      </c>
      <c r="U577" s="185">
        <v>0</v>
      </c>
      <c r="V577" s="185"/>
      <c r="W577" s="185"/>
      <c r="X577" s="185"/>
      <c r="Y577" s="183"/>
      <c r="Z577" s="185"/>
      <c r="AA577" s="185"/>
      <c r="AB577" s="185"/>
    </row>
    <row r="578" spans="1:28" s="91" customFormat="1" ht="57" customHeight="1" x14ac:dyDescent="0.2">
      <c r="A578" s="81">
        <f>IF(E578=0,"",SUBTOTAL(3,$E$5:$E578))</f>
        <v>549</v>
      </c>
      <c r="B578" s="81" t="s">
        <v>1011</v>
      </c>
      <c r="C578" s="118" t="s">
        <v>1103</v>
      </c>
      <c r="D578" s="81" t="s">
        <v>2152</v>
      </c>
      <c r="E578" s="119" t="s">
        <v>57</v>
      </c>
      <c r="F578" s="186">
        <f t="shared" si="8"/>
        <v>7</v>
      </c>
      <c r="G578" s="185"/>
      <c r="H578" s="185">
        <v>0</v>
      </c>
      <c r="I578" s="187"/>
      <c r="J578" s="189"/>
      <c r="K578" s="185"/>
      <c r="L578" s="185"/>
      <c r="M578" s="185"/>
      <c r="N578" s="185"/>
      <c r="O578" s="185"/>
      <c r="P578" s="185">
        <v>0</v>
      </c>
      <c r="Q578" s="185"/>
      <c r="R578" s="186"/>
      <c r="S578" s="188">
        <v>7</v>
      </c>
      <c r="T578" s="185">
        <v>0</v>
      </c>
      <c r="U578" s="185">
        <v>0</v>
      </c>
      <c r="V578" s="185"/>
      <c r="W578" s="185"/>
      <c r="X578" s="185"/>
      <c r="Y578" s="183"/>
      <c r="Z578" s="185"/>
      <c r="AA578" s="185"/>
      <c r="AB578" s="185"/>
    </row>
    <row r="579" spans="1:28" s="91" customFormat="1" ht="41.25" customHeight="1" x14ac:dyDescent="0.2">
      <c r="A579" s="81">
        <f>IF(E579=0,"",SUBTOTAL(3,$E$5:$E579))</f>
        <v>550</v>
      </c>
      <c r="B579" s="81" t="s">
        <v>1014</v>
      </c>
      <c r="C579" s="118" t="s">
        <v>1106</v>
      </c>
      <c r="D579" s="81" t="s">
        <v>2153</v>
      </c>
      <c r="E579" s="119" t="s">
        <v>145</v>
      </c>
      <c r="F579" s="186">
        <f t="shared" si="8"/>
        <v>9</v>
      </c>
      <c r="G579" s="185"/>
      <c r="H579" s="185">
        <v>0</v>
      </c>
      <c r="I579" s="187"/>
      <c r="J579" s="188">
        <v>2</v>
      </c>
      <c r="K579" s="185"/>
      <c r="L579" s="185"/>
      <c r="M579" s="185"/>
      <c r="N579" s="185"/>
      <c r="O579" s="185"/>
      <c r="P579" s="185">
        <v>0</v>
      </c>
      <c r="Q579" s="185"/>
      <c r="R579" s="186"/>
      <c r="S579" s="188">
        <v>7</v>
      </c>
      <c r="T579" s="185">
        <v>0</v>
      </c>
      <c r="U579" s="185">
        <v>0</v>
      </c>
      <c r="V579" s="185"/>
      <c r="W579" s="185"/>
      <c r="X579" s="185"/>
      <c r="Y579" s="183"/>
      <c r="Z579" s="185"/>
      <c r="AA579" s="185"/>
      <c r="AB579" s="185"/>
    </row>
    <row r="580" spans="1:28" s="91" customFormat="1" ht="40.5" customHeight="1" x14ac:dyDescent="0.2">
      <c r="A580" s="81">
        <f>IF(E580=0,"",SUBTOTAL(3,$E$5:$E580))</f>
        <v>551</v>
      </c>
      <c r="B580" s="81" t="s">
        <v>1017</v>
      </c>
      <c r="C580" s="118" t="s">
        <v>1109</v>
      </c>
      <c r="D580" s="81" t="s">
        <v>2154</v>
      </c>
      <c r="E580" s="119" t="s">
        <v>145</v>
      </c>
      <c r="F580" s="186">
        <f t="shared" si="8"/>
        <v>6</v>
      </c>
      <c r="G580" s="185"/>
      <c r="H580" s="185">
        <v>0</v>
      </c>
      <c r="I580" s="187"/>
      <c r="J580" s="188">
        <v>1</v>
      </c>
      <c r="K580" s="185"/>
      <c r="L580" s="185"/>
      <c r="M580" s="185"/>
      <c r="N580" s="185"/>
      <c r="O580" s="185"/>
      <c r="P580" s="185">
        <v>0</v>
      </c>
      <c r="Q580" s="185">
        <v>2</v>
      </c>
      <c r="R580" s="186"/>
      <c r="S580" s="188">
        <v>3</v>
      </c>
      <c r="T580" s="185">
        <v>0</v>
      </c>
      <c r="U580" s="185">
        <v>0</v>
      </c>
      <c r="V580" s="185"/>
      <c r="W580" s="185"/>
      <c r="X580" s="185"/>
      <c r="Y580" s="183"/>
      <c r="Z580" s="185"/>
      <c r="AA580" s="185"/>
      <c r="AB580" s="185"/>
    </row>
    <row r="581" spans="1:28" s="91" customFormat="1" ht="32.25" customHeight="1" x14ac:dyDescent="0.2">
      <c r="A581" s="81">
        <f>IF(E581=0,"",SUBTOTAL(3,$E$5:$E581))</f>
        <v>552</v>
      </c>
      <c r="B581" s="81" t="s">
        <v>1020</v>
      </c>
      <c r="C581" s="118" t="s">
        <v>1113</v>
      </c>
      <c r="D581" s="81" t="s">
        <v>2155</v>
      </c>
      <c r="E581" s="119" t="s">
        <v>315</v>
      </c>
      <c r="F581" s="186">
        <f t="shared" ref="F581:F644" si="9">SUM(G581:AB581)</f>
        <v>3</v>
      </c>
      <c r="G581" s="185"/>
      <c r="H581" s="185">
        <v>0</v>
      </c>
      <c r="I581" s="187"/>
      <c r="J581" s="188">
        <v>2</v>
      </c>
      <c r="K581" s="185"/>
      <c r="L581" s="185"/>
      <c r="M581" s="185"/>
      <c r="N581" s="185"/>
      <c r="O581" s="185"/>
      <c r="P581" s="185">
        <v>0</v>
      </c>
      <c r="Q581" s="185"/>
      <c r="R581" s="186"/>
      <c r="S581" s="188">
        <v>1</v>
      </c>
      <c r="T581" s="185">
        <v>0</v>
      </c>
      <c r="U581" s="185">
        <v>0</v>
      </c>
      <c r="V581" s="185"/>
      <c r="W581" s="185"/>
      <c r="X581" s="185"/>
      <c r="Y581" s="183"/>
      <c r="Z581" s="185"/>
      <c r="AA581" s="185"/>
      <c r="AB581" s="185"/>
    </row>
    <row r="582" spans="1:28" s="91" customFormat="1" ht="40.5" customHeight="1" x14ac:dyDescent="0.2">
      <c r="A582" s="81">
        <f>IF(E582=0,"",SUBTOTAL(3,$E$5:$E582))</f>
        <v>553</v>
      </c>
      <c r="B582" s="81" t="s">
        <v>1023</v>
      </c>
      <c r="C582" s="84" t="s">
        <v>1115</v>
      </c>
      <c r="D582" s="109" t="s">
        <v>2156</v>
      </c>
      <c r="E582" s="119" t="s">
        <v>57</v>
      </c>
      <c r="F582" s="186">
        <f t="shared" si="9"/>
        <v>2</v>
      </c>
      <c r="G582" s="185"/>
      <c r="H582" s="185">
        <v>0</v>
      </c>
      <c r="I582" s="187"/>
      <c r="J582" s="189"/>
      <c r="K582" s="185"/>
      <c r="L582" s="185"/>
      <c r="M582" s="185"/>
      <c r="N582" s="185"/>
      <c r="O582" s="185"/>
      <c r="P582" s="185">
        <v>0</v>
      </c>
      <c r="Q582" s="185"/>
      <c r="R582" s="186"/>
      <c r="S582" s="188">
        <v>2</v>
      </c>
      <c r="T582" s="185">
        <v>0</v>
      </c>
      <c r="U582" s="185">
        <v>0</v>
      </c>
      <c r="V582" s="185"/>
      <c r="W582" s="185"/>
      <c r="X582" s="185"/>
      <c r="Y582" s="183"/>
      <c r="Z582" s="185"/>
      <c r="AA582" s="185"/>
      <c r="AB582" s="185"/>
    </row>
    <row r="583" spans="1:28" s="91" customFormat="1" ht="39.75" customHeight="1" x14ac:dyDescent="0.2">
      <c r="A583" s="81">
        <f>IF(E583=0,"",SUBTOTAL(3,$E$5:$E583))</f>
        <v>554</v>
      </c>
      <c r="B583" s="81" t="s">
        <v>1026</v>
      </c>
      <c r="C583" s="84" t="s">
        <v>1117</v>
      </c>
      <c r="D583" s="109" t="s">
        <v>2157</v>
      </c>
      <c r="E583" s="119" t="s">
        <v>57</v>
      </c>
      <c r="F583" s="186">
        <f t="shared" si="9"/>
        <v>2</v>
      </c>
      <c r="G583" s="185"/>
      <c r="H583" s="185">
        <v>0</v>
      </c>
      <c r="I583" s="187"/>
      <c r="J583" s="189"/>
      <c r="K583" s="185"/>
      <c r="L583" s="185"/>
      <c r="M583" s="185"/>
      <c r="N583" s="185"/>
      <c r="O583" s="185"/>
      <c r="P583" s="185">
        <v>0</v>
      </c>
      <c r="Q583" s="185"/>
      <c r="R583" s="186"/>
      <c r="S583" s="188">
        <v>2</v>
      </c>
      <c r="T583" s="185">
        <v>0</v>
      </c>
      <c r="U583" s="185">
        <v>0</v>
      </c>
      <c r="V583" s="185"/>
      <c r="W583" s="185"/>
      <c r="X583" s="185"/>
      <c r="Y583" s="183"/>
      <c r="Z583" s="185"/>
      <c r="AA583" s="185"/>
      <c r="AB583" s="185"/>
    </row>
    <row r="584" spans="1:28" s="91" customFormat="1" ht="39.75" customHeight="1" x14ac:dyDescent="0.2">
      <c r="A584" s="81">
        <f>IF(E584=0,"",SUBTOTAL(3,$E$5:$E584))</f>
        <v>555</v>
      </c>
      <c r="B584" s="81" t="s">
        <v>1029</v>
      </c>
      <c r="C584" s="84" t="s">
        <v>1119</v>
      </c>
      <c r="D584" s="109" t="s">
        <v>2158</v>
      </c>
      <c r="E584" s="119" t="s">
        <v>57</v>
      </c>
      <c r="F584" s="186">
        <f t="shared" si="9"/>
        <v>1</v>
      </c>
      <c r="G584" s="185"/>
      <c r="H584" s="185">
        <v>0</v>
      </c>
      <c r="I584" s="187"/>
      <c r="J584" s="189"/>
      <c r="K584" s="185"/>
      <c r="L584" s="185"/>
      <c r="M584" s="185"/>
      <c r="N584" s="185"/>
      <c r="O584" s="185"/>
      <c r="P584" s="185">
        <v>0</v>
      </c>
      <c r="Q584" s="185"/>
      <c r="R584" s="186"/>
      <c r="S584" s="188">
        <v>1</v>
      </c>
      <c r="T584" s="185">
        <v>0</v>
      </c>
      <c r="U584" s="185">
        <v>0</v>
      </c>
      <c r="V584" s="185"/>
      <c r="W584" s="185"/>
      <c r="X584" s="185"/>
      <c r="Y584" s="183"/>
      <c r="Z584" s="185"/>
      <c r="AA584" s="185"/>
      <c r="AB584" s="185"/>
    </row>
    <row r="585" spans="1:28" s="91" customFormat="1" ht="48.75" customHeight="1" x14ac:dyDescent="0.2">
      <c r="A585" s="81">
        <f>IF(E585=0,"",SUBTOTAL(3,$E$5:$E585))</f>
        <v>556</v>
      </c>
      <c r="B585" s="81" t="s">
        <v>1032</v>
      </c>
      <c r="C585" s="84" t="s">
        <v>1121</v>
      </c>
      <c r="D585" s="109" t="s">
        <v>2159</v>
      </c>
      <c r="E585" s="119" t="s">
        <v>47</v>
      </c>
      <c r="F585" s="186">
        <f t="shared" si="9"/>
        <v>1</v>
      </c>
      <c r="G585" s="185"/>
      <c r="H585" s="185">
        <v>0</v>
      </c>
      <c r="I585" s="187"/>
      <c r="J585" s="189"/>
      <c r="K585" s="185"/>
      <c r="L585" s="185"/>
      <c r="M585" s="185"/>
      <c r="N585" s="185"/>
      <c r="O585" s="185"/>
      <c r="P585" s="185">
        <v>0</v>
      </c>
      <c r="Q585" s="185"/>
      <c r="R585" s="186"/>
      <c r="S585" s="188">
        <v>1</v>
      </c>
      <c r="T585" s="185">
        <v>0</v>
      </c>
      <c r="U585" s="185">
        <v>0</v>
      </c>
      <c r="V585" s="185"/>
      <c r="W585" s="185"/>
      <c r="X585" s="185"/>
      <c r="Y585" s="183"/>
      <c r="Z585" s="185"/>
      <c r="AA585" s="185"/>
      <c r="AB585" s="185"/>
    </row>
    <row r="586" spans="1:28" s="91" customFormat="1" ht="45" customHeight="1" x14ac:dyDescent="0.2">
      <c r="A586" s="81">
        <f>IF(E586=0,"",SUBTOTAL(3,$E$5:$E586))</f>
        <v>557</v>
      </c>
      <c r="B586" s="81" t="s">
        <v>1035</v>
      </c>
      <c r="C586" s="84" t="s">
        <v>1123</v>
      </c>
      <c r="D586" s="109" t="s">
        <v>2160</v>
      </c>
      <c r="E586" s="119" t="s">
        <v>47</v>
      </c>
      <c r="F586" s="186">
        <f t="shared" si="9"/>
        <v>1</v>
      </c>
      <c r="G586" s="185"/>
      <c r="H586" s="185">
        <v>0</v>
      </c>
      <c r="I586" s="187"/>
      <c r="J586" s="189"/>
      <c r="K586" s="185"/>
      <c r="L586" s="185"/>
      <c r="M586" s="185"/>
      <c r="N586" s="185"/>
      <c r="O586" s="185"/>
      <c r="P586" s="185">
        <v>0</v>
      </c>
      <c r="Q586" s="185"/>
      <c r="R586" s="186"/>
      <c r="S586" s="188">
        <v>1</v>
      </c>
      <c r="T586" s="185">
        <v>0</v>
      </c>
      <c r="U586" s="185">
        <v>0</v>
      </c>
      <c r="V586" s="185"/>
      <c r="W586" s="185"/>
      <c r="X586" s="185"/>
      <c r="Y586" s="183"/>
      <c r="Z586" s="185"/>
      <c r="AA586" s="185"/>
      <c r="AB586" s="185"/>
    </row>
    <row r="587" spans="1:28" s="91" customFormat="1" ht="66.75" customHeight="1" x14ac:dyDescent="0.2">
      <c r="A587" s="81">
        <f>IF(E587=0,"",SUBTOTAL(3,$E$5:$E587))</f>
        <v>558</v>
      </c>
      <c r="B587" s="81" t="s">
        <v>1038</v>
      </c>
      <c r="C587" s="84" t="s">
        <v>4041</v>
      </c>
      <c r="D587" s="109" t="s">
        <v>2161</v>
      </c>
      <c r="E587" s="119" t="s">
        <v>57</v>
      </c>
      <c r="F587" s="186">
        <f t="shared" si="9"/>
        <v>1</v>
      </c>
      <c r="G587" s="185"/>
      <c r="H587" s="185">
        <v>0</v>
      </c>
      <c r="I587" s="187"/>
      <c r="J587" s="189"/>
      <c r="K587" s="185"/>
      <c r="L587" s="185"/>
      <c r="M587" s="185"/>
      <c r="N587" s="185"/>
      <c r="O587" s="185"/>
      <c r="P587" s="185">
        <v>0</v>
      </c>
      <c r="Q587" s="185"/>
      <c r="R587" s="186"/>
      <c r="S587" s="188">
        <v>1</v>
      </c>
      <c r="T587" s="185">
        <v>0</v>
      </c>
      <c r="U587" s="185">
        <v>0</v>
      </c>
      <c r="V587" s="185"/>
      <c r="W587" s="185"/>
      <c r="X587" s="185"/>
      <c r="Y587" s="183"/>
      <c r="Z587" s="185"/>
      <c r="AA587" s="185"/>
      <c r="AB587" s="185"/>
    </row>
    <row r="588" spans="1:28" s="91" customFormat="1" ht="33.75" customHeight="1" x14ac:dyDescent="0.2">
      <c r="A588" s="81">
        <f>IF(E588=0,"",SUBTOTAL(3,$E$5:$E588))</f>
        <v>559</v>
      </c>
      <c r="B588" s="81" t="s">
        <v>1041</v>
      </c>
      <c r="C588" s="84" t="s">
        <v>1126</v>
      </c>
      <c r="D588" s="109" t="s">
        <v>2162</v>
      </c>
      <c r="E588" s="119" t="s">
        <v>75</v>
      </c>
      <c r="F588" s="186">
        <f t="shared" si="9"/>
        <v>1</v>
      </c>
      <c r="G588" s="185"/>
      <c r="H588" s="185">
        <v>0</v>
      </c>
      <c r="I588" s="187"/>
      <c r="J588" s="188"/>
      <c r="K588" s="185"/>
      <c r="L588" s="185"/>
      <c r="M588" s="185"/>
      <c r="N588" s="185"/>
      <c r="O588" s="185"/>
      <c r="P588" s="185">
        <v>0</v>
      </c>
      <c r="Q588" s="185"/>
      <c r="R588" s="186"/>
      <c r="S588" s="188">
        <v>1</v>
      </c>
      <c r="T588" s="185">
        <v>0</v>
      </c>
      <c r="U588" s="185">
        <v>0</v>
      </c>
      <c r="V588" s="185"/>
      <c r="W588" s="185"/>
      <c r="X588" s="185"/>
      <c r="Y588" s="183"/>
      <c r="Z588" s="185"/>
      <c r="AA588" s="185"/>
      <c r="AB588" s="185"/>
    </row>
    <row r="589" spans="1:28" s="91" customFormat="1" ht="38.25" customHeight="1" x14ac:dyDescent="0.2">
      <c r="A589" s="81">
        <f>IF(E589=0,"",SUBTOTAL(3,$E$5:$E589))</f>
        <v>560</v>
      </c>
      <c r="B589" s="81" t="s">
        <v>1044</v>
      </c>
      <c r="C589" s="84" t="s">
        <v>1127</v>
      </c>
      <c r="D589" s="109" t="s">
        <v>2164</v>
      </c>
      <c r="E589" s="119" t="s">
        <v>75</v>
      </c>
      <c r="F589" s="186">
        <f t="shared" si="9"/>
        <v>1</v>
      </c>
      <c r="G589" s="185"/>
      <c r="H589" s="185">
        <v>0</v>
      </c>
      <c r="I589" s="187"/>
      <c r="J589" s="188"/>
      <c r="K589" s="185"/>
      <c r="L589" s="185"/>
      <c r="M589" s="185"/>
      <c r="N589" s="185"/>
      <c r="O589" s="185"/>
      <c r="P589" s="185">
        <v>0</v>
      </c>
      <c r="Q589" s="185"/>
      <c r="R589" s="186"/>
      <c r="S589" s="188">
        <v>1</v>
      </c>
      <c r="T589" s="185">
        <v>0</v>
      </c>
      <c r="U589" s="185">
        <v>0</v>
      </c>
      <c r="V589" s="185"/>
      <c r="W589" s="185"/>
      <c r="X589" s="185"/>
      <c r="Y589" s="183"/>
      <c r="Z589" s="185"/>
      <c r="AA589" s="185"/>
      <c r="AB589" s="185"/>
    </row>
    <row r="590" spans="1:28" s="91" customFormat="1" ht="50.25" customHeight="1" x14ac:dyDescent="0.2">
      <c r="A590" s="81">
        <f>IF(E590=0,"",SUBTOTAL(3,$E$5:$E590))</f>
        <v>561</v>
      </c>
      <c r="B590" s="81" t="s">
        <v>1047</v>
      </c>
      <c r="C590" s="84" t="s">
        <v>1128</v>
      </c>
      <c r="D590" s="109" t="s">
        <v>2166</v>
      </c>
      <c r="E590" s="119" t="s">
        <v>75</v>
      </c>
      <c r="F590" s="186">
        <f t="shared" si="9"/>
        <v>1</v>
      </c>
      <c r="G590" s="185"/>
      <c r="H590" s="185">
        <v>0</v>
      </c>
      <c r="I590" s="187"/>
      <c r="J590" s="188"/>
      <c r="K590" s="185"/>
      <c r="L590" s="185"/>
      <c r="M590" s="185"/>
      <c r="N590" s="185"/>
      <c r="O590" s="185"/>
      <c r="P590" s="185">
        <v>0</v>
      </c>
      <c r="Q590" s="185"/>
      <c r="R590" s="186"/>
      <c r="S590" s="188">
        <v>1</v>
      </c>
      <c r="T590" s="185">
        <v>0</v>
      </c>
      <c r="U590" s="185">
        <v>0</v>
      </c>
      <c r="V590" s="185"/>
      <c r="W590" s="185"/>
      <c r="X590" s="185"/>
      <c r="Y590" s="183"/>
      <c r="Z590" s="185"/>
      <c r="AA590" s="185"/>
      <c r="AB590" s="185"/>
    </row>
    <row r="591" spans="1:28" s="91" customFormat="1" ht="28.5" customHeight="1" x14ac:dyDescent="0.2">
      <c r="A591" s="81" t="str">
        <f>IF(E591=0,"",SUBTOTAL(3,$E$5:$E591))</f>
        <v/>
      </c>
      <c r="B591" s="81"/>
      <c r="C591" s="103" t="s">
        <v>4112</v>
      </c>
      <c r="D591" s="109"/>
      <c r="E591" s="119"/>
      <c r="F591" s="186">
        <f t="shared" si="9"/>
        <v>0</v>
      </c>
      <c r="G591" s="183"/>
      <c r="H591" s="183"/>
      <c r="I591" s="183"/>
      <c r="J591" s="190"/>
      <c r="K591" s="183"/>
      <c r="L591" s="183"/>
      <c r="M591" s="183"/>
      <c r="N591" s="183"/>
      <c r="O591" s="183"/>
      <c r="P591" s="183"/>
      <c r="Q591" s="183"/>
      <c r="R591" s="183"/>
      <c r="S591" s="183"/>
      <c r="T591" s="183"/>
      <c r="U591" s="183"/>
      <c r="V591" s="183"/>
      <c r="W591" s="183"/>
      <c r="X591" s="183"/>
      <c r="Y591" s="183"/>
      <c r="Z591" s="183"/>
      <c r="AA591" s="183"/>
      <c r="AB591" s="185"/>
    </row>
    <row r="592" spans="1:28" s="91" customFormat="1" ht="97.5" customHeight="1" x14ac:dyDescent="0.2">
      <c r="A592" s="81">
        <f>IF(E592=0,"",SUBTOTAL(3,$E$5:$E592))</f>
        <v>562</v>
      </c>
      <c r="B592" s="81" t="s">
        <v>1050</v>
      </c>
      <c r="C592" s="118" t="s">
        <v>1130</v>
      </c>
      <c r="D592" s="114" t="s">
        <v>4040</v>
      </c>
      <c r="E592" s="119" t="s">
        <v>75</v>
      </c>
      <c r="F592" s="186">
        <f t="shared" si="9"/>
        <v>12</v>
      </c>
      <c r="G592" s="185"/>
      <c r="H592" s="185">
        <v>0</v>
      </c>
      <c r="I592" s="187"/>
      <c r="J592" s="189"/>
      <c r="K592" s="185"/>
      <c r="L592" s="185"/>
      <c r="M592" s="185"/>
      <c r="N592" s="185"/>
      <c r="O592" s="185"/>
      <c r="P592" s="185">
        <v>0</v>
      </c>
      <c r="Q592" s="185"/>
      <c r="R592" s="186"/>
      <c r="S592" s="188">
        <v>12</v>
      </c>
      <c r="T592" s="185">
        <v>0</v>
      </c>
      <c r="U592" s="185">
        <v>0</v>
      </c>
      <c r="V592" s="185"/>
      <c r="W592" s="185"/>
      <c r="X592" s="185"/>
      <c r="Y592" s="183"/>
      <c r="Z592" s="185"/>
      <c r="AA592" s="185"/>
      <c r="AB592" s="185"/>
    </row>
    <row r="593" spans="1:28" s="91" customFormat="1" ht="144.75" customHeight="1" x14ac:dyDescent="0.2">
      <c r="A593" s="81">
        <f>IF(E593=0,"",SUBTOTAL(3,$E$5:$E593))</f>
        <v>563</v>
      </c>
      <c r="B593" s="81" t="s">
        <v>1303</v>
      </c>
      <c r="C593" s="118" t="s">
        <v>1131</v>
      </c>
      <c r="D593" s="114" t="s">
        <v>3780</v>
      </c>
      <c r="E593" s="119" t="s">
        <v>75</v>
      </c>
      <c r="F593" s="186">
        <f t="shared" si="9"/>
        <v>12</v>
      </c>
      <c r="G593" s="185"/>
      <c r="H593" s="185">
        <v>0</v>
      </c>
      <c r="I593" s="187"/>
      <c r="J593" s="189"/>
      <c r="K593" s="185"/>
      <c r="L593" s="185"/>
      <c r="M593" s="185"/>
      <c r="N593" s="185"/>
      <c r="O593" s="185"/>
      <c r="P593" s="185">
        <v>0</v>
      </c>
      <c r="Q593" s="185"/>
      <c r="R593" s="186"/>
      <c r="S593" s="188">
        <v>12</v>
      </c>
      <c r="T593" s="185">
        <v>0</v>
      </c>
      <c r="U593" s="185">
        <v>0</v>
      </c>
      <c r="V593" s="185"/>
      <c r="W593" s="185"/>
      <c r="X593" s="185"/>
      <c r="Y593" s="183"/>
      <c r="Z593" s="185"/>
      <c r="AA593" s="185"/>
      <c r="AB593" s="185"/>
    </row>
    <row r="594" spans="1:28" s="91" customFormat="1" ht="209.25" customHeight="1" x14ac:dyDescent="0.2">
      <c r="A594" s="81">
        <f>IF(E594=0,"",SUBTOTAL(3,$E$5:$E594))</f>
        <v>564</v>
      </c>
      <c r="B594" s="81" t="s">
        <v>1305</v>
      </c>
      <c r="C594" s="118" t="s">
        <v>1133</v>
      </c>
      <c r="D594" s="114" t="s">
        <v>4039</v>
      </c>
      <c r="E594" s="119" t="s">
        <v>75</v>
      </c>
      <c r="F594" s="186">
        <f t="shared" si="9"/>
        <v>12</v>
      </c>
      <c r="G594" s="185"/>
      <c r="H594" s="185">
        <v>0</v>
      </c>
      <c r="I594" s="187"/>
      <c r="J594" s="189"/>
      <c r="K594" s="185"/>
      <c r="L594" s="185"/>
      <c r="M594" s="185"/>
      <c r="N594" s="185"/>
      <c r="O594" s="185"/>
      <c r="P594" s="185">
        <v>0</v>
      </c>
      <c r="Q594" s="185"/>
      <c r="R594" s="186"/>
      <c r="S594" s="188">
        <v>12</v>
      </c>
      <c r="T594" s="185">
        <v>0</v>
      </c>
      <c r="U594" s="185">
        <v>0</v>
      </c>
      <c r="V594" s="185"/>
      <c r="W594" s="185"/>
      <c r="X594" s="185"/>
      <c r="Y594" s="183"/>
      <c r="Z594" s="185"/>
      <c r="AA594" s="185"/>
      <c r="AB594" s="185"/>
    </row>
    <row r="595" spans="1:28" s="91" customFormat="1" ht="145.5" customHeight="1" x14ac:dyDescent="0.2">
      <c r="A595" s="81">
        <f>IF(E595=0,"",SUBTOTAL(3,$E$5:$E595))</f>
        <v>565</v>
      </c>
      <c r="B595" s="81" t="s">
        <v>1307</v>
      </c>
      <c r="C595" s="118" t="s">
        <v>1134</v>
      </c>
      <c r="D595" s="114" t="s">
        <v>4038</v>
      </c>
      <c r="E595" s="119" t="s">
        <v>75</v>
      </c>
      <c r="F595" s="186">
        <f t="shared" si="9"/>
        <v>12</v>
      </c>
      <c r="G595" s="185"/>
      <c r="H595" s="185">
        <v>0</v>
      </c>
      <c r="I595" s="187"/>
      <c r="J595" s="189"/>
      <c r="K595" s="185"/>
      <c r="L595" s="185"/>
      <c r="M595" s="185"/>
      <c r="N595" s="185"/>
      <c r="O595" s="185"/>
      <c r="P595" s="185">
        <v>0</v>
      </c>
      <c r="Q595" s="185"/>
      <c r="R595" s="186"/>
      <c r="S595" s="188">
        <v>12</v>
      </c>
      <c r="T595" s="185">
        <v>0</v>
      </c>
      <c r="U595" s="185">
        <v>0</v>
      </c>
      <c r="V595" s="185"/>
      <c r="W595" s="185"/>
      <c r="X595" s="185"/>
      <c r="Y595" s="183"/>
      <c r="Z595" s="185"/>
      <c r="AA595" s="185"/>
      <c r="AB595" s="185"/>
    </row>
    <row r="596" spans="1:28" s="91" customFormat="1" ht="133.5" customHeight="1" x14ac:dyDescent="0.2">
      <c r="A596" s="81">
        <f>IF(E596=0,"",SUBTOTAL(3,$E$5:$E596))</f>
        <v>566</v>
      </c>
      <c r="B596" s="81" t="s">
        <v>1310</v>
      </c>
      <c r="C596" s="118" t="s">
        <v>1136</v>
      </c>
      <c r="D596" s="114" t="s">
        <v>4037</v>
      </c>
      <c r="E596" s="119" t="s">
        <v>75</v>
      </c>
      <c r="F596" s="186">
        <f t="shared" si="9"/>
        <v>12</v>
      </c>
      <c r="G596" s="185"/>
      <c r="H596" s="185">
        <v>0</v>
      </c>
      <c r="I596" s="187"/>
      <c r="J596" s="189"/>
      <c r="K596" s="185"/>
      <c r="L596" s="185"/>
      <c r="M596" s="185"/>
      <c r="N596" s="185"/>
      <c r="O596" s="185"/>
      <c r="P596" s="185">
        <v>0</v>
      </c>
      <c r="Q596" s="185"/>
      <c r="R596" s="186"/>
      <c r="S596" s="188">
        <v>12</v>
      </c>
      <c r="T596" s="185">
        <v>0</v>
      </c>
      <c r="U596" s="185">
        <v>0</v>
      </c>
      <c r="V596" s="185"/>
      <c r="W596" s="185"/>
      <c r="X596" s="185"/>
      <c r="Y596" s="183"/>
      <c r="Z596" s="185"/>
      <c r="AA596" s="185"/>
      <c r="AB596" s="185"/>
    </row>
    <row r="597" spans="1:28" s="91" customFormat="1" ht="25.5" customHeight="1" x14ac:dyDescent="0.2">
      <c r="A597" s="81" t="str">
        <f>IF(E597=0,"",SUBTOTAL(3,$E$5:$E597))</f>
        <v/>
      </c>
      <c r="B597" s="81"/>
      <c r="C597" s="103" t="s">
        <v>4113</v>
      </c>
      <c r="D597" s="119"/>
      <c r="E597" s="119"/>
      <c r="F597" s="186">
        <f t="shared" si="9"/>
        <v>0</v>
      </c>
      <c r="G597" s="183"/>
      <c r="H597" s="183"/>
      <c r="I597" s="183"/>
      <c r="J597" s="190"/>
      <c r="K597" s="183"/>
      <c r="L597" s="183"/>
      <c r="M597" s="183"/>
      <c r="N597" s="183"/>
      <c r="O597" s="183"/>
      <c r="P597" s="183"/>
      <c r="Q597" s="183"/>
      <c r="R597" s="183"/>
      <c r="S597" s="183"/>
      <c r="T597" s="183"/>
      <c r="U597" s="183"/>
      <c r="V597" s="183"/>
      <c r="W597" s="183"/>
      <c r="X597" s="183"/>
      <c r="Y597" s="183"/>
      <c r="Z597" s="183"/>
      <c r="AA597" s="183"/>
      <c r="AB597" s="185"/>
    </row>
    <row r="598" spans="1:28" s="91" customFormat="1" ht="48" customHeight="1" x14ac:dyDescent="0.2">
      <c r="A598" s="81">
        <f>IF(E598=0,"",SUBTOTAL(3,$E$5:$E598))</f>
        <v>567</v>
      </c>
      <c r="B598" s="81" t="s">
        <v>1312</v>
      </c>
      <c r="C598" s="118" t="s">
        <v>1138</v>
      </c>
      <c r="D598" s="119" t="s">
        <v>2173</v>
      </c>
      <c r="E598" s="119" t="s">
        <v>75</v>
      </c>
      <c r="F598" s="186">
        <f t="shared" si="9"/>
        <v>3</v>
      </c>
      <c r="G598" s="185"/>
      <c r="H598" s="185">
        <v>0</v>
      </c>
      <c r="I598" s="187"/>
      <c r="J598" s="189"/>
      <c r="K598" s="185"/>
      <c r="L598" s="185"/>
      <c r="M598" s="185"/>
      <c r="N598" s="185"/>
      <c r="O598" s="185"/>
      <c r="P598" s="185">
        <v>0</v>
      </c>
      <c r="Q598" s="185"/>
      <c r="R598" s="186"/>
      <c r="S598" s="188">
        <v>3</v>
      </c>
      <c r="T598" s="185">
        <v>0</v>
      </c>
      <c r="U598" s="185">
        <v>0</v>
      </c>
      <c r="V598" s="185"/>
      <c r="W598" s="185"/>
      <c r="X598" s="185"/>
      <c r="Y598" s="183"/>
      <c r="Z598" s="185"/>
      <c r="AA598" s="185"/>
      <c r="AB598" s="185"/>
    </row>
    <row r="599" spans="1:28" s="91" customFormat="1" ht="45" customHeight="1" x14ac:dyDescent="0.2">
      <c r="A599" s="81">
        <f>IF(E599=0,"",SUBTOTAL(3,$E$5:$E599))</f>
        <v>568</v>
      </c>
      <c r="B599" s="81" t="s">
        <v>2618</v>
      </c>
      <c r="C599" s="118" t="s">
        <v>1140</v>
      </c>
      <c r="D599" s="119" t="s">
        <v>2174</v>
      </c>
      <c r="E599" s="119" t="s">
        <v>75</v>
      </c>
      <c r="F599" s="186">
        <f t="shared" si="9"/>
        <v>6</v>
      </c>
      <c r="G599" s="185"/>
      <c r="H599" s="185">
        <v>0</v>
      </c>
      <c r="I599" s="187"/>
      <c r="J599" s="188">
        <v>4</v>
      </c>
      <c r="K599" s="185"/>
      <c r="L599" s="185"/>
      <c r="M599" s="185"/>
      <c r="N599" s="185"/>
      <c r="O599" s="185"/>
      <c r="P599" s="185">
        <v>0</v>
      </c>
      <c r="Q599" s="185"/>
      <c r="R599" s="186"/>
      <c r="S599" s="188">
        <v>2</v>
      </c>
      <c r="T599" s="185">
        <v>0</v>
      </c>
      <c r="U599" s="185">
        <v>0</v>
      </c>
      <c r="V599" s="185"/>
      <c r="W599" s="185"/>
      <c r="X599" s="185"/>
      <c r="Y599" s="183"/>
      <c r="Z599" s="185"/>
      <c r="AA599" s="185"/>
      <c r="AB599" s="185"/>
    </row>
    <row r="600" spans="1:28" s="91" customFormat="1" ht="106.5" customHeight="1" x14ac:dyDescent="0.2">
      <c r="A600" s="81">
        <f>IF(E600=0,"",SUBTOTAL(3,$E$5:$E600))</f>
        <v>569</v>
      </c>
      <c r="B600" s="81" t="s">
        <v>2619</v>
      </c>
      <c r="C600" s="118" t="s">
        <v>1142</v>
      </c>
      <c r="D600" s="109" t="s">
        <v>2175</v>
      </c>
      <c r="E600" s="119" t="s">
        <v>75</v>
      </c>
      <c r="F600" s="186">
        <f t="shared" si="9"/>
        <v>21</v>
      </c>
      <c r="G600" s="185"/>
      <c r="H600" s="185">
        <v>0</v>
      </c>
      <c r="I600" s="187"/>
      <c r="J600" s="188">
        <v>11</v>
      </c>
      <c r="K600" s="185"/>
      <c r="L600" s="185"/>
      <c r="M600" s="185"/>
      <c r="N600" s="185"/>
      <c r="O600" s="185"/>
      <c r="P600" s="185">
        <v>0</v>
      </c>
      <c r="Q600" s="185"/>
      <c r="R600" s="186"/>
      <c r="S600" s="188">
        <v>10</v>
      </c>
      <c r="T600" s="185">
        <v>0</v>
      </c>
      <c r="U600" s="185">
        <v>0</v>
      </c>
      <c r="V600" s="185"/>
      <c r="W600" s="185"/>
      <c r="X600" s="185"/>
      <c r="Y600" s="183"/>
      <c r="Z600" s="185"/>
      <c r="AA600" s="185"/>
      <c r="AB600" s="185"/>
    </row>
    <row r="601" spans="1:28" s="91" customFormat="1" ht="63" customHeight="1" x14ac:dyDescent="0.2">
      <c r="A601" s="81">
        <f>IF(E601=0,"",SUBTOTAL(3,$E$5:$E601))</f>
        <v>570</v>
      </c>
      <c r="B601" s="81" t="s">
        <v>1314</v>
      </c>
      <c r="C601" s="118" t="s">
        <v>1144</v>
      </c>
      <c r="D601" s="119" t="s">
        <v>2176</v>
      </c>
      <c r="E601" s="119" t="s">
        <v>75</v>
      </c>
      <c r="F601" s="186">
        <f t="shared" si="9"/>
        <v>1</v>
      </c>
      <c r="G601" s="185"/>
      <c r="H601" s="185">
        <v>0</v>
      </c>
      <c r="I601" s="187"/>
      <c r="J601" s="189"/>
      <c r="K601" s="185"/>
      <c r="L601" s="185"/>
      <c r="M601" s="185"/>
      <c r="N601" s="185"/>
      <c r="O601" s="185"/>
      <c r="P601" s="185">
        <v>0</v>
      </c>
      <c r="Q601" s="185"/>
      <c r="R601" s="186"/>
      <c r="S601" s="188">
        <v>1</v>
      </c>
      <c r="T601" s="185">
        <v>0</v>
      </c>
      <c r="U601" s="185">
        <v>0</v>
      </c>
      <c r="V601" s="185"/>
      <c r="W601" s="185"/>
      <c r="X601" s="185"/>
      <c r="Y601" s="183"/>
      <c r="Z601" s="185"/>
      <c r="AA601" s="185"/>
      <c r="AB601" s="185"/>
    </row>
    <row r="602" spans="1:28" s="91" customFormat="1" ht="58.5" customHeight="1" x14ac:dyDescent="0.2">
      <c r="A602" s="81">
        <f>IF(E602=0,"",SUBTOTAL(3,$E$5:$E602))</f>
        <v>571</v>
      </c>
      <c r="B602" s="81" t="s">
        <v>1317</v>
      </c>
      <c r="C602" s="118" t="s">
        <v>1146</v>
      </c>
      <c r="D602" s="88" t="s">
        <v>2177</v>
      </c>
      <c r="E602" s="119" t="s">
        <v>75</v>
      </c>
      <c r="F602" s="186">
        <f t="shared" si="9"/>
        <v>5</v>
      </c>
      <c r="G602" s="185"/>
      <c r="H602" s="185">
        <v>0</v>
      </c>
      <c r="I602" s="187"/>
      <c r="J602" s="188">
        <v>2</v>
      </c>
      <c r="K602" s="185"/>
      <c r="L602" s="185"/>
      <c r="M602" s="185"/>
      <c r="N602" s="185"/>
      <c r="O602" s="185"/>
      <c r="P602" s="185">
        <v>0</v>
      </c>
      <c r="Q602" s="185"/>
      <c r="R602" s="186"/>
      <c r="S602" s="188">
        <v>3</v>
      </c>
      <c r="T602" s="185">
        <v>0</v>
      </c>
      <c r="U602" s="185">
        <v>0</v>
      </c>
      <c r="V602" s="185"/>
      <c r="W602" s="185"/>
      <c r="X602" s="185"/>
      <c r="Y602" s="183"/>
      <c r="Z602" s="185"/>
      <c r="AA602" s="185"/>
      <c r="AB602" s="185"/>
    </row>
    <row r="603" spans="1:28" s="91" customFormat="1" ht="63" customHeight="1" x14ac:dyDescent="0.2">
      <c r="A603" s="81">
        <f>IF(E603=0,"",SUBTOTAL(3,$E$5:$E603))</f>
        <v>572</v>
      </c>
      <c r="B603" s="81" t="s">
        <v>1320</v>
      </c>
      <c r="C603" s="118" t="s">
        <v>1148</v>
      </c>
      <c r="D603" s="88" t="s">
        <v>2178</v>
      </c>
      <c r="E603" s="119" t="s">
        <v>75</v>
      </c>
      <c r="F603" s="186">
        <f t="shared" si="9"/>
        <v>9</v>
      </c>
      <c r="G603" s="185"/>
      <c r="H603" s="185">
        <v>0</v>
      </c>
      <c r="I603" s="187"/>
      <c r="J603" s="188">
        <v>3</v>
      </c>
      <c r="K603" s="185"/>
      <c r="L603" s="185"/>
      <c r="M603" s="185"/>
      <c r="N603" s="185"/>
      <c r="O603" s="185"/>
      <c r="P603" s="185">
        <v>0</v>
      </c>
      <c r="Q603" s="185"/>
      <c r="R603" s="186"/>
      <c r="S603" s="188">
        <v>6</v>
      </c>
      <c r="T603" s="185">
        <v>0</v>
      </c>
      <c r="U603" s="185">
        <v>0</v>
      </c>
      <c r="V603" s="185"/>
      <c r="W603" s="185"/>
      <c r="X603" s="185"/>
      <c r="Y603" s="183"/>
      <c r="Z603" s="185"/>
      <c r="AA603" s="185"/>
      <c r="AB603" s="185"/>
    </row>
    <row r="604" spans="1:28" s="91" customFormat="1" ht="49.5" customHeight="1" x14ac:dyDescent="0.2">
      <c r="A604" s="81">
        <f>IF(E604=0,"",SUBTOTAL(3,$E$5:$E604))</f>
        <v>573</v>
      </c>
      <c r="B604" s="81" t="s">
        <v>2521</v>
      </c>
      <c r="C604" s="118" t="s">
        <v>1150</v>
      </c>
      <c r="D604" s="81" t="s">
        <v>2179</v>
      </c>
      <c r="E604" s="119" t="s">
        <v>75</v>
      </c>
      <c r="F604" s="186">
        <f t="shared" si="9"/>
        <v>4</v>
      </c>
      <c r="G604" s="185"/>
      <c r="H604" s="185">
        <v>0</v>
      </c>
      <c r="I604" s="187"/>
      <c r="J604" s="188">
        <v>2</v>
      </c>
      <c r="K604" s="185"/>
      <c r="L604" s="185"/>
      <c r="M604" s="185"/>
      <c r="N604" s="185"/>
      <c r="O604" s="185"/>
      <c r="P604" s="185">
        <v>0</v>
      </c>
      <c r="Q604" s="185"/>
      <c r="R604" s="186"/>
      <c r="S604" s="188">
        <v>2</v>
      </c>
      <c r="T604" s="185">
        <v>0</v>
      </c>
      <c r="U604" s="185">
        <v>0</v>
      </c>
      <c r="V604" s="185"/>
      <c r="W604" s="185"/>
      <c r="X604" s="185"/>
      <c r="Y604" s="183"/>
      <c r="Z604" s="185"/>
      <c r="AA604" s="185"/>
      <c r="AB604" s="185"/>
    </row>
    <row r="605" spans="1:28" s="91" customFormat="1" ht="49.5" customHeight="1" x14ac:dyDescent="0.2">
      <c r="A605" s="81">
        <f>IF(E605=0,"",SUBTOTAL(3,$E$5:$E605))</f>
        <v>574</v>
      </c>
      <c r="B605" s="81" t="s">
        <v>972</v>
      </c>
      <c r="C605" s="84" t="s">
        <v>1152</v>
      </c>
      <c r="D605" s="85" t="s">
        <v>2180</v>
      </c>
      <c r="E605" s="109" t="s">
        <v>75</v>
      </c>
      <c r="F605" s="186">
        <f t="shared" si="9"/>
        <v>5</v>
      </c>
      <c r="G605" s="185"/>
      <c r="H605" s="185">
        <v>0</v>
      </c>
      <c r="I605" s="187"/>
      <c r="J605" s="188">
        <v>3</v>
      </c>
      <c r="K605" s="185"/>
      <c r="L605" s="185"/>
      <c r="M605" s="185"/>
      <c r="N605" s="185"/>
      <c r="O605" s="185"/>
      <c r="P605" s="185">
        <v>0</v>
      </c>
      <c r="Q605" s="185"/>
      <c r="R605" s="186"/>
      <c r="S605" s="188">
        <v>2</v>
      </c>
      <c r="T605" s="185">
        <v>0</v>
      </c>
      <c r="U605" s="185">
        <v>0</v>
      </c>
      <c r="V605" s="185"/>
      <c r="W605" s="185"/>
      <c r="X605" s="185"/>
      <c r="Y605" s="183"/>
      <c r="Z605" s="185"/>
      <c r="AA605" s="185"/>
      <c r="AB605" s="185"/>
    </row>
    <row r="606" spans="1:28" s="91" customFormat="1" ht="49.5" customHeight="1" x14ac:dyDescent="0.2">
      <c r="A606" s="81">
        <f>IF(E606=0,"",SUBTOTAL(3,$E$5:$E606))</f>
        <v>575</v>
      </c>
      <c r="B606" s="81" t="s">
        <v>975</v>
      </c>
      <c r="C606" s="84" t="s">
        <v>1154</v>
      </c>
      <c r="D606" s="119" t="s">
        <v>2181</v>
      </c>
      <c r="E606" s="109" t="s">
        <v>75</v>
      </c>
      <c r="F606" s="186">
        <f t="shared" si="9"/>
        <v>4</v>
      </c>
      <c r="G606" s="185"/>
      <c r="H606" s="185">
        <v>0</v>
      </c>
      <c r="I606" s="187"/>
      <c r="J606" s="188">
        <v>2</v>
      </c>
      <c r="K606" s="185"/>
      <c r="L606" s="185"/>
      <c r="M606" s="185"/>
      <c r="N606" s="185"/>
      <c r="O606" s="185"/>
      <c r="P606" s="185">
        <v>0</v>
      </c>
      <c r="Q606" s="185"/>
      <c r="R606" s="186"/>
      <c r="S606" s="188">
        <v>2</v>
      </c>
      <c r="T606" s="185">
        <v>0</v>
      </c>
      <c r="U606" s="185">
        <v>0</v>
      </c>
      <c r="V606" s="185"/>
      <c r="W606" s="185"/>
      <c r="X606" s="185"/>
      <c r="Y606" s="183"/>
      <c r="Z606" s="185"/>
      <c r="AA606" s="185"/>
      <c r="AB606" s="185"/>
    </row>
    <row r="607" spans="1:28" s="91" customFormat="1" ht="26.25" customHeight="1" x14ac:dyDescent="0.2">
      <c r="A607" s="81" t="str">
        <f>IF(E607=0,"",SUBTOTAL(3,$E$5:$E607))</f>
        <v/>
      </c>
      <c r="B607" s="81"/>
      <c r="C607" s="103" t="s">
        <v>4114</v>
      </c>
      <c r="D607" s="119"/>
      <c r="E607" s="109"/>
      <c r="F607" s="186">
        <f t="shared" si="9"/>
        <v>0</v>
      </c>
      <c r="G607" s="183"/>
      <c r="H607" s="183"/>
      <c r="I607" s="183"/>
      <c r="J607" s="190"/>
      <c r="K607" s="183"/>
      <c r="L607" s="183"/>
      <c r="M607" s="183"/>
      <c r="N607" s="183"/>
      <c r="O607" s="183"/>
      <c r="P607" s="183"/>
      <c r="Q607" s="183"/>
      <c r="R607" s="183"/>
      <c r="S607" s="183"/>
      <c r="T607" s="183"/>
      <c r="U607" s="183"/>
      <c r="V607" s="183"/>
      <c r="W607" s="183"/>
      <c r="X607" s="183"/>
      <c r="Y607" s="183"/>
      <c r="Z607" s="183"/>
      <c r="AA607" s="183"/>
      <c r="AB607" s="185"/>
    </row>
    <row r="608" spans="1:28" s="91" customFormat="1" ht="36.75" customHeight="1" x14ac:dyDescent="0.2">
      <c r="A608" s="81">
        <f>IF(E608=0,"",SUBTOTAL(3,$E$5:$E608))</f>
        <v>576</v>
      </c>
      <c r="B608" s="81" t="s">
        <v>977</v>
      </c>
      <c r="C608" s="118" t="s">
        <v>1157</v>
      </c>
      <c r="D608" s="81" t="s">
        <v>2182</v>
      </c>
      <c r="E608" s="119" t="s">
        <v>347</v>
      </c>
      <c r="F608" s="186">
        <f t="shared" si="9"/>
        <v>16</v>
      </c>
      <c r="G608" s="185"/>
      <c r="H608" s="185">
        <v>4</v>
      </c>
      <c r="I608" s="187">
        <v>5</v>
      </c>
      <c r="J608" s="188">
        <v>4</v>
      </c>
      <c r="K608" s="185"/>
      <c r="L608" s="185"/>
      <c r="M608" s="185"/>
      <c r="N608" s="185"/>
      <c r="O608" s="185"/>
      <c r="P608" s="185">
        <v>0</v>
      </c>
      <c r="Q608" s="185"/>
      <c r="R608" s="186">
        <v>1</v>
      </c>
      <c r="S608" s="188"/>
      <c r="T608" s="185">
        <v>0</v>
      </c>
      <c r="U608" s="185">
        <v>1</v>
      </c>
      <c r="V608" s="185"/>
      <c r="W608" s="185"/>
      <c r="X608" s="185"/>
      <c r="Y608" s="183"/>
      <c r="Z608" s="185"/>
      <c r="AA608" s="185"/>
      <c r="AB608" s="185">
        <v>1</v>
      </c>
    </row>
    <row r="609" spans="1:28" s="91" customFormat="1" ht="42" customHeight="1" x14ac:dyDescent="0.2">
      <c r="A609" s="81">
        <f>IF(E609=0,"",SUBTOTAL(3,$E$5:$E609))</f>
        <v>577</v>
      </c>
      <c r="B609" s="81" t="s">
        <v>979</v>
      </c>
      <c r="C609" s="118" t="s">
        <v>973</v>
      </c>
      <c r="D609" s="109" t="s">
        <v>2183</v>
      </c>
      <c r="E609" s="119" t="s">
        <v>347</v>
      </c>
      <c r="F609" s="186">
        <f t="shared" si="9"/>
        <v>16</v>
      </c>
      <c r="G609" s="185"/>
      <c r="H609" s="185">
        <v>0</v>
      </c>
      <c r="I609" s="187">
        <v>6</v>
      </c>
      <c r="J609" s="188">
        <v>8</v>
      </c>
      <c r="K609" s="185"/>
      <c r="L609" s="185"/>
      <c r="M609" s="185">
        <v>2</v>
      </c>
      <c r="N609" s="185"/>
      <c r="O609" s="185"/>
      <c r="P609" s="185">
        <v>0</v>
      </c>
      <c r="Q609" s="185"/>
      <c r="R609" s="186"/>
      <c r="S609" s="188"/>
      <c r="T609" s="185">
        <v>0</v>
      </c>
      <c r="U609" s="185">
        <v>0</v>
      </c>
      <c r="V609" s="185"/>
      <c r="W609" s="185"/>
      <c r="X609" s="185"/>
      <c r="Y609" s="183"/>
      <c r="Z609" s="185"/>
      <c r="AA609" s="185"/>
      <c r="AB609" s="185"/>
    </row>
    <row r="610" spans="1:28" s="91" customFormat="1" ht="44.25" customHeight="1" x14ac:dyDescent="0.2">
      <c r="A610" s="81">
        <f>IF(E610=0,"",SUBTOTAL(3,$E$5:$E610))</f>
        <v>578</v>
      </c>
      <c r="B610" s="81" t="s">
        <v>982</v>
      </c>
      <c r="C610" s="118" t="s">
        <v>1163</v>
      </c>
      <c r="D610" s="119" t="s">
        <v>2184</v>
      </c>
      <c r="E610" s="119" t="s">
        <v>57</v>
      </c>
      <c r="F610" s="186">
        <f t="shared" si="9"/>
        <v>2</v>
      </c>
      <c r="G610" s="185"/>
      <c r="H610" s="185">
        <v>0</v>
      </c>
      <c r="I610" s="187"/>
      <c r="J610" s="188">
        <v>2</v>
      </c>
      <c r="K610" s="185"/>
      <c r="L610" s="185"/>
      <c r="M610" s="185"/>
      <c r="N610" s="185"/>
      <c r="O610" s="185"/>
      <c r="P610" s="185">
        <v>0</v>
      </c>
      <c r="Q610" s="185"/>
      <c r="R610" s="186"/>
      <c r="S610" s="188"/>
      <c r="T610" s="185">
        <v>0</v>
      </c>
      <c r="U610" s="185">
        <v>0</v>
      </c>
      <c r="V610" s="185"/>
      <c r="W610" s="185"/>
      <c r="X610" s="185"/>
      <c r="Y610" s="183"/>
      <c r="Z610" s="185"/>
      <c r="AA610" s="185"/>
      <c r="AB610" s="185"/>
    </row>
    <row r="611" spans="1:28" s="91" customFormat="1" ht="35.25" customHeight="1" x14ac:dyDescent="0.2">
      <c r="A611" s="81">
        <f>IF(E611=0,"",SUBTOTAL(3,$E$5:$E611))</f>
        <v>579</v>
      </c>
      <c r="B611" s="81" t="s">
        <v>985</v>
      </c>
      <c r="C611" s="118" t="s">
        <v>1165</v>
      </c>
      <c r="D611" s="109" t="s">
        <v>2185</v>
      </c>
      <c r="E611" s="119" t="s">
        <v>75</v>
      </c>
      <c r="F611" s="186">
        <f t="shared" si="9"/>
        <v>2</v>
      </c>
      <c r="G611" s="185"/>
      <c r="H611" s="185">
        <v>0</v>
      </c>
      <c r="I611" s="187"/>
      <c r="J611" s="188">
        <v>2</v>
      </c>
      <c r="K611" s="185"/>
      <c r="L611" s="185"/>
      <c r="M611" s="185"/>
      <c r="N611" s="185"/>
      <c r="O611" s="185"/>
      <c r="P611" s="185">
        <v>0</v>
      </c>
      <c r="Q611" s="185"/>
      <c r="R611" s="186"/>
      <c r="S611" s="188"/>
      <c r="T611" s="185">
        <v>0</v>
      </c>
      <c r="U611" s="185">
        <v>0</v>
      </c>
      <c r="V611" s="185"/>
      <c r="W611" s="185"/>
      <c r="X611" s="185"/>
      <c r="Y611" s="183"/>
      <c r="Z611" s="185"/>
      <c r="AA611" s="185"/>
      <c r="AB611" s="185"/>
    </row>
    <row r="612" spans="1:28" s="132" customFormat="1" ht="46.5" customHeight="1" x14ac:dyDescent="0.2">
      <c r="A612" s="81">
        <f>IF(E612=0,"",SUBTOTAL(3,$E$5:$E612))</f>
        <v>580</v>
      </c>
      <c r="B612" s="81" t="s">
        <v>1006</v>
      </c>
      <c r="C612" s="117" t="s">
        <v>3621</v>
      </c>
      <c r="D612" s="120" t="s">
        <v>3622</v>
      </c>
      <c r="E612" s="120" t="s">
        <v>75</v>
      </c>
      <c r="F612" s="186">
        <f t="shared" si="9"/>
        <v>4</v>
      </c>
      <c r="G612" s="186"/>
      <c r="H612" s="186">
        <v>4</v>
      </c>
      <c r="I612" s="186"/>
      <c r="J612" s="186"/>
      <c r="K612" s="186"/>
      <c r="L612" s="186"/>
      <c r="M612" s="186"/>
      <c r="N612" s="186"/>
      <c r="O612" s="186"/>
      <c r="P612" s="186"/>
      <c r="Q612" s="186"/>
      <c r="R612" s="186"/>
      <c r="S612" s="186"/>
      <c r="T612" s="186"/>
      <c r="U612" s="186"/>
      <c r="V612" s="186"/>
      <c r="W612" s="186"/>
      <c r="X612" s="186"/>
      <c r="Y612" s="186"/>
      <c r="Z612" s="186"/>
      <c r="AA612" s="186"/>
      <c r="AB612" s="186"/>
    </row>
    <row r="613" spans="1:28" s="91" customFormat="1" ht="45" customHeight="1" x14ac:dyDescent="0.2">
      <c r="A613" s="81">
        <f>IF(E613=0,"",SUBTOTAL(3,$E$5:$E613))</f>
        <v>581</v>
      </c>
      <c r="B613" s="81" t="s">
        <v>988</v>
      </c>
      <c r="C613" s="118" t="s">
        <v>1167</v>
      </c>
      <c r="D613" s="119" t="s">
        <v>2186</v>
      </c>
      <c r="E613" s="119" t="s">
        <v>75</v>
      </c>
      <c r="F613" s="186">
        <f t="shared" si="9"/>
        <v>7</v>
      </c>
      <c r="G613" s="185"/>
      <c r="H613" s="185"/>
      <c r="I613" s="187"/>
      <c r="J613" s="188">
        <v>5</v>
      </c>
      <c r="K613" s="185"/>
      <c r="L613" s="185"/>
      <c r="M613" s="185"/>
      <c r="N613" s="185"/>
      <c r="O613" s="185"/>
      <c r="P613" s="185">
        <v>2</v>
      </c>
      <c r="Q613" s="185"/>
      <c r="R613" s="186"/>
      <c r="S613" s="188"/>
      <c r="T613" s="185">
        <v>0</v>
      </c>
      <c r="U613" s="185">
        <v>0</v>
      </c>
      <c r="V613" s="185"/>
      <c r="W613" s="185"/>
      <c r="X613" s="185"/>
      <c r="Y613" s="183"/>
      <c r="Z613" s="185"/>
      <c r="AA613" s="185"/>
      <c r="AB613" s="185"/>
    </row>
    <row r="614" spans="1:28" s="91" customFormat="1" ht="86.25" customHeight="1" x14ac:dyDescent="0.2">
      <c r="A614" s="81">
        <f>IF(E614=0,"",SUBTOTAL(3,$E$5:$E614))</f>
        <v>582</v>
      </c>
      <c r="B614" s="81" t="s">
        <v>991</v>
      </c>
      <c r="C614" s="118" t="s">
        <v>563</v>
      </c>
      <c r="D614" s="119" t="s">
        <v>2187</v>
      </c>
      <c r="E614" s="119" t="s">
        <v>347</v>
      </c>
      <c r="F614" s="186">
        <f t="shared" si="9"/>
        <v>45</v>
      </c>
      <c r="G614" s="185"/>
      <c r="H614" s="185">
        <v>12</v>
      </c>
      <c r="I614" s="187">
        <v>6</v>
      </c>
      <c r="J614" s="188">
        <v>20</v>
      </c>
      <c r="K614" s="185"/>
      <c r="L614" s="185"/>
      <c r="M614" s="185">
        <v>2</v>
      </c>
      <c r="N614" s="185">
        <v>2</v>
      </c>
      <c r="O614" s="185"/>
      <c r="P614" s="185">
        <v>3</v>
      </c>
      <c r="Q614" s="185"/>
      <c r="R614" s="186"/>
      <c r="S614" s="188"/>
      <c r="T614" s="185">
        <v>0</v>
      </c>
      <c r="U614" s="185">
        <v>0</v>
      </c>
      <c r="V614" s="185"/>
      <c r="W614" s="185"/>
      <c r="X614" s="185"/>
      <c r="Y614" s="183"/>
      <c r="Z614" s="185"/>
      <c r="AA614" s="185"/>
      <c r="AB614" s="185"/>
    </row>
    <row r="615" spans="1:28" s="91" customFormat="1" ht="35.25" customHeight="1" x14ac:dyDescent="0.2">
      <c r="A615" s="81">
        <f>IF(E615=0,"",SUBTOTAL(3,$E$5:$E615))</f>
        <v>583</v>
      </c>
      <c r="B615" s="81" t="s">
        <v>997</v>
      </c>
      <c r="C615" s="118" t="s">
        <v>1062</v>
      </c>
      <c r="D615" s="119" t="s">
        <v>2188</v>
      </c>
      <c r="E615" s="119" t="s">
        <v>347</v>
      </c>
      <c r="F615" s="186">
        <f t="shared" si="9"/>
        <v>6</v>
      </c>
      <c r="G615" s="185"/>
      <c r="H615" s="185">
        <v>3</v>
      </c>
      <c r="I615" s="187"/>
      <c r="J615" s="188">
        <v>3</v>
      </c>
      <c r="K615" s="185"/>
      <c r="L615" s="185"/>
      <c r="M615" s="185"/>
      <c r="N615" s="185"/>
      <c r="O615" s="185"/>
      <c r="P615" s="185">
        <v>0</v>
      </c>
      <c r="Q615" s="185"/>
      <c r="R615" s="186"/>
      <c r="S615" s="188"/>
      <c r="T615" s="185">
        <v>0</v>
      </c>
      <c r="U615" s="185">
        <v>0</v>
      </c>
      <c r="V615" s="185"/>
      <c r="W615" s="185"/>
      <c r="X615" s="185"/>
      <c r="Y615" s="183"/>
      <c r="Z615" s="185"/>
      <c r="AA615" s="185"/>
      <c r="AB615" s="185"/>
    </row>
    <row r="616" spans="1:28" s="91" customFormat="1" ht="35.25" customHeight="1" x14ac:dyDescent="0.2">
      <c r="A616" s="81">
        <f>IF(E616=0,"",SUBTOTAL(3,$E$5:$E616))</f>
        <v>584</v>
      </c>
      <c r="B616" s="81" t="s">
        <v>1000</v>
      </c>
      <c r="C616" s="118" t="s">
        <v>585</v>
      </c>
      <c r="D616" s="119" t="s">
        <v>4036</v>
      </c>
      <c r="E616" s="119" t="s">
        <v>347</v>
      </c>
      <c r="F616" s="186">
        <f t="shared" si="9"/>
        <v>41</v>
      </c>
      <c r="G616" s="185"/>
      <c r="H616" s="185">
        <v>12</v>
      </c>
      <c r="I616" s="187">
        <v>6</v>
      </c>
      <c r="J616" s="188">
        <v>18</v>
      </c>
      <c r="K616" s="185"/>
      <c r="L616" s="185"/>
      <c r="M616" s="185">
        <v>2</v>
      </c>
      <c r="N616" s="185">
        <v>2</v>
      </c>
      <c r="O616" s="185"/>
      <c r="P616" s="185">
        <v>0</v>
      </c>
      <c r="Q616" s="185"/>
      <c r="R616" s="186">
        <v>1</v>
      </c>
      <c r="S616" s="188"/>
      <c r="T616" s="185">
        <v>0</v>
      </c>
      <c r="U616" s="185">
        <v>0</v>
      </c>
      <c r="V616" s="185"/>
      <c r="W616" s="185"/>
      <c r="X616" s="185"/>
      <c r="Y616" s="183"/>
      <c r="Z616" s="185"/>
      <c r="AA616" s="185"/>
      <c r="AB616" s="185"/>
    </row>
    <row r="617" spans="1:28" s="91" customFormat="1" ht="35.25" customHeight="1" x14ac:dyDescent="0.2">
      <c r="A617" s="81">
        <f>IF(E617=0,"",SUBTOTAL(3,$E$5:$E617))</f>
        <v>585</v>
      </c>
      <c r="B617" s="81" t="s">
        <v>1067</v>
      </c>
      <c r="C617" s="118" t="s">
        <v>1173</v>
      </c>
      <c r="D617" s="119" t="s">
        <v>2190</v>
      </c>
      <c r="E617" s="119" t="s">
        <v>347</v>
      </c>
      <c r="F617" s="186">
        <f t="shared" si="9"/>
        <v>11</v>
      </c>
      <c r="G617" s="185"/>
      <c r="H617" s="185">
        <v>3</v>
      </c>
      <c r="I617" s="187">
        <v>2</v>
      </c>
      <c r="J617" s="188">
        <v>5</v>
      </c>
      <c r="K617" s="185"/>
      <c r="L617" s="185"/>
      <c r="M617" s="185">
        <v>1</v>
      </c>
      <c r="N617" s="185"/>
      <c r="O617" s="185"/>
      <c r="P617" s="185">
        <v>0</v>
      </c>
      <c r="Q617" s="185"/>
      <c r="R617" s="186"/>
      <c r="S617" s="188"/>
      <c r="T617" s="185">
        <v>0</v>
      </c>
      <c r="U617" s="185">
        <v>0</v>
      </c>
      <c r="V617" s="185"/>
      <c r="W617" s="185"/>
      <c r="X617" s="185"/>
      <c r="Y617" s="183"/>
      <c r="Z617" s="185"/>
      <c r="AA617" s="185"/>
      <c r="AB617" s="185"/>
    </row>
    <row r="618" spans="1:28" s="91" customFormat="1" ht="35.25" customHeight="1" x14ac:dyDescent="0.2">
      <c r="A618" s="81">
        <f>IF(E618=0,"",SUBTOTAL(3,$E$5:$E618))</f>
        <v>586</v>
      </c>
      <c r="B618" s="81" t="s">
        <v>1009</v>
      </c>
      <c r="C618" s="118" t="s">
        <v>1175</v>
      </c>
      <c r="D618" s="119" t="s">
        <v>2191</v>
      </c>
      <c r="E618" s="119" t="s">
        <v>347</v>
      </c>
      <c r="F618" s="186">
        <f t="shared" si="9"/>
        <v>13</v>
      </c>
      <c r="G618" s="185"/>
      <c r="H618" s="185">
        <v>3</v>
      </c>
      <c r="I618" s="187">
        <v>2</v>
      </c>
      <c r="J618" s="188">
        <v>7</v>
      </c>
      <c r="K618" s="185"/>
      <c r="L618" s="185"/>
      <c r="M618" s="185">
        <v>1</v>
      </c>
      <c r="N618" s="185"/>
      <c r="O618" s="185"/>
      <c r="P618" s="185">
        <v>0</v>
      </c>
      <c r="Q618" s="185"/>
      <c r="R618" s="186"/>
      <c r="S618" s="188"/>
      <c r="T618" s="185">
        <v>0</v>
      </c>
      <c r="U618" s="185">
        <v>0</v>
      </c>
      <c r="V618" s="185"/>
      <c r="W618" s="185"/>
      <c r="X618" s="185"/>
      <c r="Y618" s="183"/>
      <c r="Z618" s="185"/>
      <c r="AA618" s="185"/>
      <c r="AB618" s="185"/>
    </row>
    <row r="619" spans="1:28" s="91" customFormat="1" ht="35.25" customHeight="1" x14ac:dyDescent="0.2">
      <c r="A619" s="81">
        <f>IF(E619=0,"",SUBTOTAL(3,$E$5:$E619))</f>
        <v>587</v>
      </c>
      <c r="B619" s="81" t="s">
        <v>1012</v>
      </c>
      <c r="C619" s="118" t="s">
        <v>1177</v>
      </c>
      <c r="D619" s="119" t="s">
        <v>2192</v>
      </c>
      <c r="E619" s="119" t="s">
        <v>347</v>
      </c>
      <c r="F619" s="186">
        <f t="shared" si="9"/>
        <v>8</v>
      </c>
      <c r="G619" s="185"/>
      <c r="H619" s="185">
        <v>2</v>
      </c>
      <c r="I619" s="187"/>
      <c r="J619" s="188">
        <v>2</v>
      </c>
      <c r="K619" s="185"/>
      <c r="L619" s="185"/>
      <c r="M619" s="185">
        <v>2</v>
      </c>
      <c r="N619" s="185">
        <v>1</v>
      </c>
      <c r="O619" s="185"/>
      <c r="P619" s="185">
        <v>0</v>
      </c>
      <c r="Q619" s="185"/>
      <c r="R619" s="186">
        <v>1</v>
      </c>
      <c r="S619" s="188"/>
      <c r="T619" s="185">
        <v>0</v>
      </c>
      <c r="U619" s="185">
        <v>0</v>
      </c>
      <c r="V619" s="185"/>
      <c r="W619" s="185"/>
      <c r="X619" s="185"/>
      <c r="Y619" s="183"/>
      <c r="Z619" s="185"/>
      <c r="AA619" s="185"/>
      <c r="AB619" s="185"/>
    </row>
    <row r="620" spans="1:28" s="91" customFormat="1" ht="26.25" customHeight="1" x14ac:dyDescent="0.2">
      <c r="A620" s="81">
        <f>IF(E620=0,"",SUBTOTAL(3,$E$5:$E620))</f>
        <v>588</v>
      </c>
      <c r="B620" s="81" t="s">
        <v>1003</v>
      </c>
      <c r="C620" s="118" t="s">
        <v>1179</v>
      </c>
      <c r="D620" s="119" t="s">
        <v>2193</v>
      </c>
      <c r="E620" s="119" t="s">
        <v>347</v>
      </c>
      <c r="F620" s="186">
        <f t="shared" si="9"/>
        <v>1</v>
      </c>
      <c r="G620" s="185"/>
      <c r="H620" s="185">
        <v>0</v>
      </c>
      <c r="I620" s="187"/>
      <c r="J620" s="188">
        <v>1</v>
      </c>
      <c r="K620" s="185"/>
      <c r="L620" s="185"/>
      <c r="M620" s="185"/>
      <c r="N620" s="185"/>
      <c r="O620" s="185"/>
      <c r="P620" s="185">
        <v>0</v>
      </c>
      <c r="Q620" s="185"/>
      <c r="R620" s="186"/>
      <c r="S620" s="188"/>
      <c r="T620" s="185">
        <v>0</v>
      </c>
      <c r="U620" s="185">
        <v>0</v>
      </c>
      <c r="V620" s="185"/>
      <c r="W620" s="185"/>
      <c r="X620" s="185"/>
      <c r="Y620" s="183"/>
      <c r="Z620" s="185"/>
      <c r="AA620" s="185"/>
      <c r="AB620" s="185"/>
    </row>
    <row r="621" spans="1:28" s="91" customFormat="1" ht="38.25" customHeight="1" x14ac:dyDescent="0.2">
      <c r="A621" s="81">
        <f>IF(E621=0,"",SUBTOTAL(3,$E$5:$E621))</f>
        <v>589</v>
      </c>
      <c r="B621" s="81" t="s">
        <v>1015</v>
      </c>
      <c r="C621" s="118" t="s">
        <v>1181</v>
      </c>
      <c r="D621" s="119" t="s">
        <v>2194</v>
      </c>
      <c r="E621" s="119" t="s">
        <v>347</v>
      </c>
      <c r="F621" s="186">
        <f t="shared" si="9"/>
        <v>25</v>
      </c>
      <c r="G621" s="185"/>
      <c r="H621" s="185">
        <v>12</v>
      </c>
      <c r="I621" s="187">
        <v>4</v>
      </c>
      <c r="J621" s="188">
        <v>4</v>
      </c>
      <c r="K621" s="185"/>
      <c r="L621" s="185"/>
      <c r="M621" s="185">
        <v>4</v>
      </c>
      <c r="N621" s="185"/>
      <c r="O621" s="185"/>
      <c r="P621" s="185">
        <v>0</v>
      </c>
      <c r="Q621" s="185"/>
      <c r="R621" s="186">
        <v>1</v>
      </c>
      <c r="S621" s="188"/>
      <c r="T621" s="185">
        <v>0</v>
      </c>
      <c r="U621" s="185">
        <v>0</v>
      </c>
      <c r="V621" s="185"/>
      <c r="W621" s="185"/>
      <c r="X621" s="185"/>
      <c r="Y621" s="183"/>
      <c r="Z621" s="185"/>
      <c r="AA621" s="185"/>
      <c r="AB621" s="185"/>
    </row>
    <row r="622" spans="1:28" s="91" customFormat="1" ht="47.25" customHeight="1" x14ac:dyDescent="0.2">
      <c r="A622" s="81">
        <f>IF(E622=0,"",SUBTOTAL(3,$E$5:$E622))</f>
        <v>590</v>
      </c>
      <c r="B622" s="81" t="s">
        <v>994</v>
      </c>
      <c r="C622" s="118" t="s">
        <v>1183</v>
      </c>
      <c r="D622" s="85" t="s">
        <v>4035</v>
      </c>
      <c r="E622" s="119" t="s">
        <v>75</v>
      </c>
      <c r="F622" s="186">
        <f t="shared" si="9"/>
        <v>12</v>
      </c>
      <c r="G622" s="185"/>
      <c r="H622" s="185">
        <v>0</v>
      </c>
      <c r="I622" s="187"/>
      <c r="J622" s="188">
        <v>12</v>
      </c>
      <c r="K622" s="185"/>
      <c r="L622" s="185"/>
      <c r="M622" s="185"/>
      <c r="N622" s="185"/>
      <c r="O622" s="185"/>
      <c r="P622" s="185">
        <v>0</v>
      </c>
      <c r="Q622" s="185"/>
      <c r="R622" s="186"/>
      <c r="S622" s="188"/>
      <c r="T622" s="185">
        <v>0</v>
      </c>
      <c r="U622" s="185">
        <v>0</v>
      </c>
      <c r="V622" s="185"/>
      <c r="W622" s="185"/>
      <c r="X622" s="185"/>
      <c r="Y622" s="183"/>
      <c r="Z622" s="185"/>
      <c r="AA622" s="185"/>
      <c r="AB622" s="185"/>
    </row>
    <row r="623" spans="1:28" s="91" customFormat="1" ht="48" customHeight="1" x14ac:dyDescent="0.2">
      <c r="A623" s="81">
        <f>IF(E623=0,"",SUBTOTAL(3,$E$5:$E623))</f>
        <v>591</v>
      </c>
      <c r="B623" s="81" t="s">
        <v>1018</v>
      </c>
      <c r="C623" s="118" t="s">
        <v>1185</v>
      </c>
      <c r="D623" s="119" t="s">
        <v>2196</v>
      </c>
      <c r="E623" s="119" t="s">
        <v>75</v>
      </c>
      <c r="F623" s="186">
        <f t="shared" si="9"/>
        <v>6</v>
      </c>
      <c r="G623" s="185"/>
      <c r="H623" s="185">
        <v>0</v>
      </c>
      <c r="I623" s="187"/>
      <c r="J623" s="188">
        <v>3</v>
      </c>
      <c r="K623" s="185"/>
      <c r="L623" s="185"/>
      <c r="M623" s="185">
        <v>2</v>
      </c>
      <c r="N623" s="185"/>
      <c r="O623" s="185"/>
      <c r="P623" s="185">
        <v>1</v>
      </c>
      <c r="Q623" s="185"/>
      <c r="R623" s="186"/>
      <c r="S623" s="188"/>
      <c r="T623" s="185">
        <v>0</v>
      </c>
      <c r="U623" s="185">
        <v>0</v>
      </c>
      <c r="V623" s="185"/>
      <c r="W623" s="185"/>
      <c r="X623" s="185"/>
      <c r="Y623" s="183"/>
      <c r="Z623" s="185"/>
      <c r="AA623" s="185"/>
      <c r="AB623" s="185"/>
    </row>
    <row r="624" spans="1:28" s="91" customFormat="1" ht="39" customHeight="1" x14ac:dyDescent="0.2">
      <c r="A624" s="81">
        <f>IF(E624=0,"",SUBTOTAL(3,$E$5:$E624))</f>
        <v>592</v>
      </c>
      <c r="B624" s="81" t="s">
        <v>1021</v>
      </c>
      <c r="C624" s="118" t="s">
        <v>1187</v>
      </c>
      <c r="D624" s="119" t="s">
        <v>4033</v>
      </c>
      <c r="E624" s="119" t="s">
        <v>57</v>
      </c>
      <c r="F624" s="186">
        <f t="shared" si="9"/>
        <v>13</v>
      </c>
      <c r="G624" s="185"/>
      <c r="H624" s="185">
        <v>0</v>
      </c>
      <c r="I624" s="187"/>
      <c r="J624" s="188">
        <v>13</v>
      </c>
      <c r="K624" s="185"/>
      <c r="L624" s="185"/>
      <c r="M624" s="185"/>
      <c r="N624" s="185"/>
      <c r="O624" s="185"/>
      <c r="P624" s="185">
        <v>0</v>
      </c>
      <c r="Q624" s="185"/>
      <c r="R624" s="186"/>
      <c r="S624" s="188"/>
      <c r="T624" s="185">
        <v>0</v>
      </c>
      <c r="U624" s="185">
        <v>0</v>
      </c>
      <c r="V624" s="185"/>
      <c r="W624" s="185"/>
      <c r="X624" s="185"/>
      <c r="Y624" s="183"/>
      <c r="Z624" s="185"/>
      <c r="AA624" s="185"/>
      <c r="AB624" s="185"/>
    </row>
    <row r="625" spans="1:28" s="91" customFormat="1" ht="39" customHeight="1" x14ac:dyDescent="0.2">
      <c r="A625" s="81">
        <f>IF(E625=0,"",SUBTOTAL(3,$E$5:$E625))</f>
        <v>593</v>
      </c>
      <c r="B625" s="81" t="s">
        <v>1024</v>
      </c>
      <c r="C625" s="118" t="s">
        <v>1189</v>
      </c>
      <c r="D625" s="119" t="s">
        <v>4033</v>
      </c>
      <c r="E625" s="119" t="s">
        <v>57</v>
      </c>
      <c r="F625" s="186">
        <f t="shared" si="9"/>
        <v>13</v>
      </c>
      <c r="G625" s="185"/>
      <c r="H625" s="185">
        <v>0</v>
      </c>
      <c r="I625" s="187"/>
      <c r="J625" s="188">
        <v>13</v>
      </c>
      <c r="K625" s="185"/>
      <c r="L625" s="185"/>
      <c r="M625" s="185"/>
      <c r="N625" s="185"/>
      <c r="O625" s="185"/>
      <c r="P625" s="185">
        <v>0</v>
      </c>
      <c r="Q625" s="185"/>
      <c r="R625" s="186"/>
      <c r="S625" s="188"/>
      <c r="T625" s="185">
        <v>0</v>
      </c>
      <c r="U625" s="185">
        <v>0</v>
      </c>
      <c r="V625" s="185"/>
      <c r="W625" s="185"/>
      <c r="X625" s="185"/>
      <c r="Y625" s="183"/>
      <c r="Z625" s="185"/>
      <c r="AA625" s="185"/>
      <c r="AB625" s="185"/>
    </row>
    <row r="626" spans="1:28" s="91" customFormat="1" ht="39" customHeight="1" x14ac:dyDescent="0.2">
      <c r="A626" s="81">
        <f>IF(E626=0,"",SUBTOTAL(3,$E$5:$E626))</f>
        <v>594</v>
      </c>
      <c r="B626" s="81" t="s">
        <v>1027</v>
      </c>
      <c r="C626" s="118" t="s">
        <v>1191</v>
      </c>
      <c r="D626" s="119" t="s">
        <v>4034</v>
      </c>
      <c r="E626" s="119" t="s">
        <v>57</v>
      </c>
      <c r="F626" s="186">
        <f t="shared" si="9"/>
        <v>2</v>
      </c>
      <c r="G626" s="185"/>
      <c r="H626" s="185">
        <v>0</v>
      </c>
      <c r="I626" s="187"/>
      <c r="J626" s="188">
        <v>2</v>
      </c>
      <c r="K626" s="185"/>
      <c r="L626" s="185"/>
      <c r="M626" s="185"/>
      <c r="N626" s="185"/>
      <c r="O626" s="185"/>
      <c r="P626" s="185">
        <v>0</v>
      </c>
      <c r="Q626" s="185"/>
      <c r="R626" s="186"/>
      <c r="S626" s="188"/>
      <c r="T626" s="185">
        <v>0</v>
      </c>
      <c r="U626" s="185">
        <v>0</v>
      </c>
      <c r="V626" s="185"/>
      <c r="W626" s="185"/>
      <c r="X626" s="185"/>
      <c r="Y626" s="183"/>
      <c r="Z626" s="185"/>
      <c r="AA626" s="185"/>
      <c r="AB626" s="185"/>
    </row>
    <row r="627" spans="1:28" s="91" customFormat="1" ht="38.25" customHeight="1" x14ac:dyDescent="0.2">
      <c r="A627" s="81">
        <f>IF(E627=0,"",SUBTOTAL(3,$E$5:$E627))</f>
        <v>595</v>
      </c>
      <c r="B627" s="81" t="s">
        <v>1030</v>
      </c>
      <c r="C627" s="118" t="s">
        <v>992</v>
      </c>
      <c r="D627" s="119" t="s">
        <v>2199</v>
      </c>
      <c r="E627" s="119" t="s">
        <v>347</v>
      </c>
      <c r="F627" s="186">
        <f t="shared" si="9"/>
        <v>8</v>
      </c>
      <c r="G627" s="185"/>
      <c r="H627" s="185">
        <v>0</v>
      </c>
      <c r="I627" s="187"/>
      <c r="J627" s="188">
        <v>5</v>
      </c>
      <c r="K627" s="185"/>
      <c r="L627" s="185"/>
      <c r="M627" s="185"/>
      <c r="N627" s="185"/>
      <c r="O627" s="185"/>
      <c r="P627" s="185">
        <v>3</v>
      </c>
      <c r="Q627" s="185"/>
      <c r="R627" s="186"/>
      <c r="S627" s="188"/>
      <c r="T627" s="185">
        <v>0</v>
      </c>
      <c r="U627" s="185">
        <v>0</v>
      </c>
      <c r="V627" s="185"/>
      <c r="W627" s="185"/>
      <c r="X627" s="185"/>
      <c r="Y627" s="183"/>
      <c r="Z627" s="185"/>
      <c r="AA627" s="185"/>
      <c r="AB627" s="185"/>
    </row>
    <row r="628" spans="1:28" s="91" customFormat="1" ht="36.75" customHeight="1" x14ac:dyDescent="0.2">
      <c r="A628" s="81">
        <f>IF(E628=0,"",SUBTOTAL(3,$E$5:$E628))</f>
        <v>596</v>
      </c>
      <c r="B628" s="81" t="s">
        <v>1033</v>
      </c>
      <c r="C628" s="118" t="s">
        <v>989</v>
      </c>
      <c r="D628" s="119" t="s">
        <v>4032</v>
      </c>
      <c r="E628" s="119" t="s">
        <v>347</v>
      </c>
      <c r="F628" s="186">
        <f t="shared" si="9"/>
        <v>16</v>
      </c>
      <c r="G628" s="185"/>
      <c r="H628" s="185">
        <v>0</v>
      </c>
      <c r="I628" s="187"/>
      <c r="J628" s="188">
        <v>10</v>
      </c>
      <c r="K628" s="185"/>
      <c r="L628" s="185"/>
      <c r="M628" s="185">
        <v>3</v>
      </c>
      <c r="N628" s="185"/>
      <c r="O628" s="185"/>
      <c r="P628" s="185">
        <v>3</v>
      </c>
      <c r="Q628" s="185"/>
      <c r="R628" s="186"/>
      <c r="S628" s="188"/>
      <c r="T628" s="185">
        <v>0</v>
      </c>
      <c r="U628" s="185">
        <v>0</v>
      </c>
      <c r="V628" s="185"/>
      <c r="W628" s="185"/>
      <c r="X628" s="185"/>
      <c r="Y628" s="183"/>
      <c r="Z628" s="185"/>
      <c r="AA628" s="185"/>
      <c r="AB628" s="185"/>
    </row>
    <row r="629" spans="1:28" s="91" customFormat="1" ht="38.25" customHeight="1" x14ac:dyDescent="0.2">
      <c r="A629" s="81">
        <f>IF(E629=0,"",SUBTOTAL(3,$E$5:$E629))</f>
        <v>597</v>
      </c>
      <c r="B629" s="81" t="s">
        <v>1036</v>
      </c>
      <c r="C629" s="118" t="s">
        <v>1196</v>
      </c>
      <c r="D629" s="119" t="s">
        <v>2201</v>
      </c>
      <c r="E629" s="119" t="s">
        <v>57</v>
      </c>
      <c r="F629" s="186">
        <f t="shared" si="9"/>
        <v>30</v>
      </c>
      <c r="G629" s="185"/>
      <c r="H629" s="185">
        <v>14</v>
      </c>
      <c r="I629" s="187">
        <v>6</v>
      </c>
      <c r="J629" s="192"/>
      <c r="K629" s="185"/>
      <c r="L629" s="185"/>
      <c r="M629" s="185">
        <v>2</v>
      </c>
      <c r="N629" s="185">
        <v>1</v>
      </c>
      <c r="O629" s="185"/>
      <c r="P629" s="185">
        <v>0</v>
      </c>
      <c r="Q629" s="185"/>
      <c r="R629" s="186">
        <v>1</v>
      </c>
      <c r="S629" s="188"/>
      <c r="T629" s="185">
        <v>6</v>
      </c>
      <c r="U629" s="185">
        <v>0</v>
      </c>
      <c r="V629" s="185"/>
      <c r="W629" s="185"/>
      <c r="X629" s="185"/>
      <c r="Y629" s="183"/>
      <c r="Z629" s="185"/>
      <c r="AA629" s="185"/>
      <c r="AB629" s="185"/>
    </row>
    <row r="630" spans="1:28" s="91" customFormat="1" ht="45" customHeight="1" x14ac:dyDescent="0.2">
      <c r="A630" s="81">
        <f>IF(E630=0,"",SUBTOTAL(3,$E$5:$E630))</f>
        <v>598</v>
      </c>
      <c r="B630" s="81" t="s">
        <v>1039</v>
      </c>
      <c r="C630" s="118" t="s">
        <v>1196</v>
      </c>
      <c r="D630" s="119" t="s">
        <v>3940</v>
      </c>
      <c r="E630" s="119" t="s">
        <v>57</v>
      </c>
      <c r="F630" s="186">
        <f t="shared" si="9"/>
        <v>36</v>
      </c>
      <c r="G630" s="185"/>
      <c r="H630" s="185"/>
      <c r="I630" s="187"/>
      <c r="J630" s="188">
        <v>36</v>
      </c>
      <c r="K630" s="185"/>
      <c r="L630" s="185"/>
      <c r="M630" s="185"/>
      <c r="N630" s="185"/>
      <c r="O630" s="185"/>
      <c r="P630" s="185"/>
      <c r="Q630" s="185"/>
      <c r="R630" s="186"/>
      <c r="S630" s="188"/>
      <c r="T630" s="185"/>
      <c r="U630" s="185"/>
      <c r="V630" s="185"/>
      <c r="W630" s="185"/>
      <c r="X630" s="185"/>
      <c r="Y630" s="183"/>
      <c r="Z630" s="185"/>
      <c r="AA630" s="185"/>
      <c r="AB630" s="185"/>
    </row>
    <row r="631" spans="1:28" s="91" customFormat="1" ht="38.25" customHeight="1" x14ac:dyDescent="0.2">
      <c r="A631" s="81">
        <f>IF(E631=0,"",SUBTOTAL(3,$E$5:$E631))</f>
        <v>599</v>
      </c>
      <c r="B631" s="81" t="s">
        <v>1042</v>
      </c>
      <c r="C631" s="118" t="s">
        <v>1198</v>
      </c>
      <c r="D631" s="119" t="s">
        <v>2202</v>
      </c>
      <c r="E631" s="119" t="s">
        <v>57</v>
      </c>
      <c r="F631" s="186">
        <f t="shared" si="9"/>
        <v>27</v>
      </c>
      <c r="G631" s="185"/>
      <c r="H631" s="185">
        <v>14</v>
      </c>
      <c r="I631" s="187">
        <v>6</v>
      </c>
      <c r="J631" s="192"/>
      <c r="K631" s="185"/>
      <c r="L631" s="185"/>
      <c r="M631" s="185"/>
      <c r="N631" s="185">
        <v>1</v>
      </c>
      <c r="O631" s="185"/>
      <c r="P631" s="185">
        <v>0</v>
      </c>
      <c r="Q631" s="185"/>
      <c r="R631" s="186">
        <v>1</v>
      </c>
      <c r="S631" s="188"/>
      <c r="T631" s="185">
        <v>5</v>
      </c>
      <c r="U631" s="185">
        <v>0</v>
      </c>
      <c r="V631" s="185"/>
      <c r="W631" s="185"/>
      <c r="X631" s="185"/>
      <c r="Y631" s="183"/>
      <c r="Z631" s="185"/>
      <c r="AA631" s="185"/>
      <c r="AB631" s="185"/>
    </row>
    <row r="632" spans="1:28" s="91" customFormat="1" ht="57" customHeight="1" x14ac:dyDescent="0.2">
      <c r="A632" s="81">
        <f>IF(E632=0,"",SUBTOTAL(3,$E$5:$E632))</f>
        <v>600</v>
      </c>
      <c r="B632" s="81" t="s">
        <v>1045</v>
      </c>
      <c r="C632" s="118" t="s">
        <v>1198</v>
      </c>
      <c r="D632" s="119" t="s">
        <v>3941</v>
      </c>
      <c r="E632" s="119" t="s">
        <v>57</v>
      </c>
      <c r="F632" s="186">
        <f t="shared" si="9"/>
        <v>36</v>
      </c>
      <c r="G632" s="185"/>
      <c r="H632" s="185"/>
      <c r="I632" s="187"/>
      <c r="J632" s="188">
        <v>36</v>
      </c>
      <c r="K632" s="185"/>
      <c r="L632" s="185"/>
      <c r="M632" s="185"/>
      <c r="N632" s="185"/>
      <c r="O632" s="185"/>
      <c r="P632" s="185"/>
      <c r="Q632" s="185"/>
      <c r="R632" s="186"/>
      <c r="S632" s="188"/>
      <c r="T632" s="185"/>
      <c r="U632" s="185"/>
      <c r="V632" s="185"/>
      <c r="W632" s="185"/>
      <c r="X632" s="185"/>
      <c r="Y632" s="183"/>
      <c r="Z632" s="185"/>
      <c r="AA632" s="185"/>
      <c r="AB632" s="185"/>
    </row>
    <row r="633" spans="1:28" s="91" customFormat="1" ht="33.75" customHeight="1" x14ac:dyDescent="0.2">
      <c r="A633" s="81">
        <f>IF(E633=0,"",SUBTOTAL(3,$E$5:$E633))</f>
        <v>601</v>
      </c>
      <c r="B633" s="81" t="s">
        <v>1048</v>
      </c>
      <c r="C633" s="118" t="s">
        <v>1200</v>
      </c>
      <c r="D633" s="119" t="s">
        <v>2203</v>
      </c>
      <c r="E633" s="119" t="s">
        <v>347</v>
      </c>
      <c r="F633" s="186">
        <f t="shared" si="9"/>
        <v>39</v>
      </c>
      <c r="G633" s="185"/>
      <c r="H633" s="185">
        <v>10</v>
      </c>
      <c r="I633" s="187">
        <v>0</v>
      </c>
      <c r="J633" s="188">
        <v>22</v>
      </c>
      <c r="K633" s="185"/>
      <c r="L633" s="185"/>
      <c r="M633" s="185">
        <v>6</v>
      </c>
      <c r="N633" s="185"/>
      <c r="O633" s="185"/>
      <c r="P633" s="185">
        <v>0</v>
      </c>
      <c r="Q633" s="185"/>
      <c r="R633" s="186"/>
      <c r="S633" s="188"/>
      <c r="T633" s="185">
        <v>0</v>
      </c>
      <c r="U633" s="185">
        <v>1</v>
      </c>
      <c r="V633" s="185"/>
      <c r="W633" s="185"/>
      <c r="X633" s="185"/>
      <c r="Y633" s="183"/>
      <c r="Z633" s="185"/>
      <c r="AA633" s="185"/>
      <c r="AB633" s="185"/>
    </row>
    <row r="634" spans="1:28" s="91" customFormat="1" ht="48" customHeight="1" x14ac:dyDescent="0.2">
      <c r="A634" s="81">
        <f>IF(E634=0,"",SUBTOTAL(3,$E$5:$E634))</f>
        <v>602</v>
      </c>
      <c r="B634" s="81" t="s">
        <v>1051</v>
      </c>
      <c r="C634" s="118" t="s">
        <v>620</v>
      </c>
      <c r="D634" s="88" t="s">
        <v>2204</v>
      </c>
      <c r="E634" s="119" t="s">
        <v>75</v>
      </c>
      <c r="F634" s="186">
        <f t="shared" si="9"/>
        <v>19</v>
      </c>
      <c r="G634" s="185"/>
      <c r="H634" s="185">
        <v>0</v>
      </c>
      <c r="I634" s="187"/>
      <c r="J634" s="189"/>
      <c r="K634" s="185"/>
      <c r="L634" s="185"/>
      <c r="M634" s="185">
        <v>6</v>
      </c>
      <c r="N634" s="185">
        <v>3</v>
      </c>
      <c r="O634" s="185"/>
      <c r="P634" s="185">
        <v>6</v>
      </c>
      <c r="Q634" s="185"/>
      <c r="R634" s="186">
        <v>1</v>
      </c>
      <c r="S634" s="188"/>
      <c r="T634" s="185">
        <v>0</v>
      </c>
      <c r="U634" s="185">
        <v>1</v>
      </c>
      <c r="V634" s="185">
        <v>2</v>
      </c>
      <c r="W634" s="185"/>
      <c r="X634" s="185"/>
      <c r="Y634" s="183"/>
      <c r="Z634" s="185"/>
      <c r="AA634" s="185"/>
      <c r="AB634" s="185"/>
    </row>
    <row r="635" spans="1:28" s="91" customFormat="1" ht="48" customHeight="1" x14ac:dyDescent="0.2">
      <c r="A635" s="81">
        <f>IF(E635=0,"",SUBTOTAL(3,$E$5:$E635))</f>
        <v>603</v>
      </c>
      <c r="B635" s="81" t="s">
        <v>1094</v>
      </c>
      <c r="C635" s="118" t="s">
        <v>1204</v>
      </c>
      <c r="D635" s="88" t="s">
        <v>2205</v>
      </c>
      <c r="E635" s="119" t="s">
        <v>75</v>
      </c>
      <c r="F635" s="186">
        <f t="shared" si="9"/>
        <v>2</v>
      </c>
      <c r="G635" s="185"/>
      <c r="H635" s="185">
        <v>0</v>
      </c>
      <c r="I635" s="187"/>
      <c r="J635" s="188">
        <v>2</v>
      </c>
      <c r="K635" s="185"/>
      <c r="L635" s="185"/>
      <c r="M635" s="185"/>
      <c r="N635" s="185"/>
      <c r="O635" s="185"/>
      <c r="P635" s="185">
        <v>0</v>
      </c>
      <c r="Q635" s="185"/>
      <c r="R635" s="186"/>
      <c r="S635" s="188"/>
      <c r="T635" s="185">
        <v>0</v>
      </c>
      <c r="U635" s="185">
        <v>0</v>
      </c>
      <c r="V635" s="185"/>
      <c r="W635" s="185"/>
      <c r="X635" s="185"/>
      <c r="Y635" s="183"/>
      <c r="Z635" s="185"/>
      <c r="AA635" s="185"/>
      <c r="AB635" s="185"/>
    </row>
    <row r="636" spans="1:28" s="91" customFormat="1" ht="36.75" customHeight="1" x14ac:dyDescent="0.2">
      <c r="A636" s="81">
        <f>IF(E636=0,"",SUBTOTAL(3,$E$5:$E636))</f>
        <v>604</v>
      </c>
      <c r="B636" s="81" t="s">
        <v>1097</v>
      </c>
      <c r="C636" s="118" t="s">
        <v>1207</v>
      </c>
      <c r="D636" s="88" t="s">
        <v>2206</v>
      </c>
      <c r="E636" s="119" t="s">
        <v>75</v>
      </c>
      <c r="F636" s="186">
        <f t="shared" si="9"/>
        <v>6</v>
      </c>
      <c r="G636" s="185"/>
      <c r="H636" s="185">
        <v>0</v>
      </c>
      <c r="I636" s="187"/>
      <c r="J636" s="188">
        <v>6</v>
      </c>
      <c r="K636" s="185"/>
      <c r="L636" s="185"/>
      <c r="M636" s="185"/>
      <c r="N636" s="185"/>
      <c r="O636" s="185"/>
      <c r="P636" s="185">
        <v>0</v>
      </c>
      <c r="Q636" s="185"/>
      <c r="R636" s="186"/>
      <c r="S636" s="188"/>
      <c r="T636" s="185">
        <v>0</v>
      </c>
      <c r="U636" s="185">
        <v>0</v>
      </c>
      <c r="V636" s="185"/>
      <c r="W636" s="185"/>
      <c r="X636" s="185"/>
      <c r="Y636" s="183"/>
      <c r="Z636" s="185"/>
      <c r="AA636" s="185"/>
      <c r="AB636" s="185"/>
    </row>
    <row r="637" spans="1:28" s="91" customFormat="1" ht="48.75" customHeight="1" x14ac:dyDescent="0.2">
      <c r="A637" s="81">
        <f>IF(E637=0,"",SUBTOTAL(3,$E$5:$E637))</f>
        <v>605</v>
      </c>
      <c r="B637" s="81" t="s">
        <v>1101</v>
      </c>
      <c r="C637" s="118" t="s">
        <v>1209</v>
      </c>
      <c r="D637" s="88" t="s">
        <v>2207</v>
      </c>
      <c r="E637" s="119" t="s">
        <v>75</v>
      </c>
      <c r="F637" s="186">
        <f t="shared" si="9"/>
        <v>3</v>
      </c>
      <c r="G637" s="185"/>
      <c r="H637" s="185">
        <v>0</v>
      </c>
      <c r="I637" s="187"/>
      <c r="J637" s="188">
        <v>3</v>
      </c>
      <c r="K637" s="185"/>
      <c r="L637" s="185"/>
      <c r="M637" s="185"/>
      <c r="N637" s="185"/>
      <c r="O637" s="185"/>
      <c r="P637" s="185">
        <v>0</v>
      </c>
      <c r="Q637" s="185"/>
      <c r="R637" s="186"/>
      <c r="S637" s="188"/>
      <c r="T637" s="185">
        <v>0</v>
      </c>
      <c r="U637" s="185">
        <v>0</v>
      </c>
      <c r="V637" s="185"/>
      <c r="W637" s="185"/>
      <c r="X637" s="185"/>
      <c r="Y637" s="183"/>
      <c r="Z637" s="185"/>
      <c r="AA637" s="185"/>
      <c r="AB637" s="185"/>
    </row>
    <row r="638" spans="1:28" s="91" customFormat="1" ht="51" customHeight="1" x14ac:dyDescent="0.2">
      <c r="A638" s="81">
        <f>IF(E638=0,"",SUBTOTAL(3,$E$5:$E638))</f>
        <v>606</v>
      </c>
      <c r="B638" s="81" t="s">
        <v>1104</v>
      </c>
      <c r="C638" s="118" t="s">
        <v>744</v>
      </c>
      <c r="D638" s="88" t="s">
        <v>2208</v>
      </c>
      <c r="E638" s="119" t="s">
        <v>75</v>
      </c>
      <c r="F638" s="186">
        <f t="shared" si="9"/>
        <v>9</v>
      </c>
      <c r="G638" s="185"/>
      <c r="H638" s="185">
        <v>0</v>
      </c>
      <c r="I638" s="187"/>
      <c r="J638" s="188">
        <v>9</v>
      </c>
      <c r="K638" s="185"/>
      <c r="L638" s="185"/>
      <c r="M638" s="185"/>
      <c r="N638" s="185"/>
      <c r="O638" s="185"/>
      <c r="P638" s="185">
        <v>0</v>
      </c>
      <c r="Q638" s="185"/>
      <c r="R638" s="186"/>
      <c r="S638" s="188"/>
      <c r="T638" s="185">
        <v>0</v>
      </c>
      <c r="U638" s="185">
        <v>0</v>
      </c>
      <c r="V638" s="185"/>
      <c r="W638" s="185"/>
      <c r="X638" s="185"/>
      <c r="Y638" s="183"/>
      <c r="Z638" s="185"/>
      <c r="AA638" s="185"/>
      <c r="AB638" s="185"/>
    </row>
    <row r="639" spans="1:28" s="91" customFormat="1" ht="48.75" customHeight="1" x14ac:dyDescent="0.2">
      <c r="A639" s="81">
        <f>IF(E639=0,"",SUBTOTAL(3,$E$5:$E639))</f>
        <v>607</v>
      </c>
      <c r="B639" s="81" t="s">
        <v>1107</v>
      </c>
      <c r="C639" s="118" t="s">
        <v>1212</v>
      </c>
      <c r="D639" s="88" t="s">
        <v>2209</v>
      </c>
      <c r="E639" s="119" t="s">
        <v>75</v>
      </c>
      <c r="F639" s="186">
        <f t="shared" si="9"/>
        <v>1</v>
      </c>
      <c r="G639" s="185"/>
      <c r="H639" s="185">
        <v>0</v>
      </c>
      <c r="I639" s="187"/>
      <c r="J639" s="189"/>
      <c r="K639" s="185"/>
      <c r="L639" s="185"/>
      <c r="M639" s="185"/>
      <c r="N639" s="185"/>
      <c r="O639" s="185"/>
      <c r="P639" s="185">
        <v>0</v>
      </c>
      <c r="Q639" s="185"/>
      <c r="R639" s="186">
        <v>1</v>
      </c>
      <c r="S639" s="188"/>
      <c r="T639" s="185">
        <v>0</v>
      </c>
      <c r="U639" s="185">
        <v>0</v>
      </c>
      <c r="V639" s="185"/>
      <c r="W639" s="185"/>
      <c r="X639" s="185"/>
      <c r="Y639" s="183"/>
      <c r="Z639" s="185"/>
      <c r="AA639" s="185"/>
      <c r="AB639" s="185"/>
    </row>
    <row r="640" spans="1:28" s="91" customFormat="1" ht="60.75" customHeight="1" x14ac:dyDescent="0.2">
      <c r="A640" s="81">
        <f>IF(E640=0,"",SUBTOTAL(3,$E$5:$E640))</f>
        <v>608</v>
      </c>
      <c r="B640" s="81" t="s">
        <v>1111</v>
      </c>
      <c r="C640" s="118" t="s">
        <v>1214</v>
      </c>
      <c r="D640" s="119" t="s">
        <v>2210</v>
      </c>
      <c r="E640" s="119" t="s">
        <v>347</v>
      </c>
      <c r="F640" s="186">
        <f t="shared" si="9"/>
        <v>10</v>
      </c>
      <c r="G640" s="185"/>
      <c r="H640" s="185">
        <v>0</v>
      </c>
      <c r="I640" s="187">
        <v>6</v>
      </c>
      <c r="J640" s="188">
        <v>4</v>
      </c>
      <c r="K640" s="185"/>
      <c r="L640" s="185"/>
      <c r="M640" s="185"/>
      <c r="N640" s="185"/>
      <c r="O640" s="185"/>
      <c r="P640" s="185">
        <v>0</v>
      </c>
      <c r="Q640" s="185"/>
      <c r="R640" s="186"/>
      <c r="S640" s="188"/>
      <c r="T640" s="185">
        <v>0</v>
      </c>
      <c r="U640" s="185">
        <v>0</v>
      </c>
      <c r="V640" s="185"/>
      <c r="W640" s="185"/>
      <c r="X640" s="185"/>
      <c r="Y640" s="183"/>
      <c r="Z640" s="185"/>
      <c r="AA640" s="185"/>
      <c r="AB640" s="185"/>
    </row>
    <row r="641" spans="1:28" s="91" customFormat="1" ht="48" customHeight="1" x14ac:dyDescent="0.2">
      <c r="A641" s="81">
        <f>IF(E641=0,"",SUBTOTAL(3,$E$5:$E641))</f>
        <v>609</v>
      </c>
      <c r="B641" s="81" t="s">
        <v>1114</v>
      </c>
      <c r="C641" s="118" t="s">
        <v>624</v>
      </c>
      <c r="D641" s="88" t="s">
        <v>2211</v>
      </c>
      <c r="E641" s="119" t="s">
        <v>75</v>
      </c>
      <c r="F641" s="186">
        <f t="shared" si="9"/>
        <v>12</v>
      </c>
      <c r="G641" s="185"/>
      <c r="H641" s="185">
        <v>0</v>
      </c>
      <c r="I641" s="187"/>
      <c r="J641" s="189"/>
      <c r="K641" s="185"/>
      <c r="L641" s="185"/>
      <c r="M641" s="185"/>
      <c r="N641" s="185"/>
      <c r="O641" s="185"/>
      <c r="P641" s="185">
        <v>5</v>
      </c>
      <c r="Q641" s="185"/>
      <c r="R641" s="186">
        <v>5</v>
      </c>
      <c r="S641" s="188"/>
      <c r="T641" s="185">
        <v>0</v>
      </c>
      <c r="U641" s="185">
        <v>0</v>
      </c>
      <c r="V641" s="185">
        <v>2</v>
      </c>
      <c r="W641" s="185"/>
      <c r="X641" s="185"/>
      <c r="Y641" s="183"/>
      <c r="Z641" s="185"/>
      <c r="AA641" s="185"/>
      <c r="AB641" s="185"/>
    </row>
    <row r="642" spans="1:28" s="91" customFormat="1" ht="33.75" customHeight="1" x14ac:dyDescent="0.2">
      <c r="A642" s="81">
        <f>IF(E642=0,"",SUBTOTAL(3,$E$5:$E642))</f>
        <v>610</v>
      </c>
      <c r="B642" s="81" t="s">
        <v>1116</v>
      </c>
      <c r="C642" s="118" t="s">
        <v>624</v>
      </c>
      <c r="D642" s="88" t="s">
        <v>2212</v>
      </c>
      <c r="E642" s="119" t="s">
        <v>347</v>
      </c>
      <c r="F642" s="186">
        <f t="shared" si="9"/>
        <v>44</v>
      </c>
      <c r="G642" s="185"/>
      <c r="H642" s="185">
        <v>12</v>
      </c>
      <c r="I642" s="187">
        <v>6</v>
      </c>
      <c r="J642" s="188">
        <v>20</v>
      </c>
      <c r="K642" s="185"/>
      <c r="L642" s="185"/>
      <c r="M642" s="185">
        <v>6</v>
      </c>
      <c r="N642" s="185"/>
      <c r="O642" s="185"/>
      <c r="P642" s="185">
        <v>0</v>
      </c>
      <c r="Q642" s="185"/>
      <c r="R642" s="186"/>
      <c r="S642" s="188"/>
      <c r="T642" s="185">
        <v>0</v>
      </c>
      <c r="U642" s="185">
        <v>0</v>
      </c>
      <c r="V642" s="185"/>
      <c r="W642" s="185"/>
      <c r="X642" s="185"/>
      <c r="Y642" s="183"/>
      <c r="Z642" s="185"/>
      <c r="AA642" s="185"/>
      <c r="AB642" s="185"/>
    </row>
    <row r="643" spans="1:28" s="91" customFormat="1" ht="33.75" customHeight="1" x14ac:dyDescent="0.2">
      <c r="A643" s="81">
        <f>IF(E643=0,"",SUBTOTAL(3,$E$5:$E643))</f>
        <v>611</v>
      </c>
      <c r="B643" s="81" t="s">
        <v>1118</v>
      </c>
      <c r="C643" s="118" t="s">
        <v>1218</v>
      </c>
      <c r="D643" s="88" t="s">
        <v>2213</v>
      </c>
      <c r="E643" s="119" t="s">
        <v>75</v>
      </c>
      <c r="F643" s="186">
        <f t="shared" si="9"/>
        <v>6</v>
      </c>
      <c r="G643" s="185"/>
      <c r="H643" s="185">
        <v>5</v>
      </c>
      <c r="I643" s="187"/>
      <c r="J643" s="188">
        <v>1</v>
      </c>
      <c r="K643" s="185"/>
      <c r="L643" s="185"/>
      <c r="M643" s="185"/>
      <c r="N643" s="185"/>
      <c r="O643" s="185"/>
      <c r="P643" s="185">
        <v>0</v>
      </c>
      <c r="Q643" s="185"/>
      <c r="R643" s="186"/>
      <c r="S643" s="188"/>
      <c r="T643" s="185">
        <v>0</v>
      </c>
      <c r="U643" s="185">
        <v>0</v>
      </c>
      <c r="V643" s="185"/>
      <c r="W643" s="185"/>
      <c r="X643" s="185"/>
      <c r="Y643" s="183"/>
      <c r="Z643" s="185"/>
      <c r="AA643" s="185"/>
      <c r="AB643" s="185"/>
    </row>
    <row r="644" spans="1:28" s="91" customFormat="1" ht="47.25" customHeight="1" x14ac:dyDescent="0.2">
      <c r="A644" s="81">
        <f>IF(E644=0,"",SUBTOTAL(3,$E$5:$E644))</f>
        <v>612</v>
      </c>
      <c r="B644" s="81" t="s">
        <v>1120</v>
      </c>
      <c r="C644" s="118" t="s">
        <v>1220</v>
      </c>
      <c r="D644" s="88" t="s">
        <v>2214</v>
      </c>
      <c r="E644" s="119" t="s">
        <v>347</v>
      </c>
      <c r="F644" s="186">
        <f t="shared" si="9"/>
        <v>15</v>
      </c>
      <c r="G644" s="185"/>
      <c r="H644" s="185">
        <v>12</v>
      </c>
      <c r="I644" s="187"/>
      <c r="J644" s="188">
        <v>1</v>
      </c>
      <c r="K644" s="185"/>
      <c r="L644" s="185"/>
      <c r="M644" s="185">
        <v>2</v>
      </c>
      <c r="N644" s="185"/>
      <c r="O644" s="185"/>
      <c r="P644" s="185">
        <v>0</v>
      </c>
      <c r="Q644" s="185"/>
      <c r="R644" s="186"/>
      <c r="S644" s="188"/>
      <c r="T644" s="185">
        <v>0</v>
      </c>
      <c r="U644" s="185">
        <v>0</v>
      </c>
      <c r="V644" s="185"/>
      <c r="W644" s="185"/>
      <c r="X644" s="185"/>
      <c r="Y644" s="183"/>
      <c r="Z644" s="185"/>
      <c r="AA644" s="185"/>
      <c r="AB644" s="185"/>
    </row>
    <row r="645" spans="1:28" s="91" customFormat="1" ht="39.75" customHeight="1" x14ac:dyDescent="0.2">
      <c r="A645" s="81">
        <f>IF(E645=0,"",SUBTOTAL(3,$E$5:$E645))</f>
        <v>613</v>
      </c>
      <c r="B645" s="81" t="s">
        <v>1122</v>
      </c>
      <c r="C645" s="118" t="s">
        <v>1223</v>
      </c>
      <c r="D645" s="88" t="s">
        <v>3949</v>
      </c>
      <c r="E645" s="119" t="s">
        <v>75</v>
      </c>
      <c r="F645" s="186">
        <f t="shared" ref="F645:F708" si="10">SUM(G645:AB645)</f>
        <v>3</v>
      </c>
      <c r="G645" s="185"/>
      <c r="H645" s="185">
        <v>0</v>
      </c>
      <c r="I645" s="187"/>
      <c r="J645" s="188">
        <v>3</v>
      </c>
      <c r="K645" s="185"/>
      <c r="L645" s="185"/>
      <c r="M645" s="185"/>
      <c r="N645" s="185"/>
      <c r="O645" s="185"/>
      <c r="P645" s="185">
        <v>0</v>
      </c>
      <c r="Q645" s="185"/>
      <c r="R645" s="186"/>
      <c r="S645" s="188"/>
      <c r="T645" s="185">
        <v>0</v>
      </c>
      <c r="U645" s="185">
        <v>0</v>
      </c>
      <c r="V645" s="185"/>
      <c r="W645" s="185"/>
      <c r="X645" s="185"/>
      <c r="Y645" s="183"/>
      <c r="Z645" s="185"/>
      <c r="AA645" s="185"/>
      <c r="AB645" s="185"/>
    </row>
    <row r="646" spans="1:28" s="91" customFormat="1" ht="50.25" customHeight="1" x14ac:dyDescent="0.2">
      <c r="A646" s="81">
        <f>IF(E646=0,"",SUBTOTAL(3,$E$5:$E646))</f>
        <v>614</v>
      </c>
      <c r="B646" s="81" t="s">
        <v>1124</v>
      </c>
      <c r="C646" s="118" t="s">
        <v>1226</v>
      </c>
      <c r="D646" s="88" t="s">
        <v>2216</v>
      </c>
      <c r="E646" s="119" t="s">
        <v>75</v>
      </c>
      <c r="F646" s="186">
        <f t="shared" si="10"/>
        <v>10</v>
      </c>
      <c r="G646" s="185"/>
      <c r="H646" s="185">
        <v>0</v>
      </c>
      <c r="I646" s="187"/>
      <c r="J646" s="188">
        <v>10</v>
      </c>
      <c r="K646" s="185"/>
      <c r="L646" s="185"/>
      <c r="M646" s="185"/>
      <c r="N646" s="185"/>
      <c r="O646" s="185"/>
      <c r="P646" s="185">
        <v>0</v>
      </c>
      <c r="Q646" s="185"/>
      <c r="R646" s="186"/>
      <c r="S646" s="188"/>
      <c r="T646" s="185">
        <v>0</v>
      </c>
      <c r="U646" s="185">
        <v>0</v>
      </c>
      <c r="V646" s="185"/>
      <c r="W646" s="185"/>
      <c r="X646" s="185"/>
      <c r="Y646" s="183"/>
      <c r="Z646" s="185"/>
      <c r="AA646" s="185"/>
      <c r="AB646" s="185"/>
    </row>
    <row r="647" spans="1:28" s="91" customFormat="1" ht="36" customHeight="1" x14ac:dyDescent="0.2">
      <c r="A647" s="81">
        <f>IF(E647=0,"",SUBTOTAL(3,$E$5:$E647))</f>
        <v>615</v>
      </c>
      <c r="B647" s="81" t="s">
        <v>1129</v>
      </c>
      <c r="C647" s="118" t="s">
        <v>760</v>
      </c>
      <c r="D647" s="88" t="s">
        <v>2217</v>
      </c>
      <c r="E647" s="119" t="s">
        <v>379</v>
      </c>
      <c r="F647" s="186">
        <f t="shared" si="10"/>
        <v>2</v>
      </c>
      <c r="G647" s="185"/>
      <c r="H647" s="185">
        <v>0</v>
      </c>
      <c r="I647" s="187"/>
      <c r="J647" s="188">
        <v>2</v>
      </c>
      <c r="K647" s="185"/>
      <c r="L647" s="185"/>
      <c r="M647" s="185"/>
      <c r="N647" s="185"/>
      <c r="O647" s="185"/>
      <c r="P647" s="185">
        <v>0</v>
      </c>
      <c r="Q647" s="185"/>
      <c r="R647" s="186"/>
      <c r="S647" s="188"/>
      <c r="T647" s="185">
        <v>0</v>
      </c>
      <c r="U647" s="185">
        <v>0</v>
      </c>
      <c r="V647" s="185"/>
      <c r="W647" s="185"/>
      <c r="X647" s="185"/>
      <c r="Y647" s="183"/>
      <c r="Z647" s="185"/>
      <c r="AA647" s="185"/>
      <c r="AB647" s="185"/>
    </row>
    <row r="648" spans="1:28" s="91" customFormat="1" ht="63" customHeight="1" x14ac:dyDescent="0.2">
      <c r="A648" s="81">
        <f>IF(E648=0,"",SUBTOTAL(3,$E$5:$E648))</f>
        <v>616</v>
      </c>
      <c r="B648" s="81" t="s">
        <v>1053</v>
      </c>
      <c r="C648" s="118" t="s">
        <v>1229</v>
      </c>
      <c r="D648" s="88" t="s">
        <v>2218</v>
      </c>
      <c r="E648" s="119" t="s">
        <v>75</v>
      </c>
      <c r="F648" s="186">
        <f t="shared" si="10"/>
        <v>1</v>
      </c>
      <c r="G648" s="185"/>
      <c r="H648" s="185">
        <v>0</v>
      </c>
      <c r="I648" s="187"/>
      <c r="J648" s="188">
        <v>1</v>
      </c>
      <c r="K648" s="185"/>
      <c r="L648" s="185"/>
      <c r="M648" s="185"/>
      <c r="N648" s="185"/>
      <c r="O648" s="185"/>
      <c r="P648" s="185">
        <v>0</v>
      </c>
      <c r="Q648" s="185"/>
      <c r="R648" s="186"/>
      <c r="S648" s="188"/>
      <c r="T648" s="185">
        <v>0</v>
      </c>
      <c r="U648" s="185">
        <v>0</v>
      </c>
      <c r="V648" s="185"/>
      <c r="W648" s="185"/>
      <c r="X648" s="185"/>
      <c r="Y648" s="183"/>
      <c r="Z648" s="185"/>
      <c r="AA648" s="185"/>
      <c r="AB648" s="185"/>
    </row>
    <row r="649" spans="1:28" s="91" customFormat="1" ht="36.75" customHeight="1" x14ac:dyDescent="0.2">
      <c r="A649" s="81">
        <f>IF(E649=0,"",SUBTOTAL(3,$E$5:$E649))</f>
        <v>617</v>
      </c>
      <c r="B649" s="81" t="s">
        <v>1132</v>
      </c>
      <c r="C649" s="118" t="s">
        <v>1232</v>
      </c>
      <c r="D649" s="88" t="s">
        <v>2219</v>
      </c>
      <c r="E649" s="119" t="s">
        <v>75</v>
      </c>
      <c r="F649" s="186">
        <f t="shared" si="10"/>
        <v>1</v>
      </c>
      <c r="G649" s="185"/>
      <c r="H649" s="185">
        <v>0</v>
      </c>
      <c r="I649" s="187"/>
      <c r="J649" s="188">
        <v>1</v>
      </c>
      <c r="K649" s="185"/>
      <c r="L649" s="185"/>
      <c r="M649" s="185"/>
      <c r="N649" s="185"/>
      <c r="O649" s="185"/>
      <c r="P649" s="185">
        <v>0</v>
      </c>
      <c r="Q649" s="185"/>
      <c r="R649" s="186"/>
      <c r="S649" s="188"/>
      <c r="T649" s="185">
        <v>0</v>
      </c>
      <c r="U649" s="185">
        <v>0</v>
      </c>
      <c r="V649" s="185"/>
      <c r="W649" s="185"/>
      <c r="X649" s="185"/>
      <c r="Y649" s="183"/>
      <c r="Z649" s="185"/>
      <c r="AA649" s="185"/>
      <c r="AB649" s="185"/>
    </row>
    <row r="650" spans="1:28" s="91" customFormat="1" ht="62.25" customHeight="1" x14ac:dyDescent="0.2">
      <c r="A650" s="81">
        <f>IF(E650=0,"",SUBTOTAL(3,$E$5:$E650))</f>
        <v>618</v>
      </c>
      <c r="B650" s="81" t="s">
        <v>1055</v>
      </c>
      <c r="C650" s="118" t="s">
        <v>1234</v>
      </c>
      <c r="D650" s="88" t="s">
        <v>2220</v>
      </c>
      <c r="E650" s="119" t="s">
        <v>75</v>
      </c>
      <c r="F650" s="186">
        <f t="shared" si="10"/>
        <v>1</v>
      </c>
      <c r="G650" s="185"/>
      <c r="H650" s="185">
        <v>0</v>
      </c>
      <c r="I650" s="187"/>
      <c r="J650" s="188">
        <v>1</v>
      </c>
      <c r="K650" s="185"/>
      <c r="L650" s="185"/>
      <c r="M650" s="185"/>
      <c r="N650" s="185"/>
      <c r="O650" s="185"/>
      <c r="P650" s="185">
        <v>0</v>
      </c>
      <c r="Q650" s="185"/>
      <c r="R650" s="186"/>
      <c r="S650" s="188"/>
      <c r="T650" s="185">
        <v>0</v>
      </c>
      <c r="U650" s="185">
        <v>0</v>
      </c>
      <c r="V650" s="185"/>
      <c r="W650" s="185"/>
      <c r="X650" s="185"/>
      <c r="Y650" s="183"/>
      <c r="Z650" s="185"/>
      <c r="AA650" s="185"/>
      <c r="AB650" s="185"/>
    </row>
    <row r="651" spans="1:28" s="91" customFormat="1" ht="60" customHeight="1" x14ac:dyDescent="0.2">
      <c r="A651" s="81">
        <f>IF(E651=0,"",SUBTOTAL(3,$E$5:$E651))</f>
        <v>619</v>
      </c>
      <c r="B651" s="81" t="s">
        <v>1135</v>
      </c>
      <c r="C651" s="118" t="s">
        <v>1236</v>
      </c>
      <c r="D651" s="109" t="s">
        <v>2221</v>
      </c>
      <c r="E651" s="119" t="s">
        <v>75</v>
      </c>
      <c r="F651" s="186">
        <f t="shared" si="10"/>
        <v>1</v>
      </c>
      <c r="G651" s="185"/>
      <c r="H651" s="185">
        <v>0</v>
      </c>
      <c r="I651" s="187"/>
      <c r="J651" s="188">
        <v>1</v>
      </c>
      <c r="K651" s="185"/>
      <c r="L651" s="185"/>
      <c r="M651" s="185"/>
      <c r="N651" s="185"/>
      <c r="O651" s="185"/>
      <c r="P651" s="185">
        <v>0</v>
      </c>
      <c r="Q651" s="185"/>
      <c r="R651" s="186"/>
      <c r="S651" s="188"/>
      <c r="T651" s="185">
        <v>0</v>
      </c>
      <c r="U651" s="185">
        <v>0</v>
      </c>
      <c r="V651" s="185"/>
      <c r="W651" s="185"/>
      <c r="X651" s="185"/>
      <c r="Y651" s="183"/>
      <c r="Z651" s="185"/>
      <c r="AA651" s="185"/>
      <c r="AB651" s="185"/>
    </row>
    <row r="652" spans="1:28" s="91" customFormat="1" ht="56.25" customHeight="1" x14ac:dyDescent="0.2">
      <c r="A652" s="81">
        <f>IF(E652=0,"",SUBTOTAL(3,$E$5:$E652))</f>
        <v>620</v>
      </c>
      <c r="B652" s="81" t="s">
        <v>1137</v>
      </c>
      <c r="C652" s="118" t="s">
        <v>1239</v>
      </c>
      <c r="D652" s="88" t="s">
        <v>2222</v>
      </c>
      <c r="E652" s="119" t="s">
        <v>75</v>
      </c>
      <c r="F652" s="186">
        <f t="shared" si="10"/>
        <v>18</v>
      </c>
      <c r="G652" s="185"/>
      <c r="H652" s="185">
        <v>0</v>
      </c>
      <c r="I652" s="187"/>
      <c r="J652" s="188">
        <v>18</v>
      </c>
      <c r="K652" s="185"/>
      <c r="L652" s="185"/>
      <c r="M652" s="185"/>
      <c r="N652" s="185"/>
      <c r="O652" s="185"/>
      <c r="P652" s="185">
        <v>0</v>
      </c>
      <c r="Q652" s="185"/>
      <c r="R652" s="186"/>
      <c r="S652" s="188"/>
      <c r="T652" s="185">
        <v>0</v>
      </c>
      <c r="U652" s="185">
        <v>0</v>
      </c>
      <c r="V652" s="185"/>
      <c r="W652" s="185"/>
      <c r="X652" s="185"/>
      <c r="Y652" s="183"/>
      <c r="Z652" s="185"/>
      <c r="AA652" s="185"/>
      <c r="AB652" s="185"/>
    </row>
    <row r="653" spans="1:28" s="91" customFormat="1" ht="51.75" customHeight="1" x14ac:dyDescent="0.2">
      <c r="A653" s="81">
        <f>IF(E653=0,"",SUBTOTAL(3,$E$5:$E653))</f>
        <v>621</v>
      </c>
      <c r="B653" s="81" t="s">
        <v>1139</v>
      </c>
      <c r="C653" s="118" t="s">
        <v>1241</v>
      </c>
      <c r="D653" s="88" t="s">
        <v>2223</v>
      </c>
      <c r="E653" s="119" t="s">
        <v>75</v>
      </c>
      <c r="F653" s="186">
        <f t="shared" si="10"/>
        <v>3</v>
      </c>
      <c r="G653" s="185"/>
      <c r="H653" s="185">
        <v>0</v>
      </c>
      <c r="I653" s="187"/>
      <c r="J653" s="188">
        <v>3</v>
      </c>
      <c r="K653" s="185"/>
      <c r="L653" s="185"/>
      <c r="M653" s="185"/>
      <c r="N653" s="185"/>
      <c r="O653" s="185"/>
      <c r="P653" s="185">
        <v>0</v>
      </c>
      <c r="Q653" s="185"/>
      <c r="R653" s="186"/>
      <c r="S653" s="188"/>
      <c r="T653" s="185">
        <v>0</v>
      </c>
      <c r="U653" s="185">
        <v>0</v>
      </c>
      <c r="V653" s="185"/>
      <c r="W653" s="185"/>
      <c r="X653" s="185"/>
      <c r="Y653" s="183"/>
      <c r="Z653" s="185"/>
      <c r="AA653" s="185"/>
      <c r="AB653" s="185"/>
    </row>
    <row r="654" spans="1:28" s="91" customFormat="1" ht="33.75" customHeight="1" x14ac:dyDescent="0.2">
      <c r="A654" s="81">
        <f>IF(E654=0,"",SUBTOTAL(3,$E$5:$E654))</f>
        <v>622</v>
      </c>
      <c r="B654" s="81" t="s">
        <v>1161</v>
      </c>
      <c r="C654" s="118" t="s">
        <v>1244</v>
      </c>
      <c r="D654" s="88" t="s">
        <v>2224</v>
      </c>
      <c r="E654" s="119" t="s">
        <v>57</v>
      </c>
      <c r="F654" s="186">
        <f t="shared" si="10"/>
        <v>5</v>
      </c>
      <c r="G654" s="185"/>
      <c r="H654" s="185">
        <v>0</v>
      </c>
      <c r="I654" s="187"/>
      <c r="J654" s="188">
        <v>5</v>
      </c>
      <c r="K654" s="185"/>
      <c r="L654" s="185"/>
      <c r="M654" s="185"/>
      <c r="N654" s="185"/>
      <c r="O654" s="185"/>
      <c r="P654" s="185">
        <v>0</v>
      </c>
      <c r="Q654" s="185"/>
      <c r="R654" s="186"/>
      <c r="S654" s="188"/>
      <c r="T654" s="185">
        <v>0</v>
      </c>
      <c r="U654" s="185">
        <v>0</v>
      </c>
      <c r="V654" s="185"/>
      <c r="W654" s="185"/>
      <c r="X654" s="185"/>
      <c r="Y654" s="183"/>
      <c r="Z654" s="185"/>
      <c r="AA654" s="185"/>
      <c r="AB654" s="185"/>
    </row>
    <row r="655" spans="1:28" s="91" customFormat="1" ht="40.5" customHeight="1" x14ac:dyDescent="0.2">
      <c r="A655" s="81">
        <f>IF(E655=0,"",SUBTOTAL(3,$E$5:$E655))</f>
        <v>623</v>
      </c>
      <c r="B655" s="81" t="s">
        <v>1141</v>
      </c>
      <c r="C655" s="118" t="s">
        <v>1246</v>
      </c>
      <c r="D655" s="88" t="s">
        <v>2225</v>
      </c>
      <c r="E655" s="119" t="s">
        <v>57</v>
      </c>
      <c r="F655" s="186">
        <f t="shared" si="10"/>
        <v>5</v>
      </c>
      <c r="G655" s="185"/>
      <c r="H655" s="185">
        <v>0</v>
      </c>
      <c r="I655" s="187"/>
      <c r="J655" s="188">
        <v>5</v>
      </c>
      <c r="K655" s="185"/>
      <c r="L655" s="185"/>
      <c r="M655" s="185"/>
      <c r="N655" s="185"/>
      <c r="O655" s="185"/>
      <c r="P655" s="185">
        <v>0</v>
      </c>
      <c r="Q655" s="185"/>
      <c r="R655" s="186"/>
      <c r="S655" s="188"/>
      <c r="T655" s="185">
        <v>0</v>
      </c>
      <c r="U655" s="185">
        <v>0</v>
      </c>
      <c r="V655" s="185"/>
      <c r="W655" s="185"/>
      <c r="X655" s="185"/>
      <c r="Y655" s="183"/>
      <c r="Z655" s="185"/>
      <c r="AA655" s="185"/>
      <c r="AB655" s="185"/>
    </row>
    <row r="656" spans="1:28" s="91" customFormat="1" ht="42.75" customHeight="1" x14ac:dyDescent="0.2">
      <c r="A656" s="81">
        <f>IF(E656=0,"",SUBTOTAL(3,$E$5:$E656))</f>
        <v>624</v>
      </c>
      <c r="B656" s="81" t="s">
        <v>1143</v>
      </c>
      <c r="C656" s="118" t="s">
        <v>1248</v>
      </c>
      <c r="D656" s="88" t="s">
        <v>2226</v>
      </c>
      <c r="E656" s="119" t="s">
        <v>75</v>
      </c>
      <c r="F656" s="186">
        <f t="shared" si="10"/>
        <v>42</v>
      </c>
      <c r="G656" s="185"/>
      <c r="H656" s="185">
        <v>0</v>
      </c>
      <c r="I656" s="187"/>
      <c r="J656" s="188">
        <v>42</v>
      </c>
      <c r="K656" s="185"/>
      <c r="L656" s="185"/>
      <c r="M656" s="185"/>
      <c r="N656" s="185"/>
      <c r="O656" s="185"/>
      <c r="P656" s="185">
        <v>0</v>
      </c>
      <c r="Q656" s="185"/>
      <c r="R656" s="186"/>
      <c r="S656" s="188"/>
      <c r="T656" s="185">
        <v>0</v>
      </c>
      <c r="U656" s="185">
        <v>0</v>
      </c>
      <c r="V656" s="185"/>
      <c r="W656" s="185"/>
      <c r="X656" s="185"/>
      <c r="Y656" s="183"/>
      <c r="Z656" s="185"/>
      <c r="AA656" s="185"/>
      <c r="AB656" s="185"/>
    </row>
    <row r="657" spans="1:28" s="91" customFormat="1" ht="35.25" customHeight="1" x14ac:dyDescent="0.2">
      <c r="A657" s="81">
        <f>IF(E657=0,"",SUBTOTAL(3,$E$5:$E657))</f>
        <v>625</v>
      </c>
      <c r="B657" s="81" t="s">
        <v>1145</v>
      </c>
      <c r="C657" s="118" t="s">
        <v>1250</v>
      </c>
      <c r="D657" s="88" t="s">
        <v>2227</v>
      </c>
      <c r="E657" s="119" t="s">
        <v>347</v>
      </c>
      <c r="F657" s="186">
        <f t="shared" si="10"/>
        <v>2</v>
      </c>
      <c r="G657" s="185"/>
      <c r="H657" s="185">
        <v>0</v>
      </c>
      <c r="I657" s="187"/>
      <c r="J657" s="188">
        <v>2</v>
      </c>
      <c r="K657" s="185"/>
      <c r="L657" s="185"/>
      <c r="M657" s="185"/>
      <c r="N657" s="185"/>
      <c r="O657" s="185"/>
      <c r="P657" s="185">
        <v>0</v>
      </c>
      <c r="Q657" s="185"/>
      <c r="R657" s="186"/>
      <c r="S657" s="188"/>
      <c r="T657" s="185">
        <v>0</v>
      </c>
      <c r="U657" s="185">
        <v>0</v>
      </c>
      <c r="V657" s="185"/>
      <c r="W657" s="185"/>
      <c r="X657" s="185"/>
      <c r="Y657" s="183"/>
      <c r="Z657" s="185"/>
      <c r="AA657" s="185"/>
      <c r="AB657" s="185"/>
    </row>
    <row r="658" spans="1:28" s="91" customFormat="1" ht="30.75" customHeight="1" x14ac:dyDescent="0.2">
      <c r="A658" s="81">
        <f>IF(E658=0,"",SUBTOTAL(3,$E$5:$E658))</f>
        <v>626</v>
      </c>
      <c r="B658" s="81" t="s">
        <v>1147</v>
      </c>
      <c r="C658" s="118" t="s">
        <v>1252</v>
      </c>
      <c r="D658" s="88" t="s">
        <v>2228</v>
      </c>
      <c r="E658" s="119" t="s">
        <v>57</v>
      </c>
      <c r="F658" s="186">
        <f t="shared" si="10"/>
        <v>1</v>
      </c>
      <c r="G658" s="185"/>
      <c r="H658" s="185">
        <v>0</v>
      </c>
      <c r="I658" s="187"/>
      <c r="J658" s="188">
        <v>1</v>
      </c>
      <c r="K658" s="185"/>
      <c r="L658" s="185"/>
      <c r="M658" s="185"/>
      <c r="N658" s="185"/>
      <c r="O658" s="185"/>
      <c r="P658" s="185">
        <v>0</v>
      </c>
      <c r="Q658" s="185"/>
      <c r="R658" s="186"/>
      <c r="S658" s="188"/>
      <c r="T658" s="185">
        <v>0</v>
      </c>
      <c r="U658" s="185">
        <v>0</v>
      </c>
      <c r="V658" s="185"/>
      <c r="W658" s="185"/>
      <c r="X658" s="185"/>
      <c r="Y658" s="183"/>
      <c r="Z658" s="185"/>
      <c r="AA658" s="185"/>
      <c r="AB658" s="185"/>
    </row>
    <row r="659" spans="1:28" s="91" customFormat="1" ht="39" customHeight="1" x14ac:dyDescent="0.2">
      <c r="A659" s="81">
        <f>IF(E659=0,"",SUBTOTAL(3,$E$5:$E659))</f>
        <v>627</v>
      </c>
      <c r="B659" s="81" t="s">
        <v>1149</v>
      </c>
      <c r="C659" s="118" t="s">
        <v>1254</v>
      </c>
      <c r="D659" s="88" t="s">
        <v>2229</v>
      </c>
      <c r="E659" s="119" t="s">
        <v>75</v>
      </c>
      <c r="F659" s="186">
        <f t="shared" si="10"/>
        <v>1</v>
      </c>
      <c r="G659" s="185"/>
      <c r="H659" s="185">
        <v>0</v>
      </c>
      <c r="I659" s="187"/>
      <c r="J659" s="188">
        <v>1</v>
      </c>
      <c r="K659" s="185"/>
      <c r="L659" s="185"/>
      <c r="M659" s="185"/>
      <c r="N659" s="185"/>
      <c r="O659" s="185"/>
      <c r="P659" s="185">
        <v>0</v>
      </c>
      <c r="Q659" s="185"/>
      <c r="R659" s="186"/>
      <c r="S659" s="188"/>
      <c r="T659" s="185">
        <v>0</v>
      </c>
      <c r="U659" s="185">
        <v>0</v>
      </c>
      <c r="V659" s="185"/>
      <c r="W659" s="185"/>
      <c r="X659" s="185"/>
      <c r="Y659" s="183"/>
      <c r="Z659" s="185"/>
      <c r="AA659" s="185"/>
      <c r="AB659" s="185"/>
    </row>
    <row r="660" spans="1:28" s="91" customFormat="1" ht="41.25" customHeight="1" x14ac:dyDescent="0.2">
      <c r="A660" s="81">
        <f>IF(E660=0,"",SUBTOTAL(3,$E$5:$E660))</f>
        <v>628</v>
      </c>
      <c r="B660" s="81" t="s">
        <v>1151</v>
      </c>
      <c r="C660" s="118" t="s">
        <v>1256</v>
      </c>
      <c r="D660" s="88" t="s">
        <v>2230</v>
      </c>
      <c r="E660" s="119" t="s">
        <v>347</v>
      </c>
      <c r="F660" s="186">
        <f t="shared" si="10"/>
        <v>2</v>
      </c>
      <c r="G660" s="185"/>
      <c r="H660" s="185">
        <v>0</v>
      </c>
      <c r="I660" s="187"/>
      <c r="J660" s="188">
        <v>2</v>
      </c>
      <c r="K660" s="185"/>
      <c r="L660" s="185"/>
      <c r="M660" s="185"/>
      <c r="N660" s="185"/>
      <c r="O660" s="185"/>
      <c r="P660" s="185">
        <v>0</v>
      </c>
      <c r="Q660" s="185"/>
      <c r="R660" s="186"/>
      <c r="S660" s="188"/>
      <c r="T660" s="185">
        <v>0</v>
      </c>
      <c r="U660" s="185">
        <v>0</v>
      </c>
      <c r="V660" s="185"/>
      <c r="W660" s="185"/>
      <c r="X660" s="185"/>
      <c r="Y660" s="183"/>
      <c r="Z660" s="185"/>
      <c r="AA660" s="185"/>
      <c r="AB660" s="185"/>
    </row>
    <row r="661" spans="1:28" s="91" customFormat="1" ht="35.25" customHeight="1" x14ac:dyDescent="0.2">
      <c r="A661" s="81">
        <f>IF(E661=0,"",SUBTOTAL(3,$E$5:$E661))</f>
        <v>629</v>
      </c>
      <c r="B661" s="81" t="s">
        <v>1153</v>
      </c>
      <c r="C661" s="118" t="s">
        <v>1258</v>
      </c>
      <c r="D661" s="88" t="s">
        <v>2231</v>
      </c>
      <c r="E661" s="119" t="s">
        <v>347</v>
      </c>
      <c r="F661" s="186">
        <f t="shared" si="10"/>
        <v>19</v>
      </c>
      <c r="G661" s="185"/>
      <c r="H661" s="185">
        <v>2</v>
      </c>
      <c r="I661" s="187">
        <v>6</v>
      </c>
      <c r="J661" s="188">
        <v>10</v>
      </c>
      <c r="K661" s="185"/>
      <c r="L661" s="185"/>
      <c r="M661" s="185"/>
      <c r="N661" s="185"/>
      <c r="O661" s="185"/>
      <c r="P661" s="185">
        <v>0</v>
      </c>
      <c r="Q661" s="185"/>
      <c r="R661" s="186">
        <v>1</v>
      </c>
      <c r="S661" s="188"/>
      <c r="T661" s="185">
        <v>0</v>
      </c>
      <c r="U661" s="185">
        <v>0</v>
      </c>
      <c r="V661" s="185"/>
      <c r="W661" s="185"/>
      <c r="X661" s="185"/>
      <c r="Y661" s="183"/>
      <c r="Z661" s="185"/>
      <c r="AA661" s="185"/>
      <c r="AB661" s="185"/>
    </row>
    <row r="662" spans="1:28" s="91" customFormat="1" ht="37.5" customHeight="1" x14ac:dyDescent="0.2">
      <c r="A662" s="81">
        <f>IF(E662=0,"",SUBTOTAL(3,$E$5:$E662))</f>
        <v>630</v>
      </c>
      <c r="B662" s="81" t="s">
        <v>1156</v>
      </c>
      <c r="C662" s="118" t="s">
        <v>1261</v>
      </c>
      <c r="D662" s="88" t="s">
        <v>2232</v>
      </c>
      <c r="E662" s="119" t="s">
        <v>75</v>
      </c>
      <c r="F662" s="186">
        <f t="shared" si="10"/>
        <v>1</v>
      </c>
      <c r="G662" s="185"/>
      <c r="H662" s="185">
        <v>0</v>
      </c>
      <c r="I662" s="187"/>
      <c r="J662" s="188">
        <v>1</v>
      </c>
      <c r="K662" s="185"/>
      <c r="L662" s="185"/>
      <c r="M662" s="185"/>
      <c r="N662" s="185"/>
      <c r="O662" s="185"/>
      <c r="P662" s="185">
        <v>0</v>
      </c>
      <c r="Q662" s="185"/>
      <c r="R662" s="186"/>
      <c r="S662" s="188"/>
      <c r="T662" s="185">
        <v>0</v>
      </c>
      <c r="U662" s="185">
        <v>0</v>
      </c>
      <c r="V662" s="185"/>
      <c r="W662" s="185"/>
      <c r="X662" s="185"/>
      <c r="Y662" s="183"/>
      <c r="Z662" s="185"/>
      <c r="AA662" s="185"/>
      <c r="AB662" s="185"/>
    </row>
    <row r="663" spans="1:28" s="91" customFormat="1" ht="56.25" customHeight="1" x14ac:dyDescent="0.2">
      <c r="A663" s="81">
        <f>IF(E663=0,"",SUBTOTAL(3,$E$5:$E663))</f>
        <v>631</v>
      </c>
      <c r="B663" s="81" t="s">
        <v>1158</v>
      </c>
      <c r="C663" s="118" t="s">
        <v>1263</v>
      </c>
      <c r="D663" s="88" t="s">
        <v>2233</v>
      </c>
      <c r="E663" s="119" t="s">
        <v>57</v>
      </c>
      <c r="F663" s="186">
        <f t="shared" si="10"/>
        <v>45</v>
      </c>
      <c r="G663" s="185"/>
      <c r="H663" s="185">
        <v>6</v>
      </c>
      <c r="I663" s="187">
        <v>6</v>
      </c>
      <c r="J663" s="188">
        <v>33</v>
      </c>
      <c r="K663" s="185"/>
      <c r="L663" s="185"/>
      <c r="M663" s="185"/>
      <c r="N663" s="185"/>
      <c r="O663" s="185"/>
      <c r="P663" s="185">
        <v>0</v>
      </c>
      <c r="Q663" s="185"/>
      <c r="R663" s="186"/>
      <c r="S663" s="188"/>
      <c r="T663" s="185">
        <v>0</v>
      </c>
      <c r="U663" s="185">
        <v>0</v>
      </c>
      <c r="V663" s="185"/>
      <c r="W663" s="185"/>
      <c r="X663" s="185"/>
      <c r="Y663" s="183"/>
      <c r="Z663" s="185"/>
      <c r="AA663" s="185"/>
      <c r="AB663" s="185"/>
    </row>
    <row r="664" spans="1:28" s="91" customFormat="1" ht="40.5" customHeight="1" x14ac:dyDescent="0.2">
      <c r="A664" s="81">
        <f>IF(E664=0,"",SUBTOTAL(3,$E$5:$E664))</f>
        <v>632</v>
      </c>
      <c r="B664" s="81" t="s">
        <v>1159</v>
      </c>
      <c r="C664" s="118" t="s">
        <v>1265</v>
      </c>
      <c r="D664" s="88" t="s">
        <v>2234</v>
      </c>
      <c r="E664" s="119" t="s">
        <v>75</v>
      </c>
      <c r="F664" s="186">
        <f t="shared" si="10"/>
        <v>1</v>
      </c>
      <c r="G664" s="185"/>
      <c r="H664" s="185">
        <v>0</v>
      </c>
      <c r="I664" s="187"/>
      <c r="J664" s="188">
        <v>1</v>
      </c>
      <c r="K664" s="185"/>
      <c r="L664" s="185"/>
      <c r="M664" s="185"/>
      <c r="N664" s="185"/>
      <c r="O664" s="185"/>
      <c r="P664" s="185">
        <v>0</v>
      </c>
      <c r="Q664" s="185"/>
      <c r="R664" s="186"/>
      <c r="S664" s="188"/>
      <c r="T664" s="185">
        <v>0</v>
      </c>
      <c r="U664" s="185">
        <v>0</v>
      </c>
      <c r="V664" s="185"/>
      <c r="W664" s="185"/>
      <c r="X664" s="185"/>
      <c r="Y664" s="183"/>
      <c r="Z664" s="185"/>
      <c r="AA664" s="185"/>
      <c r="AB664" s="185"/>
    </row>
    <row r="665" spans="1:28" s="91" customFormat="1" ht="41.25" customHeight="1" x14ac:dyDescent="0.2">
      <c r="A665" s="81">
        <f>IF(E665=0,"",SUBTOTAL(3,$E$5:$E665))</f>
        <v>633</v>
      </c>
      <c r="B665" s="81" t="s">
        <v>1160</v>
      </c>
      <c r="C665" s="118" t="s">
        <v>628</v>
      </c>
      <c r="D665" s="88" t="s">
        <v>2235</v>
      </c>
      <c r="E665" s="119" t="s">
        <v>347</v>
      </c>
      <c r="F665" s="186">
        <f t="shared" si="10"/>
        <v>34</v>
      </c>
      <c r="G665" s="185"/>
      <c r="H665" s="185">
        <v>12</v>
      </c>
      <c r="I665" s="187">
        <v>4</v>
      </c>
      <c r="J665" s="188">
        <v>12</v>
      </c>
      <c r="K665" s="185"/>
      <c r="L665" s="185"/>
      <c r="M665" s="185">
        <v>5</v>
      </c>
      <c r="N665" s="185"/>
      <c r="O665" s="185"/>
      <c r="P665" s="185">
        <v>0</v>
      </c>
      <c r="Q665" s="185"/>
      <c r="R665" s="186">
        <v>1</v>
      </c>
      <c r="S665" s="188"/>
      <c r="T665" s="185">
        <v>0</v>
      </c>
      <c r="U665" s="185">
        <v>0</v>
      </c>
      <c r="V665" s="185"/>
      <c r="W665" s="185"/>
      <c r="X665" s="185"/>
      <c r="Y665" s="183"/>
      <c r="Z665" s="185"/>
      <c r="AA665" s="185"/>
      <c r="AB665" s="185"/>
    </row>
    <row r="666" spans="1:28" s="91" customFormat="1" ht="47.25" customHeight="1" x14ac:dyDescent="0.2">
      <c r="A666" s="81">
        <f>IF(E666=0,"",SUBTOTAL(3,$E$5:$E666))</f>
        <v>634</v>
      </c>
      <c r="B666" s="81" t="s">
        <v>1162</v>
      </c>
      <c r="C666" s="118" t="s">
        <v>1269</v>
      </c>
      <c r="D666" s="88" t="s">
        <v>2236</v>
      </c>
      <c r="E666" s="119" t="s">
        <v>75</v>
      </c>
      <c r="F666" s="186">
        <f t="shared" si="10"/>
        <v>7</v>
      </c>
      <c r="G666" s="185"/>
      <c r="H666" s="185">
        <v>0</v>
      </c>
      <c r="I666" s="187"/>
      <c r="J666" s="189"/>
      <c r="K666" s="185"/>
      <c r="L666" s="185"/>
      <c r="M666" s="185">
        <v>2</v>
      </c>
      <c r="N666" s="185">
        <v>3</v>
      </c>
      <c r="O666" s="185"/>
      <c r="P666" s="185">
        <v>1</v>
      </c>
      <c r="Q666" s="185"/>
      <c r="R666" s="186"/>
      <c r="S666" s="188"/>
      <c r="T666" s="185">
        <v>0</v>
      </c>
      <c r="U666" s="185">
        <v>0</v>
      </c>
      <c r="V666" s="185">
        <v>1</v>
      </c>
      <c r="W666" s="185"/>
      <c r="X666" s="185"/>
      <c r="Y666" s="183"/>
      <c r="Z666" s="185"/>
      <c r="AA666" s="185"/>
      <c r="AB666" s="185"/>
    </row>
    <row r="667" spans="1:28" s="91" customFormat="1" ht="37.5" customHeight="1" x14ac:dyDescent="0.2">
      <c r="A667" s="81">
        <f>IF(E667=0,"",SUBTOTAL(3,$E$5:$E667))</f>
        <v>635</v>
      </c>
      <c r="B667" s="81" t="s">
        <v>1164</v>
      </c>
      <c r="C667" s="118" t="s">
        <v>1273</v>
      </c>
      <c r="D667" s="88" t="s">
        <v>2237</v>
      </c>
      <c r="E667" s="119" t="s">
        <v>347</v>
      </c>
      <c r="F667" s="186">
        <f t="shared" si="10"/>
        <v>37</v>
      </c>
      <c r="G667" s="185"/>
      <c r="H667" s="185">
        <v>12</v>
      </c>
      <c r="I667" s="187">
        <v>6</v>
      </c>
      <c r="J667" s="188">
        <v>15</v>
      </c>
      <c r="K667" s="185"/>
      <c r="L667" s="185"/>
      <c r="M667" s="185">
        <v>3</v>
      </c>
      <c r="N667" s="185"/>
      <c r="O667" s="185"/>
      <c r="P667" s="185">
        <v>0</v>
      </c>
      <c r="Q667" s="185"/>
      <c r="R667" s="186">
        <v>1</v>
      </c>
      <c r="S667" s="188"/>
      <c r="T667" s="185">
        <v>0</v>
      </c>
      <c r="U667" s="185">
        <v>0</v>
      </c>
      <c r="V667" s="185"/>
      <c r="W667" s="185"/>
      <c r="X667" s="185"/>
      <c r="Y667" s="183"/>
      <c r="Z667" s="185"/>
      <c r="AA667" s="185"/>
      <c r="AB667" s="185"/>
    </row>
    <row r="668" spans="1:28" s="91" customFormat="1" ht="49.5" customHeight="1" x14ac:dyDescent="0.2">
      <c r="A668" s="81">
        <f>IF(E668=0,"",SUBTOTAL(3,$E$5:$E668))</f>
        <v>636</v>
      </c>
      <c r="B668" s="81" t="s">
        <v>1166</v>
      </c>
      <c r="C668" s="118" t="s">
        <v>1275</v>
      </c>
      <c r="D668" s="88" t="s">
        <v>2238</v>
      </c>
      <c r="E668" s="119" t="s">
        <v>379</v>
      </c>
      <c r="F668" s="186">
        <f t="shared" si="10"/>
        <v>46</v>
      </c>
      <c r="G668" s="185"/>
      <c r="H668" s="185">
        <v>7</v>
      </c>
      <c r="I668" s="187">
        <v>6</v>
      </c>
      <c r="J668" s="188">
        <v>24</v>
      </c>
      <c r="K668" s="185"/>
      <c r="L668" s="185"/>
      <c r="M668" s="185">
        <v>5</v>
      </c>
      <c r="N668" s="185"/>
      <c r="O668" s="185"/>
      <c r="P668" s="185">
        <v>0</v>
      </c>
      <c r="Q668" s="185"/>
      <c r="R668" s="186"/>
      <c r="S668" s="188"/>
      <c r="T668" s="185">
        <v>0</v>
      </c>
      <c r="U668" s="185">
        <v>0</v>
      </c>
      <c r="V668" s="185">
        <v>4</v>
      </c>
      <c r="W668" s="185"/>
      <c r="X668" s="185"/>
      <c r="Y668" s="183"/>
      <c r="Z668" s="185"/>
      <c r="AA668" s="185"/>
      <c r="AB668" s="185"/>
    </row>
    <row r="669" spans="1:28" s="91" customFormat="1" ht="36.75" customHeight="1" x14ac:dyDescent="0.2">
      <c r="A669" s="81">
        <f>IF(E669=0,"",SUBTOTAL(3,$E$5:$E669))</f>
        <v>637</v>
      </c>
      <c r="B669" s="81" t="s">
        <v>1168</v>
      </c>
      <c r="C669" s="118" t="s">
        <v>1278</v>
      </c>
      <c r="D669" s="88" t="s">
        <v>2239</v>
      </c>
      <c r="E669" s="119" t="s">
        <v>57</v>
      </c>
      <c r="F669" s="186">
        <f t="shared" si="10"/>
        <v>2</v>
      </c>
      <c r="G669" s="185"/>
      <c r="H669" s="185">
        <v>0</v>
      </c>
      <c r="I669" s="187"/>
      <c r="J669" s="188">
        <v>2</v>
      </c>
      <c r="K669" s="185"/>
      <c r="L669" s="185"/>
      <c r="M669" s="185"/>
      <c r="N669" s="185"/>
      <c r="O669" s="185"/>
      <c r="P669" s="185">
        <v>0</v>
      </c>
      <c r="Q669" s="185"/>
      <c r="R669" s="186"/>
      <c r="S669" s="188"/>
      <c r="T669" s="185">
        <v>0</v>
      </c>
      <c r="U669" s="185">
        <v>0</v>
      </c>
      <c r="V669" s="185"/>
      <c r="W669" s="185"/>
      <c r="X669" s="185"/>
      <c r="Y669" s="183"/>
      <c r="Z669" s="185"/>
      <c r="AA669" s="185"/>
      <c r="AB669" s="185"/>
    </row>
    <row r="670" spans="1:28" s="91" customFormat="1" ht="36.75" customHeight="1" x14ac:dyDescent="0.2">
      <c r="A670" s="81">
        <f>IF(E670=0,"",SUBTOTAL(3,$E$5:$E670))</f>
        <v>638</v>
      </c>
      <c r="B670" s="81" t="s">
        <v>1169</v>
      </c>
      <c r="C670" s="118" t="s">
        <v>1281</v>
      </c>
      <c r="D670" s="88" t="s">
        <v>2240</v>
      </c>
      <c r="E670" s="119" t="s">
        <v>57</v>
      </c>
      <c r="F670" s="186">
        <f t="shared" si="10"/>
        <v>2</v>
      </c>
      <c r="G670" s="185"/>
      <c r="H670" s="185">
        <v>0</v>
      </c>
      <c r="I670" s="187"/>
      <c r="J670" s="188">
        <v>2</v>
      </c>
      <c r="K670" s="185"/>
      <c r="L670" s="185"/>
      <c r="M670" s="185"/>
      <c r="N670" s="185"/>
      <c r="O670" s="185"/>
      <c r="P670" s="185">
        <v>0</v>
      </c>
      <c r="Q670" s="185"/>
      <c r="R670" s="186"/>
      <c r="S670" s="188"/>
      <c r="T670" s="185">
        <v>0</v>
      </c>
      <c r="U670" s="185">
        <v>0</v>
      </c>
      <c r="V670" s="185"/>
      <c r="W670" s="185"/>
      <c r="X670" s="185"/>
      <c r="Y670" s="183"/>
      <c r="Z670" s="185"/>
      <c r="AA670" s="185"/>
      <c r="AB670" s="185"/>
    </row>
    <row r="671" spans="1:28" s="91" customFormat="1" ht="53.25" customHeight="1" x14ac:dyDescent="0.2">
      <c r="A671" s="81">
        <f>IF(E671=0,"",SUBTOTAL(3,$E$5:$E671))</f>
        <v>639</v>
      </c>
      <c r="B671" s="81" t="s">
        <v>1170</v>
      </c>
      <c r="C671" s="118" t="s">
        <v>1292</v>
      </c>
      <c r="D671" s="88" t="s">
        <v>4031</v>
      </c>
      <c r="E671" s="119" t="s">
        <v>75</v>
      </c>
      <c r="F671" s="186">
        <f t="shared" si="10"/>
        <v>16</v>
      </c>
      <c r="G671" s="185"/>
      <c r="H671" s="185">
        <v>8</v>
      </c>
      <c r="I671" s="187"/>
      <c r="J671" s="188">
        <v>8</v>
      </c>
      <c r="K671" s="185"/>
      <c r="L671" s="185"/>
      <c r="M671" s="185"/>
      <c r="N671" s="185"/>
      <c r="O671" s="185"/>
      <c r="P671" s="185">
        <v>0</v>
      </c>
      <c r="Q671" s="185"/>
      <c r="R671" s="186"/>
      <c r="S671" s="188"/>
      <c r="T671" s="185">
        <v>0</v>
      </c>
      <c r="U671" s="185">
        <v>0</v>
      </c>
      <c r="V671" s="185"/>
      <c r="W671" s="185"/>
      <c r="X671" s="185"/>
      <c r="Y671" s="183"/>
      <c r="Z671" s="185"/>
      <c r="AA671" s="185"/>
      <c r="AB671" s="185"/>
    </row>
    <row r="672" spans="1:28" s="91" customFormat="1" ht="39" customHeight="1" x14ac:dyDescent="0.2">
      <c r="A672" s="81">
        <f>IF(E672=0,"",SUBTOTAL(3,$E$5:$E672))</f>
        <v>640</v>
      </c>
      <c r="B672" s="81" t="s">
        <v>1171</v>
      </c>
      <c r="C672" s="118" t="s">
        <v>1295</v>
      </c>
      <c r="D672" s="88" t="s">
        <v>2247</v>
      </c>
      <c r="E672" s="119" t="s">
        <v>75</v>
      </c>
      <c r="F672" s="186">
        <f t="shared" si="10"/>
        <v>5</v>
      </c>
      <c r="G672" s="185"/>
      <c r="H672" s="185">
        <v>4</v>
      </c>
      <c r="I672" s="187"/>
      <c r="J672" s="188">
        <v>1</v>
      </c>
      <c r="K672" s="185"/>
      <c r="L672" s="185"/>
      <c r="M672" s="185"/>
      <c r="N672" s="185"/>
      <c r="O672" s="185"/>
      <c r="P672" s="185">
        <v>0</v>
      </c>
      <c r="Q672" s="185"/>
      <c r="R672" s="186"/>
      <c r="S672" s="188"/>
      <c r="T672" s="185">
        <v>0</v>
      </c>
      <c r="U672" s="185">
        <v>0</v>
      </c>
      <c r="V672" s="185"/>
      <c r="W672" s="185"/>
      <c r="X672" s="185"/>
      <c r="Y672" s="183"/>
      <c r="Z672" s="185"/>
      <c r="AA672" s="185"/>
      <c r="AB672" s="185"/>
    </row>
    <row r="673" spans="1:28" s="91" customFormat="1" ht="28.5" customHeight="1" x14ac:dyDescent="0.2">
      <c r="A673" s="81">
        <f>IF(E673=0,"",SUBTOTAL(3,$E$5:$E673))</f>
        <v>641</v>
      </c>
      <c r="B673" s="81" t="s">
        <v>1193</v>
      </c>
      <c r="C673" s="82" t="s">
        <v>1296</v>
      </c>
      <c r="D673" s="119" t="s">
        <v>4030</v>
      </c>
      <c r="E673" s="119" t="s">
        <v>75</v>
      </c>
      <c r="F673" s="186">
        <f t="shared" si="10"/>
        <v>1</v>
      </c>
      <c r="G673" s="185"/>
      <c r="H673" s="185">
        <v>0</v>
      </c>
      <c r="I673" s="187"/>
      <c r="J673" s="188">
        <v>1</v>
      </c>
      <c r="K673" s="185"/>
      <c r="L673" s="185"/>
      <c r="M673" s="185"/>
      <c r="N673" s="185"/>
      <c r="O673" s="185"/>
      <c r="P673" s="185">
        <v>0</v>
      </c>
      <c r="Q673" s="185"/>
      <c r="R673" s="186"/>
      <c r="S673" s="188"/>
      <c r="T673" s="185">
        <v>0</v>
      </c>
      <c r="U673" s="185">
        <v>0</v>
      </c>
      <c r="V673" s="185"/>
      <c r="W673" s="185"/>
      <c r="X673" s="185"/>
      <c r="Y673" s="183"/>
      <c r="Z673" s="185"/>
      <c r="AA673" s="185"/>
      <c r="AB673" s="185"/>
    </row>
    <row r="674" spans="1:28" s="91" customFormat="1" ht="34.5" customHeight="1" x14ac:dyDescent="0.2">
      <c r="A674" s="81">
        <f>IF(E674=0,"",SUBTOTAL(3,$E$5:$E674))</f>
        <v>642</v>
      </c>
      <c r="B674" s="81" t="s">
        <v>1172</v>
      </c>
      <c r="C674" s="82" t="s">
        <v>1297</v>
      </c>
      <c r="D674" s="119" t="s">
        <v>2249</v>
      </c>
      <c r="E674" s="119" t="s">
        <v>75</v>
      </c>
      <c r="F674" s="186">
        <f t="shared" si="10"/>
        <v>1</v>
      </c>
      <c r="G674" s="185"/>
      <c r="H674" s="185">
        <v>0</v>
      </c>
      <c r="I674" s="187"/>
      <c r="J674" s="188">
        <v>1</v>
      </c>
      <c r="K674" s="185"/>
      <c r="L674" s="185"/>
      <c r="M674" s="185"/>
      <c r="N674" s="185"/>
      <c r="O674" s="185"/>
      <c r="P674" s="185">
        <v>0</v>
      </c>
      <c r="Q674" s="185"/>
      <c r="R674" s="186"/>
      <c r="S674" s="188"/>
      <c r="T674" s="185">
        <v>0</v>
      </c>
      <c r="U674" s="185">
        <v>0</v>
      </c>
      <c r="V674" s="185"/>
      <c r="W674" s="185"/>
      <c r="X674" s="185"/>
      <c r="Y674" s="183"/>
      <c r="Z674" s="185"/>
      <c r="AA674" s="185"/>
      <c r="AB674" s="185"/>
    </row>
    <row r="675" spans="1:28" s="91" customFormat="1" ht="36" customHeight="1" x14ac:dyDescent="0.2">
      <c r="A675" s="81">
        <f>IF(E675=0,"",SUBTOTAL(3,$E$5:$E675))</f>
        <v>643</v>
      </c>
      <c r="B675" s="81" t="s">
        <v>1174</v>
      </c>
      <c r="C675" s="82" t="s">
        <v>1298</v>
      </c>
      <c r="D675" s="119" t="s">
        <v>2250</v>
      </c>
      <c r="E675" s="119" t="s">
        <v>75</v>
      </c>
      <c r="F675" s="186">
        <f t="shared" si="10"/>
        <v>1</v>
      </c>
      <c r="G675" s="185"/>
      <c r="H675" s="185">
        <v>0</v>
      </c>
      <c r="I675" s="187"/>
      <c r="J675" s="188">
        <v>1</v>
      </c>
      <c r="K675" s="185"/>
      <c r="L675" s="185"/>
      <c r="M675" s="185"/>
      <c r="N675" s="185"/>
      <c r="O675" s="185"/>
      <c r="P675" s="185">
        <v>0</v>
      </c>
      <c r="Q675" s="185"/>
      <c r="R675" s="186"/>
      <c r="S675" s="188"/>
      <c r="T675" s="185">
        <v>0</v>
      </c>
      <c r="U675" s="185">
        <v>0</v>
      </c>
      <c r="V675" s="185"/>
      <c r="W675" s="185"/>
      <c r="X675" s="185"/>
      <c r="Y675" s="183"/>
      <c r="Z675" s="185"/>
      <c r="AA675" s="185"/>
      <c r="AB675" s="185"/>
    </row>
    <row r="676" spans="1:28" s="91" customFormat="1" ht="33.75" customHeight="1" x14ac:dyDescent="0.2">
      <c r="A676" s="81">
        <f>IF(E676=0,"",SUBTOTAL(3,$E$5:$E676))</f>
        <v>644</v>
      </c>
      <c r="B676" s="81" t="s">
        <v>1176</v>
      </c>
      <c r="C676" s="82" t="s">
        <v>1299</v>
      </c>
      <c r="D676" s="119" t="s">
        <v>2251</v>
      </c>
      <c r="E676" s="119" t="s">
        <v>75</v>
      </c>
      <c r="F676" s="186">
        <f t="shared" si="10"/>
        <v>1</v>
      </c>
      <c r="G676" s="185"/>
      <c r="H676" s="185">
        <v>0</v>
      </c>
      <c r="I676" s="187"/>
      <c r="J676" s="188">
        <v>1</v>
      </c>
      <c r="K676" s="185"/>
      <c r="L676" s="185"/>
      <c r="M676" s="185"/>
      <c r="N676" s="185"/>
      <c r="O676" s="185"/>
      <c r="P676" s="185">
        <v>0</v>
      </c>
      <c r="Q676" s="185"/>
      <c r="R676" s="186"/>
      <c r="S676" s="188"/>
      <c r="T676" s="185">
        <v>0</v>
      </c>
      <c r="U676" s="185">
        <v>0</v>
      </c>
      <c r="V676" s="185"/>
      <c r="W676" s="185"/>
      <c r="X676" s="185"/>
      <c r="Y676" s="183"/>
      <c r="Z676" s="185"/>
      <c r="AA676" s="185"/>
      <c r="AB676" s="185"/>
    </row>
    <row r="677" spans="1:28" s="91" customFormat="1" ht="23.25" customHeight="1" x14ac:dyDescent="0.2">
      <c r="A677" s="81">
        <f>IF(E677=0,"",SUBTOTAL(3,$E$5:$E677))</f>
        <v>645</v>
      </c>
      <c r="B677" s="81" t="s">
        <v>1178</v>
      </c>
      <c r="C677" s="82" t="s">
        <v>1300</v>
      </c>
      <c r="D677" s="119" t="s">
        <v>2252</v>
      </c>
      <c r="E677" s="119" t="s">
        <v>75</v>
      </c>
      <c r="F677" s="186">
        <f t="shared" si="10"/>
        <v>1</v>
      </c>
      <c r="G677" s="185"/>
      <c r="H677" s="185">
        <v>0</v>
      </c>
      <c r="I677" s="187"/>
      <c r="J677" s="188">
        <v>1</v>
      </c>
      <c r="K677" s="185"/>
      <c r="L677" s="185"/>
      <c r="M677" s="185"/>
      <c r="N677" s="185"/>
      <c r="O677" s="185"/>
      <c r="P677" s="185">
        <v>0</v>
      </c>
      <c r="Q677" s="185"/>
      <c r="R677" s="186"/>
      <c r="S677" s="188"/>
      <c r="T677" s="185">
        <v>0</v>
      </c>
      <c r="U677" s="185">
        <v>0</v>
      </c>
      <c r="V677" s="185"/>
      <c r="W677" s="185"/>
      <c r="X677" s="185"/>
      <c r="Y677" s="183"/>
      <c r="Z677" s="185"/>
      <c r="AA677" s="185"/>
      <c r="AB677" s="185"/>
    </row>
    <row r="678" spans="1:28" s="91" customFormat="1" ht="24" customHeight="1" x14ac:dyDescent="0.2">
      <c r="A678" s="81">
        <f>IF(E678=0,"",SUBTOTAL(3,$E$5:$E678))</f>
        <v>646</v>
      </c>
      <c r="B678" s="81" t="s">
        <v>1180</v>
      </c>
      <c r="C678" s="82" t="s">
        <v>1300</v>
      </c>
      <c r="D678" s="119" t="s">
        <v>2253</v>
      </c>
      <c r="E678" s="119" t="s">
        <v>75</v>
      </c>
      <c r="F678" s="186">
        <f t="shared" si="10"/>
        <v>1</v>
      </c>
      <c r="G678" s="185"/>
      <c r="H678" s="185">
        <v>0</v>
      </c>
      <c r="I678" s="187"/>
      <c r="J678" s="188">
        <v>1</v>
      </c>
      <c r="K678" s="185"/>
      <c r="L678" s="185"/>
      <c r="M678" s="185"/>
      <c r="N678" s="185"/>
      <c r="O678" s="185"/>
      <c r="P678" s="185">
        <v>0</v>
      </c>
      <c r="Q678" s="185"/>
      <c r="R678" s="186"/>
      <c r="S678" s="188"/>
      <c r="T678" s="185">
        <v>0</v>
      </c>
      <c r="U678" s="185">
        <v>0</v>
      </c>
      <c r="V678" s="185"/>
      <c r="W678" s="185"/>
      <c r="X678" s="185"/>
      <c r="Y678" s="183"/>
      <c r="Z678" s="185"/>
      <c r="AA678" s="185"/>
      <c r="AB678" s="185"/>
    </row>
    <row r="679" spans="1:28" s="91" customFormat="1" ht="34.5" customHeight="1" x14ac:dyDescent="0.2">
      <c r="A679" s="81">
        <f>IF(E679=0,"",SUBTOTAL(3,$E$5:$E679))</f>
        <v>647</v>
      </c>
      <c r="B679" s="81" t="s">
        <v>1182</v>
      </c>
      <c r="C679" s="82" t="s">
        <v>1301</v>
      </c>
      <c r="D679" s="119" t="s">
        <v>2254</v>
      </c>
      <c r="E679" s="119" t="s">
        <v>75</v>
      </c>
      <c r="F679" s="186">
        <f t="shared" si="10"/>
        <v>2</v>
      </c>
      <c r="G679" s="185"/>
      <c r="H679" s="185">
        <v>0</v>
      </c>
      <c r="I679" s="187"/>
      <c r="J679" s="188">
        <v>2</v>
      </c>
      <c r="K679" s="185"/>
      <c r="L679" s="185"/>
      <c r="M679" s="185"/>
      <c r="N679" s="185"/>
      <c r="O679" s="185"/>
      <c r="P679" s="185">
        <v>0</v>
      </c>
      <c r="Q679" s="185"/>
      <c r="R679" s="186"/>
      <c r="S679" s="188"/>
      <c r="T679" s="185">
        <v>0</v>
      </c>
      <c r="U679" s="185">
        <v>0</v>
      </c>
      <c r="V679" s="185"/>
      <c r="W679" s="185"/>
      <c r="X679" s="185"/>
      <c r="Y679" s="183"/>
      <c r="Z679" s="185"/>
      <c r="AA679" s="185"/>
      <c r="AB679" s="185"/>
    </row>
    <row r="680" spans="1:28" s="91" customFormat="1" ht="38.25" customHeight="1" x14ac:dyDescent="0.2">
      <c r="A680" s="81">
        <f>IF(E680=0,"",SUBTOTAL(3,$E$5:$E680))</f>
        <v>648</v>
      </c>
      <c r="B680" s="81" t="s">
        <v>1184</v>
      </c>
      <c r="C680" s="82" t="s">
        <v>1302</v>
      </c>
      <c r="D680" s="119" t="s">
        <v>2255</v>
      </c>
      <c r="E680" s="119" t="s">
        <v>75</v>
      </c>
      <c r="F680" s="186">
        <f t="shared" si="10"/>
        <v>1</v>
      </c>
      <c r="G680" s="185"/>
      <c r="H680" s="185">
        <v>0</v>
      </c>
      <c r="I680" s="187"/>
      <c r="J680" s="188">
        <v>1</v>
      </c>
      <c r="K680" s="185"/>
      <c r="L680" s="185"/>
      <c r="M680" s="185"/>
      <c r="N680" s="185"/>
      <c r="O680" s="185"/>
      <c r="P680" s="185">
        <v>0</v>
      </c>
      <c r="Q680" s="185"/>
      <c r="R680" s="186"/>
      <c r="S680" s="188"/>
      <c r="T680" s="185">
        <v>0</v>
      </c>
      <c r="U680" s="185">
        <v>0</v>
      </c>
      <c r="V680" s="185"/>
      <c r="W680" s="185"/>
      <c r="X680" s="185"/>
      <c r="Y680" s="183"/>
      <c r="Z680" s="185"/>
      <c r="AA680" s="185"/>
      <c r="AB680" s="185"/>
    </row>
    <row r="681" spans="1:28" s="91" customFormat="1" ht="24.75" customHeight="1" x14ac:dyDescent="0.2">
      <c r="A681" s="81" t="str">
        <f>IF(E681=0,"",SUBTOTAL(3,$E$5:$E681))</f>
        <v/>
      </c>
      <c r="B681" s="81"/>
      <c r="C681" s="103" t="s">
        <v>4115</v>
      </c>
      <c r="D681" s="119"/>
      <c r="E681" s="119"/>
      <c r="F681" s="186">
        <f t="shared" si="10"/>
        <v>0</v>
      </c>
      <c r="G681" s="183"/>
      <c r="H681" s="183"/>
      <c r="I681" s="183"/>
      <c r="J681" s="190"/>
      <c r="K681" s="183"/>
      <c r="L681" s="183"/>
      <c r="M681" s="183"/>
      <c r="N681" s="183"/>
      <c r="O681" s="183"/>
      <c r="P681" s="183"/>
      <c r="Q681" s="183"/>
      <c r="R681" s="183"/>
      <c r="S681" s="183"/>
      <c r="T681" s="183"/>
      <c r="U681" s="183"/>
      <c r="V681" s="183"/>
      <c r="W681" s="183"/>
      <c r="X681" s="183"/>
      <c r="Y681" s="183"/>
      <c r="Z681" s="183"/>
      <c r="AA681" s="183"/>
      <c r="AB681" s="185"/>
    </row>
    <row r="682" spans="1:28" s="91" customFormat="1" ht="22.5" customHeight="1" x14ac:dyDescent="0.2">
      <c r="A682" s="81">
        <f>IF(E682=0,"",SUBTOTAL(3,$E$5:$E682))</f>
        <v>649</v>
      </c>
      <c r="B682" s="81" t="s">
        <v>1186</v>
      </c>
      <c r="C682" s="118" t="s">
        <v>563</v>
      </c>
      <c r="D682" s="119" t="s">
        <v>2256</v>
      </c>
      <c r="E682" s="119" t="s">
        <v>75</v>
      </c>
      <c r="F682" s="186">
        <f t="shared" si="10"/>
        <v>51</v>
      </c>
      <c r="G682" s="185"/>
      <c r="H682" s="185">
        <v>12</v>
      </c>
      <c r="I682" s="187"/>
      <c r="J682" s="189"/>
      <c r="K682" s="185"/>
      <c r="L682" s="187">
        <v>1</v>
      </c>
      <c r="M682" s="185">
        <v>16</v>
      </c>
      <c r="N682" s="185">
        <v>2</v>
      </c>
      <c r="O682" s="185"/>
      <c r="P682" s="185">
        <v>9</v>
      </c>
      <c r="Q682" s="185"/>
      <c r="R682" s="186"/>
      <c r="S682" s="188"/>
      <c r="T682" s="185">
        <v>0</v>
      </c>
      <c r="U682" s="185">
        <v>0</v>
      </c>
      <c r="V682" s="185">
        <v>6</v>
      </c>
      <c r="W682" s="185"/>
      <c r="X682" s="185"/>
      <c r="Y682" s="183"/>
      <c r="Z682" s="187">
        <v>5</v>
      </c>
      <c r="AA682" s="185"/>
      <c r="AB682" s="185"/>
    </row>
    <row r="683" spans="1:28" s="91" customFormat="1" ht="22.5" customHeight="1" x14ac:dyDescent="0.2">
      <c r="A683" s="81">
        <f>IF(E683=0,"",SUBTOTAL(3,$E$5:$E683))</f>
        <v>650</v>
      </c>
      <c r="B683" s="81" t="s">
        <v>1188</v>
      </c>
      <c r="C683" s="118" t="s">
        <v>585</v>
      </c>
      <c r="D683" s="119" t="s">
        <v>2257</v>
      </c>
      <c r="E683" s="119" t="s">
        <v>75</v>
      </c>
      <c r="F683" s="186">
        <f t="shared" si="10"/>
        <v>51</v>
      </c>
      <c r="G683" s="185"/>
      <c r="H683" s="185">
        <v>12</v>
      </c>
      <c r="I683" s="187"/>
      <c r="J683" s="189"/>
      <c r="K683" s="185"/>
      <c r="L683" s="187">
        <v>1</v>
      </c>
      <c r="M683" s="185">
        <v>16</v>
      </c>
      <c r="N683" s="185">
        <v>2</v>
      </c>
      <c r="O683" s="185"/>
      <c r="P683" s="185">
        <v>9</v>
      </c>
      <c r="Q683" s="185"/>
      <c r="R683" s="186"/>
      <c r="S683" s="188"/>
      <c r="T683" s="185">
        <v>0</v>
      </c>
      <c r="U683" s="185">
        <v>0</v>
      </c>
      <c r="V683" s="185">
        <v>6</v>
      </c>
      <c r="W683" s="185"/>
      <c r="X683" s="185"/>
      <c r="Y683" s="183"/>
      <c r="Z683" s="187">
        <v>5</v>
      </c>
      <c r="AA683" s="185"/>
      <c r="AB683" s="185"/>
    </row>
    <row r="684" spans="1:28" s="91" customFormat="1" ht="22.5" customHeight="1" x14ac:dyDescent="0.2">
      <c r="A684" s="81">
        <f>IF(E684=0,"",SUBTOTAL(3,$E$5:$E684))</f>
        <v>651</v>
      </c>
      <c r="B684" s="81" t="s">
        <v>1190</v>
      </c>
      <c r="C684" s="118" t="s">
        <v>1177</v>
      </c>
      <c r="D684" s="119" t="s">
        <v>2258</v>
      </c>
      <c r="E684" s="119" t="s">
        <v>75</v>
      </c>
      <c r="F684" s="186">
        <f t="shared" si="10"/>
        <v>9</v>
      </c>
      <c r="G684" s="185"/>
      <c r="H684" s="185">
        <v>2</v>
      </c>
      <c r="I684" s="187"/>
      <c r="J684" s="189"/>
      <c r="K684" s="185"/>
      <c r="L684" s="185"/>
      <c r="M684" s="185"/>
      <c r="N684" s="185"/>
      <c r="O684" s="185"/>
      <c r="P684" s="185">
        <v>0</v>
      </c>
      <c r="Q684" s="185"/>
      <c r="R684" s="186"/>
      <c r="S684" s="188"/>
      <c r="T684" s="185">
        <v>0</v>
      </c>
      <c r="U684" s="185">
        <v>0</v>
      </c>
      <c r="V684" s="185">
        <v>4</v>
      </c>
      <c r="W684" s="185"/>
      <c r="X684" s="185"/>
      <c r="Y684" s="183"/>
      <c r="Z684" s="187">
        <v>3</v>
      </c>
      <c r="AA684" s="185"/>
      <c r="AB684" s="185"/>
    </row>
    <row r="685" spans="1:28" s="132" customFormat="1" ht="105" customHeight="1" x14ac:dyDescent="0.2">
      <c r="A685" s="81">
        <f>IF(E685=0,"",SUBTOTAL(3,$E$5:$E685))</f>
        <v>652</v>
      </c>
      <c r="B685" s="81" t="s">
        <v>1192</v>
      </c>
      <c r="C685" s="98" t="s">
        <v>3792</v>
      </c>
      <c r="D685" s="114" t="s">
        <v>4029</v>
      </c>
      <c r="E685" s="116" t="s">
        <v>75</v>
      </c>
      <c r="F685" s="186">
        <f t="shared" si="10"/>
        <v>12</v>
      </c>
      <c r="G685" s="186"/>
      <c r="H685" s="186"/>
      <c r="I685" s="186"/>
      <c r="J685" s="186"/>
      <c r="K685" s="186"/>
      <c r="L685" s="186"/>
      <c r="M685" s="186"/>
      <c r="N685" s="186"/>
      <c r="O685" s="186"/>
      <c r="P685" s="186"/>
      <c r="Q685" s="186"/>
      <c r="R685" s="186"/>
      <c r="S685" s="186"/>
      <c r="T685" s="186">
        <v>12</v>
      </c>
      <c r="U685" s="186"/>
      <c r="V685" s="186"/>
      <c r="W685" s="186"/>
      <c r="X685" s="186"/>
      <c r="Y685" s="186"/>
      <c r="Z685" s="186"/>
      <c r="AA685" s="186"/>
      <c r="AB685" s="186"/>
    </row>
    <row r="686" spans="1:28" s="91" customFormat="1" ht="36.75" customHeight="1" x14ac:dyDescent="0.2">
      <c r="A686" s="81">
        <f>IF(E686=0,"",SUBTOTAL(3,$E$5:$E686))</f>
        <v>653</v>
      </c>
      <c r="B686" s="81" t="s">
        <v>2620</v>
      </c>
      <c r="C686" s="118" t="s">
        <v>1308</v>
      </c>
      <c r="D686" s="119" t="s">
        <v>2259</v>
      </c>
      <c r="E686" s="119" t="s">
        <v>75</v>
      </c>
      <c r="F686" s="186">
        <f t="shared" si="10"/>
        <v>14</v>
      </c>
      <c r="G686" s="185"/>
      <c r="H686" s="185">
        <v>0</v>
      </c>
      <c r="I686" s="187"/>
      <c r="J686" s="189"/>
      <c r="K686" s="185"/>
      <c r="L686" s="185"/>
      <c r="M686" s="185">
        <v>3</v>
      </c>
      <c r="N686" s="185"/>
      <c r="O686" s="185"/>
      <c r="P686" s="185">
        <v>0</v>
      </c>
      <c r="Q686" s="185"/>
      <c r="R686" s="186"/>
      <c r="S686" s="188"/>
      <c r="T686" s="185">
        <v>8</v>
      </c>
      <c r="U686" s="185">
        <v>0</v>
      </c>
      <c r="V686" s="185">
        <v>2</v>
      </c>
      <c r="W686" s="185"/>
      <c r="X686" s="185"/>
      <c r="Y686" s="183"/>
      <c r="Z686" s="185"/>
      <c r="AA686" s="185">
        <v>1</v>
      </c>
      <c r="AB686" s="185"/>
    </row>
    <row r="687" spans="1:28" s="91" customFormat="1" ht="27.75" customHeight="1" x14ac:dyDescent="0.2">
      <c r="A687" s="81">
        <f>IF(E687=0,"",SUBTOTAL(3,$E$5:$E687))</f>
        <v>654</v>
      </c>
      <c r="B687" s="81" t="s">
        <v>1194</v>
      </c>
      <c r="C687" s="118" t="s">
        <v>588</v>
      </c>
      <c r="D687" s="81" t="s">
        <v>2260</v>
      </c>
      <c r="E687" s="119" t="s">
        <v>75</v>
      </c>
      <c r="F687" s="186">
        <f t="shared" si="10"/>
        <v>42</v>
      </c>
      <c r="G687" s="185"/>
      <c r="H687" s="185">
        <v>15</v>
      </c>
      <c r="I687" s="187"/>
      <c r="J687" s="189"/>
      <c r="K687" s="185"/>
      <c r="L687" s="185"/>
      <c r="M687" s="185">
        <v>4</v>
      </c>
      <c r="N687" s="185">
        <v>3</v>
      </c>
      <c r="O687" s="185"/>
      <c r="P687" s="185">
        <v>5</v>
      </c>
      <c r="Q687" s="185"/>
      <c r="R687" s="186"/>
      <c r="S687" s="188"/>
      <c r="T687" s="185">
        <v>10</v>
      </c>
      <c r="U687" s="185">
        <v>0</v>
      </c>
      <c r="V687" s="185">
        <v>5</v>
      </c>
      <c r="W687" s="185"/>
      <c r="X687" s="185"/>
      <c r="Y687" s="183"/>
      <c r="Z687" s="185"/>
      <c r="AA687" s="185"/>
      <c r="AB687" s="185"/>
    </row>
    <row r="688" spans="1:28" s="91" customFormat="1" ht="27" customHeight="1" x14ac:dyDescent="0.2">
      <c r="A688" s="81">
        <f>IF(E688=0,"",SUBTOTAL(3,$E$5:$E688))</f>
        <v>655</v>
      </c>
      <c r="B688" s="81" t="s">
        <v>1195</v>
      </c>
      <c r="C688" s="118" t="s">
        <v>620</v>
      </c>
      <c r="D688" s="81" t="s">
        <v>2261</v>
      </c>
      <c r="E688" s="119" t="s">
        <v>75</v>
      </c>
      <c r="F688" s="186">
        <f t="shared" si="10"/>
        <v>28</v>
      </c>
      <c r="G688" s="185"/>
      <c r="H688" s="185">
        <v>8</v>
      </c>
      <c r="I688" s="187"/>
      <c r="J688" s="189"/>
      <c r="K688" s="185"/>
      <c r="L688" s="185"/>
      <c r="M688" s="185"/>
      <c r="N688" s="185"/>
      <c r="O688" s="185"/>
      <c r="P688" s="185">
        <v>3</v>
      </c>
      <c r="Q688" s="185"/>
      <c r="R688" s="186"/>
      <c r="S688" s="188"/>
      <c r="T688" s="185">
        <v>0</v>
      </c>
      <c r="U688" s="185">
        <v>0</v>
      </c>
      <c r="V688" s="185">
        <v>2</v>
      </c>
      <c r="W688" s="185"/>
      <c r="X688" s="185"/>
      <c r="Y688" s="183"/>
      <c r="Z688" s="187">
        <v>15</v>
      </c>
      <c r="AA688" s="185"/>
      <c r="AB688" s="185"/>
    </row>
    <row r="689" spans="1:28" s="132" customFormat="1" ht="27.75" customHeight="1" x14ac:dyDescent="0.2">
      <c r="A689" s="81">
        <f>IF(E689=0,"",SUBTOTAL(3,$E$5:$E689))</f>
        <v>656</v>
      </c>
      <c r="B689" s="81" t="s">
        <v>1197</v>
      </c>
      <c r="C689" s="95" t="s">
        <v>1001</v>
      </c>
      <c r="D689" s="116" t="s">
        <v>3664</v>
      </c>
      <c r="E689" s="116" t="s">
        <v>75</v>
      </c>
      <c r="F689" s="186">
        <f t="shared" si="10"/>
        <v>2</v>
      </c>
      <c r="G689" s="186"/>
      <c r="H689" s="186"/>
      <c r="I689" s="186"/>
      <c r="J689" s="186"/>
      <c r="K689" s="186"/>
      <c r="L689" s="186"/>
      <c r="M689" s="186">
        <v>2</v>
      </c>
      <c r="N689" s="186"/>
      <c r="O689" s="186"/>
      <c r="P689" s="186"/>
      <c r="Q689" s="186"/>
      <c r="R689" s="186"/>
      <c r="S689" s="186"/>
      <c r="T689" s="186"/>
      <c r="U689" s="186"/>
      <c r="V689" s="186"/>
      <c r="W689" s="186"/>
      <c r="X689" s="186"/>
      <c r="Y689" s="186"/>
      <c r="Z689" s="186"/>
      <c r="AA689" s="186"/>
      <c r="AB689" s="186"/>
    </row>
    <row r="690" spans="1:28" s="132" customFormat="1" ht="105" customHeight="1" x14ac:dyDescent="0.2">
      <c r="A690" s="81">
        <f>IF(E690=0,"",SUBTOTAL(3,$E$5:$E690))</f>
        <v>657</v>
      </c>
      <c r="B690" s="81" t="s">
        <v>1199</v>
      </c>
      <c r="C690" s="98" t="s">
        <v>3793</v>
      </c>
      <c r="D690" s="114" t="s">
        <v>3794</v>
      </c>
      <c r="E690" s="116" t="s">
        <v>75</v>
      </c>
      <c r="F690" s="186">
        <f t="shared" si="10"/>
        <v>12</v>
      </c>
      <c r="G690" s="186"/>
      <c r="H690" s="186"/>
      <c r="I690" s="186"/>
      <c r="J690" s="186"/>
      <c r="K690" s="186"/>
      <c r="L690" s="186"/>
      <c r="M690" s="186"/>
      <c r="N690" s="186"/>
      <c r="O690" s="186"/>
      <c r="P690" s="186"/>
      <c r="Q690" s="186"/>
      <c r="R690" s="186"/>
      <c r="S690" s="186"/>
      <c r="T690" s="186">
        <v>12</v>
      </c>
      <c r="U690" s="186"/>
      <c r="V690" s="186"/>
      <c r="W690" s="186"/>
      <c r="X690" s="186"/>
      <c r="Y690" s="186"/>
      <c r="Z690" s="186"/>
      <c r="AA690" s="186"/>
      <c r="AB690" s="186"/>
    </row>
    <row r="691" spans="1:28" s="132" customFormat="1" ht="110.25" customHeight="1" x14ac:dyDescent="0.2">
      <c r="A691" s="81">
        <f>IF(E691=0,"",SUBTOTAL(3,$E$5:$E691))</f>
        <v>658</v>
      </c>
      <c r="B691" s="81" t="s">
        <v>1201</v>
      </c>
      <c r="C691" s="98" t="s">
        <v>3795</v>
      </c>
      <c r="D691" s="114" t="s">
        <v>4028</v>
      </c>
      <c r="E691" s="116" t="s">
        <v>75</v>
      </c>
      <c r="F691" s="186">
        <f t="shared" si="10"/>
        <v>10</v>
      </c>
      <c r="G691" s="186"/>
      <c r="H691" s="186"/>
      <c r="I691" s="186"/>
      <c r="J691" s="186"/>
      <c r="K691" s="186"/>
      <c r="L691" s="186"/>
      <c r="M691" s="186"/>
      <c r="N691" s="186"/>
      <c r="O691" s="186"/>
      <c r="P691" s="186"/>
      <c r="Q691" s="186"/>
      <c r="R691" s="186"/>
      <c r="S691" s="186"/>
      <c r="T691" s="186">
        <v>10</v>
      </c>
      <c r="U691" s="186"/>
      <c r="V691" s="186"/>
      <c r="W691" s="186"/>
      <c r="X691" s="186"/>
      <c r="Y691" s="186"/>
      <c r="Z691" s="186"/>
      <c r="AA691" s="186"/>
      <c r="AB691" s="186"/>
    </row>
    <row r="692" spans="1:28" s="91" customFormat="1" ht="36" customHeight="1" x14ac:dyDescent="0.2">
      <c r="A692" s="81">
        <f>IF(E692=0,"",SUBTOTAL(3,$E$5:$E692))</f>
        <v>659</v>
      </c>
      <c r="B692" s="81" t="s">
        <v>1203</v>
      </c>
      <c r="C692" s="118" t="s">
        <v>1315</v>
      </c>
      <c r="D692" s="81" t="s">
        <v>2262</v>
      </c>
      <c r="E692" s="119" t="s">
        <v>75</v>
      </c>
      <c r="F692" s="186">
        <f t="shared" si="10"/>
        <v>33</v>
      </c>
      <c r="G692" s="185"/>
      <c r="H692" s="185">
        <v>8</v>
      </c>
      <c r="I692" s="187"/>
      <c r="J692" s="189"/>
      <c r="K692" s="185"/>
      <c r="L692" s="185"/>
      <c r="M692" s="185">
        <v>2</v>
      </c>
      <c r="N692" s="185">
        <v>3</v>
      </c>
      <c r="O692" s="185"/>
      <c r="P692" s="185">
        <v>6</v>
      </c>
      <c r="Q692" s="185"/>
      <c r="R692" s="186"/>
      <c r="S692" s="188"/>
      <c r="T692" s="185">
        <v>10</v>
      </c>
      <c r="U692" s="185">
        <v>0</v>
      </c>
      <c r="V692" s="185">
        <v>4</v>
      </c>
      <c r="W692" s="185"/>
      <c r="X692" s="185"/>
      <c r="Y692" s="183"/>
      <c r="Z692" s="185"/>
      <c r="AA692" s="185"/>
      <c r="AB692" s="185"/>
    </row>
    <row r="693" spans="1:28" s="91" customFormat="1" ht="38.25" x14ac:dyDescent="0.2">
      <c r="A693" s="81">
        <f>IF(E693=0,"",SUBTOTAL(3,$E$5:$E693))</f>
        <v>660</v>
      </c>
      <c r="B693" s="81" t="s">
        <v>1205</v>
      </c>
      <c r="C693" s="118" t="s">
        <v>4027</v>
      </c>
      <c r="D693" s="119" t="s">
        <v>2263</v>
      </c>
      <c r="E693" s="119" t="s">
        <v>37</v>
      </c>
      <c r="F693" s="186">
        <f t="shared" si="10"/>
        <v>18</v>
      </c>
      <c r="G693" s="185"/>
      <c r="H693" s="185">
        <v>0</v>
      </c>
      <c r="I693" s="187"/>
      <c r="J693" s="189"/>
      <c r="K693" s="185"/>
      <c r="L693" s="185"/>
      <c r="M693" s="185"/>
      <c r="N693" s="185"/>
      <c r="O693" s="185"/>
      <c r="P693" s="185">
        <v>12</v>
      </c>
      <c r="Q693" s="185"/>
      <c r="R693" s="186"/>
      <c r="S693" s="188"/>
      <c r="T693" s="185">
        <v>6</v>
      </c>
      <c r="U693" s="185">
        <v>0</v>
      </c>
      <c r="V693" s="185"/>
      <c r="W693" s="185"/>
      <c r="X693" s="185"/>
      <c r="Y693" s="183"/>
      <c r="Z693" s="185"/>
      <c r="AA693" s="185"/>
      <c r="AB693" s="185"/>
    </row>
    <row r="694" spans="1:28" s="91" customFormat="1" ht="45.75" customHeight="1" x14ac:dyDescent="0.2">
      <c r="A694" s="81">
        <f>IF(E694=0,"",SUBTOTAL(3,$E$5:$E694))</f>
        <v>661</v>
      </c>
      <c r="B694" s="81" t="s">
        <v>2621</v>
      </c>
      <c r="C694" s="118" t="s">
        <v>4026</v>
      </c>
      <c r="D694" s="119" t="s">
        <v>2264</v>
      </c>
      <c r="E694" s="119" t="s">
        <v>57</v>
      </c>
      <c r="F694" s="186">
        <f t="shared" si="10"/>
        <v>14</v>
      </c>
      <c r="G694" s="185"/>
      <c r="H694" s="185">
        <v>0</v>
      </c>
      <c r="I694" s="187"/>
      <c r="J694" s="189"/>
      <c r="K694" s="185"/>
      <c r="L694" s="185"/>
      <c r="M694" s="185"/>
      <c r="N694" s="185"/>
      <c r="O694" s="185"/>
      <c r="P694" s="185">
        <v>6</v>
      </c>
      <c r="Q694" s="185"/>
      <c r="R694" s="186"/>
      <c r="S694" s="188"/>
      <c r="T694" s="185">
        <v>8</v>
      </c>
      <c r="U694" s="185">
        <v>0</v>
      </c>
      <c r="V694" s="185"/>
      <c r="W694" s="185"/>
      <c r="X694" s="185"/>
      <c r="Y694" s="183"/>
      <c r="Z694" s="185"/>
      <c r="AA694" s="185"/>
      <c r="AB694" s="185"/>
    </row>
    <row r="695" spans="1:28" s="91" customFormat="1" ht="49.5" customHeight="1" x14ac:dyDescent="0.2">
      <c r="A695" s="81">
        <f>IF(E695=0,"",SUBTOTAL(3,$E$5:$E695))</f>
        <v>662</v>
      </c>
      <c r="B695" s="81" t="s">
        <v>1206</v>
      </c>
      <c r="C695" s="144" t="s">
        <v>3900</v>
      </c>
      <c r="D695" s="136" t="s">
        <v>3901</v>
      </c>
      <c r="E695" s="136" t="s">
        <v>75</v>
      </c>
      <c r="F695" s="186">
        <f t="shared" si="10"/>
        <v>14</v>
      </c>
      <c r="G695" s="185"/>
      <c r="H695" s="185"/>
      <c r="I695" s="187"/>
      <c r="J695" s="189"/>
      <c r="K695" s="185"/>
      <c r="L695" s="185"/>
      <c r="M695" s="185"/>
      <c r="N695" s="185"/>
      <c r="O695" s="185"/>
      <c r="P695" s="185">
        <v>3</v>
      </c>
      <c r="Q695" s="185"/>
      <c r="R695" s="186"/>
      <c r="S695" s="188"/>
      <c r="T695" s="185">
        <v>10</v>
      </c>
      <c r="U695" s="185"/>
      <c r="V695" s="185"/>
      <c r="W695" s="185"/>
      <c r="X695" s="185"/>
      <c r="Y695" s="183"/>
      <c r="Z695" s="185">
        <v>1</v>
      </c>
      <c r="AA695" s="185"/>
      <c r="AB695" s="185"/>
    </row>
    <row r="696" spans="1:28" s="91" customFormat="1" ht="27" customHeight="1" x14ac:dyDescent="0.2">
      <c r="A696" s="81" t="str">
        <f>IF(E696=0,"",SUBTOTAL(3,$E$5:$E696))</f>
        <v/>
      </c>
      <c r="B696" s="81"/>
      <c r="C696" s="103" t="s">
        <v>4116</v>
      </c>
      <c r="D696" s="119"/>
      <c r="E696" s="119"/>
      <c r="F696" s="186">
        <f t="shared" si="10"/>
        <v>0</v>
      </c>
      <c r="G696" s="185"/>
      <c r="H696" s="185"/>
      <c r="I696" s="187"/>
      <c r="J696" s="189"/>
      <c r="K696" s="185"/>
      <c r="L696" s="185"/>
      <c r="M696" s="185"/>
      <c r="N696" s="185"/>
      <c r="O696" s="185"/>
      <c r="P696" s="185"/>
      <c r="Q696" s="185"/>
      <c r="R696" s="186"/>
      <c r="S696" s="188"/>
      <c r="T696" s="185"/>
      <c r="U696" s="185"/>
      <c r="V696" s="185"/>
      <c r="W696" s="185"/>
      <c r="X696" s="185"/>
      <c r="Y696" s="183"/>
      <c r="Z696" s="185"/>
      <c r="AA696" s="185"/>
      <c r="AB696" s="185"/>
    </row>
    <row r="697" spans="1:28" s="132" customFormat="1" ht="48.75" customHeight="1" x14ac:dyDescent="0.2">
      <c r="A697" s="81">
        <f>IF(E697=0,"",SUBTOTAL(3,$E$5:$E697))</f>
        <v>663</v>
      </c>
      <c r="B697" s="81" t="s">
        <v>1208</v>
      </c>
      <c r="C697" s="117" t="s">
        <v>3920</v>
      </c>
      <c r="D697" s="114" t="s">
        <v>3619</v>
      </c>
      <c r="E697" s="120" t="s">
        <v>75</v>
      </c>
      <c r="F697" s="186">
        <f t="shared" si="10"/>
        <v>25</v>
      </c>
      <c r="G697" s="186"/>
      <c r="H697" s="186"/>
      <c r="I697" s="186"/>
      <c r="J697" s="186"/>
      <c r="K697" s="186"/>
      <c r="L697" s="186"/>
      <c r="M697" s="186"/>
      <c r="N697" s="186"/>
      <c r="O697" s="186"/>
      <c r="P697" s="186"/>
      <c r="Q697" s="186"/>
      <c r="R697" s="186">
        <v>25</v>
      </c>
      <c r="S697" s="186"/>
      <c r="T697" s="186"/>
      <c r="U697" s="186"/>
      <c r="V697" s="186"/>
      <c r="W697" s="186"/>
      <c r="X697" s="186"/>
      <c r="Y697" s="186"/>
      <c r="Z697" s="186"/>
      <c r="AA697" s="186"/>
      <c r="AB697" s="186"/>
    </row>
    <row r="698" spans="1:28" s="132" customFormat="1" ht="123" customHeight="1" x14ac:dyDescent="0.2">
      <c r="A698" s="81">
        <f>IF(E698=0,"",SUBTOTAL(3,$E$5:$E698))</f>
        <v>664</v>
      </c>
      <c r="B698" s="81" t="s">
        <v>2622</v>
      </c>
      <c r="C698" s="115" t="s">
        <v>3690</v>
      </c>
      <c r="D698" s="114" t="s">
        <v>3950</v>
      </c>
      <c r="E698" s="114" t="s">
        <v>75</v>
      </c>
      <c r="F698" s="186">
        <f t="shared" si="10"/>
        <v>150</v>
      </c>
      <c r="G698" s="186"/>
      <c r="H698" s="186"/>
      <c r="I698" s="186"/>
      <c r="J698" s="186"/>
      <c r="K698" s="186"/>
      <c r="L698" s="186"/>
      <c r="M698" s="186"/>
      <c r="N698" s="186"/>
      <c r="O698" s="186"/>
      <c r="P698" s="186"/>
      <c r="Q698" s="186"/>
      <c r="R698" s="186">
        <v>150</v>
      </c>
      <c r="S698" s="186"/>
      <c r="T698" s="186"/>
      <c r="U698" s="186"/>
      <c r="V698" s="186"/>
      <c r="W698" s="186"/>
      <c r="X698" s="186"/>
      <c r="Y698" s="186"/>
      <c r="Z698" s="186"/>
      <c r="AA698" s="186"/>
      <c r="AB698" s="186"/>
    </row>
    <row r="699" spans="1:28" s="132" customFormat="1" ht="123.75" customHeight="1" x14ac:dyDescent="0.2">
      <c r="A699" s="81">
        <f>IF(E699=0,"",SUBTOTAL(3,$E$5:$E699))</f>
        <v>665</v>
      </c>
      <c r="B699" s="81" t="s">
        <v>1222</v>
      </c>
      <c r="C699" s="115" t="s">
        <v>3691</v>
      </c>
      <c r="D699" s="114" t="s">
        <v>4025</v>
      </c>
      <c r="E699" s="114" t="s">
        <v>75</v>
      </c>
      <c r="F699" s="186">
        <f t="shared" si="10"/>
        <v>150</v>
      </c>
      <c r="G699" s="186"/>
      <c r="H699" s="186"/>
      <c r="I699" s="186"/>
      <c r="J699" s="186"/>
      <c r="K699" s="186"/>
      <c r="L699" s="186"/>
      <c r="M699" s="186"/>
      <c r="N699" s="186"/>
      <c r="O699" s="186"/>
      <c r="P699" s="186"/>
      <c r="Q699" s="186"/>
      <c r="R699" s="186">
        <v>150</v>
      </c>
      <c r="S699" s="186"/>
      <c r="T699" s="186"/>
      <c r="U699" s="186"/>
      <c r="V699" s="186"/>
      <c r="W699" s="186"/>
      <c r="X699" s="186"/>
      <c r="Y699" s="186"/>
      <c r="Z699" s="186"/>
      <c r="AA699" s="186"/>
      <c r="AB699" s="186"/>
    </row>
    <row r="700" spans="1:28" s="132" customFormat="1" ht="63" customHeight="1" x14ac:dyDescent="0.2">
      <c r="A700" s="81">
        <f>IF(E700=0,"",SUBTOTAL(3,$E$5:$E700))</f>
        <v>666</v>
      </c>
      <c r="B700" s="81" t="s">
        <v>1225</v>
      </c>
      <c r="C700" s="115" t="s">
        <v>3692</v>
      </c>
      <c r="D700" s="114" t="s">
        <v>3693</v>
      </c>
      <c r="E700" s="114" t="s">
        <v>75</v>
      </c>
      <c r="F700" s="186">
        <f t="shared" si="10"/>
        <v>2</v>
      </c>
      <c r="G700" s="186"/>
      <c r="H700" s="186"/>
      <c r="I700" s="186"/>
      <c r="J700" s="186"/>
      <c r="K700" s="186"/>
      <c r="L700" s="186"/>
      <c r="M700" s="186"/>
      <c r="N700" s="186"/>
      <c r="O700" s="186"/>
      <c r="P700" s="186"/>
      <c r="Q700" s="186"/>
      <c r="R700" s="186">
        <v>2</v>
      </c>
      <c r="S700" s="186"/>
      <c r="T700" s="186"/>
      <c r="U700" s="186"/>
      <c r="V700" s="186"/>
      <c r="W700" s="186"/>
      <c r="X700" s="186"/>
      <c r="Y700" s="186"/>
      <c r="Z700" s="186"/>
      <c r="AA700" s="186"/>
      <c r="AB700" s="186"/>
    </row>
    <row r="701" spans="1:28" s="132" customFormat="1" ht="66.75" customHeight="1" x14ac:dyDescent="0.2">
      <c r="A701" s="81">
        <f>IF(E701=0,"",SUBTOTAL(3,$E$5:$E701))</f>
        <v>667</v>
      </c>
      <c r="B701" s="81" t="s">
        <v>1210</v>
      </c>
      <c r="C701" s="115" t="s">
        <v>3694</v>
      </c>
      <c r="D701" s="114" t="s">
        <v>3695</v>
      </c>
      <c r="E701" s="114" t="s">
        <v>75</v>
      </c>
      <c r="F701" s="186">
        <f t="shared" si="10"/>
        <v>2</v>
      </c>
      <c r="G701" s="186"/>
      <c r="H701" s="186"/>
      <c r="I701" s="186"/>
      <c r="J701" s="186"/>
      <c r="K701" s="186"/>
      <c r="L701" s="186"/>
      <c r="M701" s="186"/>
      <c r="N701" s="186"/>
      <c r="O701" s="186"/>
      <c r="P701" s="186"/>
      <c r="Q701" s="186"/>
      <c r="R701" s="186">
        <v>2</v>
      </c>
      <c r="S701" s="186"/>
      <c r="T701" s="186"/>
      <c r="U701" s="186"/>
      <c r="V701" s="186"/>
      <c r="W701" s="186"/>
      <c r="X701" s="186"/>
      <c r="Y701" s="186"/>
      <c r="Z701" s="186"/>
      <c r="AA701" s="186"/>
      <c r="AB701" s="186"/>
    </row>
    <row r="702" spans="1:28" s="132" customFormat="1" ht="64.5" customHeight="1" x14ac:dyDescent="0.2">
      <c r="A702" s="81">
        <f>IF(E702=0,"",SUBTOTAL(3,$E$5:$E702))</f>
        <v>668</v>
      </c>
      <c r="B702" s="81" t="s">
        <v>1211</v>
      </c>
      <c r="C702" s="115" t="s">
        <v>3696</v>
      </c>
      <c r="D702" s="114" t="s">
        <v>3697</v>
      </c>
      <c r="E702" s="114" t="s">
        <v>75</v>
      </c>
      <c r="F702" s="186">
        <f t="shared" si="10"/>
        <v>10</v>
      </c>
      <c r="G702" s="186"/>
      <c r="H702" s="186"/>
      <c r="I702" s="186"/>
      <c r="J702" s="186"/>
      <c r="K702" s="186"/>
      <c r="L702" s="186"/>
      <c r="M702" s="186"/>
      <c r="N702" s="186"/>
      <c r="O702" s="186"/>
      <c r="P702" s="186"/>
      <c r="Q702" s="186"/>
      <c r="R702" s="186">
        <v>10</v>
      </c>
      <c r="S702" s="186"/>
      <c r="T702" s="186"/>
      <c r="U702" s="186"/>
      <c r="V702" s="186"/>
      <c r="W702" s="186"/>
      <c r="X702" s="186"/>
      <c r="Y702" s="186"/>
      <c r="Z702" s="186"/>
      <c r="AA702" s="186"/>
      <c r="AB702" s="186"/>
    </row>
    <row r="703" spans="1:28" s="132" customFormat="1" ht="80.25" customHeight="1" x14ac:dyDescent="0.2">
      <c r="A703" s="81">
        <f>IF(E703=0,"",SUBTOTAL(3,$E$5:$E703))</f>
        <v>669</v>
      </c>
      <c r="B703" s="81" t="s">
        <v>1213</v>
      </c>
      <c r="C703" s="115" t="s">
        <v>3698</v>
      </c>
      <c r="D703" s="114" t="s">
        <v>3863</v>
      </c>
      <c r="E703" s="114" t="s">
        <v>75</v>
      </c>
      <c r="F703" s="186">
        <f t="shared" si="10"/>
        <v>30</v>
      </c>
      <c r="G703" s="186"/>
      <c r="H703" s="186"/>
      <c r="I703" s="186"/>
      <c r="J703" s="186"/>
      <c r="K703" s="186"/>
      <c r="L703" s="186"/>
      <c r="M703" s="186"/>
      <c r="N703" s="186"/>
      <c r="O703" s="186"/>
      <c r="P703" s="186"/>
      <c r="Q703" s="186"/>
      <c r="R703" s="186">
        <v>30</v>
      </c>
      <c r="S703" s="186"/>
      <c r="T703" s="186"/>
      <c r="U703" s="186"/>
      <c r="V703" s="186"/>
      <c r="W703" s="186"/>
      <c r="X703" s="186"/>
      <c r="Y703" s="186"/>
      <c r="Z703" s="186"/>
      <c r="AA703" s="186"/>
      <c r="AB703" s="186"/>
    </row>
    <row r="704" spans="1:28" s="132" customFormat="1" ht="52.5" customHeight="1" x14ac:dyDescent="0.2">
      <c r="A704" s="81">
        <f>IF(E704=0,"",SUBTOTAL(3,$E$5:$E704))</f>
        <v>670</v>
      </c>
      <c r="B704" s="81" t="s">
        <v>1215</v>
      </c>
      <c r="C704" s="115" t="s">
        <v>3699</v>
      </c>
      <c r="D704" s="114" t="s">
        <v>3700</v>
      </c>
      <c r="E704" s="114" t="s">
        <v>75</v>
      </c>
      <c r="F704" s="186">
        <f t="shared" si="10"/>
        <v>300</v>
      </c>
      <c r="G704" s="186"/>
      <c r="H704" s="186"/>
      <c r="I704" s="186"/>
      <c r="J704" s="186"/>
      <c r="K704" s="186"/>
      <c r="L704" s="186"/>
      <c r="M704" s="186"/>
      <c r="N704" s="186"/>
      <c r="O704" s="186"/>
      <c r="P704" s="186"/>
      <c r="Q704" s="186"/>
      <c r="R704" s="186">
        <v>300</v>
      </c>
      <c r="S704" s="186"/>
      <c r="T704" s="186"/>
      <c r="U704" s="186"/>
      <c r="V704" s="186"/>
      <c r="W704" s="186"/>
      <c r="X704" s="186"/>
      <c r="Y704" s="186"/>
      <c r="Z704" s="186"/>
      <c r="AA704" s="186"/>
      <c r="AB704" s="186"/>
    </row>
    <row r="705" spans="1:28" s="132" customFormat="1" ht="66.75" customHeight="1" x14ac:dyDescent="0.2">
      <c r="A705" s="81">
        <f>IF(E705=0,"",SUBTOTAL(3,$E$5:$E705))</f>
        <v>671</v>
      </c>
      <c r="B705" s="81" t="s">
        <v>1216</v>
      </c>
      <c r="C705" s="129" t="s">
        <v>3701</v>
      </c>
      <c r="D705" s="109" t="s">
        <v>3702</v>
      </c>
      <c r="E705" s="114" t="s">
        <v>75</v>
      </c>
      <c r="F705" s="186">
        <f t="shared" si="10"/>
        <v>1</v>
      </c>
      <c r="G705" s="186"/>
      <c r="H705" s="186"/>
      <c r="I705" s="186"/>
      <c r="J705" s="186"/>
      <c r="K705" s="186"/>
      <c r="L705" s="186"/>
      <c r="M705" s="186"/>
      <c r="N705" s="186"/>
      <c r="O705" s="186"/>
      <c r="P705" s="186"/>
      <c r="Q705" s="186"/>
      <c r="R705" s="186">
        <v>1</v>
      </c>
      <c r="S705" s="186"/>
      <c r="T705" s="186"/>
      <c r="U705" s="186"/>
      <c r="V705" s="186"/>
      <c r="W705" s="186"/>
      <c r="X705" s="186"/>
      <c r="Y705" s="186"/>
      <c r="Z705" s="186"/>
      <c r="AA705" s="186"/>
      <c r="AB705" s="186"/>
    </row>
    <row r="706" spans="1:28" s="132" customFormat="1" ht="75.75" customHeight="1" x14ac:dyDescent="0.2">
      <c r="A706" s="81">
        <f>IF(E706=0,"",SUBTOTAL(3,$E$5:$E706))</f>
        <v>672</v>
      </c>
      <c r="B706" s="81" t="s">
        <v>1238</v>
      </c>
      <c r="C706" s="129" t="s">
        <v>3703</v>
      </c>
      <c r="D706" s="109" t="s">
        <v>3702</v>
      </c>
      <c r="E706" s="114" t="s">
        <v>75</v>
      </c>
      <c r="F706" s="186">
        <f t="shared" si="10"/>
        <v>1</v>
      </c>
      <c r="G706" s="186"/>
      <c r="H706" s="186"/>
      <c r="I706" s="186"/>
      <c r="J706" s="186"/>
      <c r="K706" s="186"/>
      <c r="L706" s="186"/>
      <c r="M706" s="186"/>
      <c r="N706" s="186"/>
      <c r="O706" s="186"/>
      <c r="P706" s="186"/>
      <c r="Q706" s="186"/>
      <c r="R706" s="186">
        <v>1</v>
      </c>
      <c r="S706" s="186"/>
      <c r="T706" s="186"/>
      <c r="U706" s="186"/>
      <c r="V706" s="186"/>
      <c r="W706" s="186"/>
      <c r="X706" s="186"/>
      <c r="Y706" s="186"/>
      <c r="Z706" s="186"/>
      <c r="AA706" s="186"/>
      <c r="AB706" s="186"/>
    </row>
    <row r="707" spans="1:28" s="132" customFormat="1" ht="104.25" customHeight="1" x14ac:dyDescent="0.2">
      <c r="A707" s="81">
        <f>IF(E707=0,"",SUBTOTAL(3,$E$5:$E707))</f>
        <v>673</v>
      </c>
      <c r="B707" s="81" t="s">
        <v>1217</v>
      </c>
      <c r="C707" s="129" t="s">
        <v>3704</v>
      </c>
      <c r="D707" s="109" t="s">
        <v>3705</v>
      </c>
      <c r="E707" s="114" t="s">
        <v>75</v>
      </c>
      <c r="F707" s="186">
        <f t="shared" si="10"/>
        <v>1</v>
      </c>
      <c r="G707" s="186"/>
      <c r="H707" s="186"/>
      <c r="I707" s="186"/>
      <c r="J707" s="186"/>
      <c r="K707" s="186"/>
      <c r="L707" s="186"/>
      <c r="M707" s="186"/>
      <c r="N707" s="186"/>
      <c r="O707" s="186"/>
      <c r="P707" s="186"/>
      <c r="Q707" s="186"/>
      <c r="R707" s="186">
        <v>1</v>
      </c>
      <c r="S707" s="186"/>
      <c r="T707" s="186"/>
      <c r="U707" s="186"/>
      <c r="V707" s="186"/>
      <c r="W707" s="186"/>
      <c r="X707" s="186"/>
      <c r="Y707" s="186"/>
      <c r="Z707" s="186"/>
      <c r="AA707" s="186"/>
      <c r="AB707" s="186"/>
    </row>
    <row r="708" spans="1:28" s="132" customFormat="1" ht="120" customHeight="1" x14ac:dyDescent="0.2">
      <c r="A708" s="81">
        <f>IF(E708=0,"",SUBTOTAL(3,$E$5:$E708))</f>
        <v>674</v>
      </c>
      <c r="B708" s="81" t="s">
        <v>1219</v>
      </c>
      <c r="C708" s="129" t="s">
        <v>3706</v>
      </c>
      <c r="D708" s="109" t="s">
        <v>3707</v>
      </c>
      <c r="E708" s="114" t="s">
        <v>75</v>
      </c>
      <c r="F708" s="186">
        <f t="shared" si="10"/>
        <v>50</v>
      </c>
      <c r="G708" s="186"/>
      <c r="H708" s="186"/>
      <c r="I708" s="186"/>
      <c r="J708" s="186"/>
      <c r="K708" s="186"/>
      <c r="L708" s="186"/>
      <c r="M708" s="186"/>
      <c r="N708" s="186"/>
      <c r="O708" s="186"/>
      <c r="P708" s="186"/>
      <c r="Q708" s="186"/>
      <c r="R708" s="186">
        <v>50</v>
      </c>
      <c r="S708" s="186"/>
      <c r="T708" s="186"/>
      <c r="U708" s="186"/>
      <c r="V708" s="186"/>
      <c r="W708" s="186"/>
      <c r="X708" s="186"/>
      <c r="Y708" s="186"/>
      <c r="Z708" s="186"/>
      <c r="AA708" s="186"/>
      <c r="AB708" s="186"/>
    </row>
    <row r="709" spans="1:28" s="132" customFormat="1" ht="118.5" customHeight="1" x14ac:dyDescent="0.2">
      <c r="A709" s="81">
        <f>IF(E709=0,"",SUBTOTAL(3,$E$5:$E709))</f>
        <v>675</v>
      </c>
      <c r="B709" s="81" t="s">
        <v>1243</v>
      </c>
      <c r="C709" s="129" t="s">
        <v>3708</v>
      </c>
      <c r="D709" s="109" t="s">
        <v>3709</v>
      </c>
      <c r="E709" s="114" t="s">
        <v>75</v>
      </c>
      <c r="F709" s="186">
        <f t="shared" ref="F709:F772" si="11">SUM(G709:AB709)</f>
        <v>5</v>
      </c>
      <c r="G709" s="186"/>
      <c r="H709" s="186"/>
      <c r="I709" s="186"/>
      <c r="J709" s="186"/>
      <c r="K709" s="186"/>
      <c r="L709" s="186"/>
      <c r="M709" s="186"/>
      <c r="N709" s="186"/>
      <c r="O709" s="186"/>
      <c r="P709" s="186"/>
      <c r="Q709" s="186"/>
      <c r="R709" s="186">
        <v>5</v>
      </c>
      <c r="S709" s="186"/>
      <c r="T709" s="186"/>
      <c r="U709" s="186"/>
      <c r="V709" s="186"/>
      <c r="W709" s="186"/>
      <c r="X709" s="186"/>
      <c r="Y709" s="186"/>
      <c r="Z709" s="186"/>
      <c r="AA709" s="186"/>
      <c r="AB709" s="186"/>
    </row>
    <row r="710" spans="1:28" s="132" customFormat="1" ht="116.25" customHeight="1" x14ac:dyDescent="0.2">
      <c r="A710" s="81">
        <f>IF(E710=0,"",SUBTOTAL(3,$E$5:$E710))</f>
        <v>676</v>
      </c>
      <c r="B710" s="81" t="s">
        <v>1221</v>
      </c>
      <c r="C710" s="129" t="s">
        <v>3710</v>
      </c>
      <c r="D710" s="109" t="s">
        <v>3711</v>
      </c>
      <c r="E710" s="114" t="s">
        <v>75</v>
      </c>
      <c r="F710" s="186">
        <f t="shared" si="11"/>
        <v>5</v>
      </c>
      <c r="G710" s="186"/>
      <c r="H710" s="186"/>
      <c r="I710" s="186"/>
      <c r="J710" s="186"/>
      <c r="K710" s="186"/>
      <c r="L710" s="186"/>
      <c r="M710" s="186"/>
      <c r="N710" s="186"/>
      <c r="O710" s="186"/>
      <c r="P710" s="186"/>
      <c r="Q710" s="186"/>
      <c r="R710" s="186">
        <v>5</v>
      </c>
      <c r="S710" s="186"/>
      <c r="T710" s="186"/>
      <c r="U710" s="186"/>
      <c r="V710" s="186"/>
      <c r="W710" s="186"/>
      <c r="X710" s="186"/>
      <c r="Y710" s="186"/>
      <c r="Z710" s="186"/>
      <c r="AA710" s="186"/>
      <c r="AB710" s="186"/>
    </row>
    <row r="711" spans="1:28" s="132" customFormat="1" ht="120.75" customHeight="1" x14ac:dyDescent="0.2">
      <c r="A711" s="81">
        <f>IF(E711=0,"",SUBTOTAL(3,$E$5:$E711))</f>
        <v>677</v>
      </c>
      <c r="B711" s="81" t="s">
        <v>1224</v>
      </c>
      <c r="C711" s="129" t="s">
        <v>3712</v>
      </c>
      <c r="D711" s="109" t="s">
        <v>3713</v>
      </c>
      <c r="E711" s="114" t="s">
        <v>75</v>
      </c>
      <c r="F711" s="186">
        <f t="shared" si="11"/>
        <v>5</v>
      </c>
      <c r="G711" s="186"/>
      <c r="H711" s="186"/>
      <c r="I711" s="186"/>
      <c r="J711" s="186"/>
      <c r="K711" s="186"/>
      <c r="L711" s="186"/>
      <c r="M711" s="186"/>
      <c r="N711" s="186"/>
      <c r="O711" s="186"/>
      <c r="P711" s="186"/>
      <c r="Q711" s="186"/>
      <c r="R711" s="186">
        <v>5</v>
      </c>
      <c r="S711" s="186"/>
      <c r="T711" s="186"/>
      <c r="U711" s="186"/>
      <c r="V711" s="186"/>
      <c r="W711" s="186"/>
      <c r="X711" s="186"/>
      <c r="Y711" s="186"/>
      <c r="Z711" s="186"/>
      <c r="AA711" s="186"/>
      <c r="AB711" s="186"/>
    </row>
    <row r="712" spans="1:28" s="132" customFormat="1" ht="121.5" customHeight="1" x14ac:dyDescent="0.2">
      <c r="A712" s="81">
        <f>IF(E712=0,"",SUBTOTAL(3,$E$5:$E712))</f>
        <v>678</v>
      </c>
      <c r="B712" s="81" t="s">
        <v>1227</v>
      </c>
      <c r="C712" s="129" t="s">
        <v>3714</v>
      </c>
      <c r="D712" s="109" t="s">
        <v>3715</v>
      </c>
      <c r="E712" s="114" t="s">
        <v>75</v>
      </c>
      <c r="F712" s="186">
        <f t="shared" si="11"/>
        <v>5</v>
      </c>
      <c r="G712" s="186"/>
      <c r="H712" s="186"/>
      <c r="I712" s="186"/>
      <c r="J712" s="186"/>
      <c r="K712" s="186"/>
      <c r="L712" s="186"/>
      <c r="M712" s="186"/>
      <c r="N712" s="186"/>
      <c r="O712" s="186"/>
      <c r="P712" s="186"/>
      <c r="Q712" s="186"/>
      <c r="R712" s="186">
        <v>5</v>
      </c>
      <c r="S712" s="186"/>
      <c r="T712" s="186"/>
      <c r="U712" s="186"/>
      <c r="V712" s="186"/>
      <c r="W712" s="186"/>
      <c r="X712" s="186"/>
      <c r="Y712" s="186"/>
      <c r="Z712" s="186"/>
      <c r="AA712" s="186"/>
      <c r="AB712" s="186"/>
    </row>
    <row r="713" spans="1:28" s="132" customFormat="1" ht="120" customHeight="1" x14ac:dyDescent="0.2">
      <c r="A713" s="81">
        <f>IF(E713=0,"",SUBTOTAL(3,$E$5:$E713))</f>
        <v>679</v>
      </c>
      <c r="B713" s="81" t="s">
        <v>1228</v>
      </c>
      <c r="C713" s="129" t="s">
        <v>3716</v>
      </c>
      <c r="D713" s="109" t="s">
        <v>3717</v>
      </c>
      <c r="E713" s="114" t="s">
        <v>75</v>
      </c>
      <c r="F713" s="186">
        <f t="shared" si="11"/>
        <v>5</v>
      </c>
      <c r="G713" s="186"/>
      <c r="H713" s="186"/>
      <c r="I713" s="186"/>
      <c r="J713" s="186"/>
      <c r="K713" s="186"/>
      <c r="L713" s="186"/>
      <c r="M713" s="186"/>
      <c r="N713" s="186"/>
      <c r="O713" s="186"/>
      <c r="P713" s="186"/>
      <c r="Q713" s="186"/>
      <c r="R713" s="186">
        <v>5</v>
      </c>
      <c r="S713" s="186"/>
      <c r="T713" s="186"/>
      <c r="U713" s="186"/>
      <c r="V713" s="186"/>
      <c r="W713" s="186"/>
      <c r="X713" s="186"/>
      <c r="Y713" s="186"/>
      <c r="Z713" s="186"/>
      <c r="AA713" s="186"/>
      <c r="AB713" s="186"/>
    </row>
    <row r="714" spans="1:28" s="132" customFormat="1" ht="43.5" customHeight="1" x14ac:dyDescent="0.2">
      <c r="A714" s="81" t="str">
        <f>IF(E714=0,"",SUBTOTAL(3,$E$5:$E714))</f>
        <v/>
      </c>
      <c r="B714" s="81"/>
      <c r="C714" s="103" t="s">
        <v>4117</v>
      </c>
      <c r="D714" s="109"/>
      <c r="E714" s="114"/>
      <c r="F714" s="186">
        <f t="shared" si="11"/>
        <v>0</v>
      </c>
      <c r="G714" s="186"/>
      <c r="H714" s="186"/>
      <c r="I714" s="186"/>
      <c r="J714" s="186"/>
      <c r="K714" s="186"/>
      <c r="L714" s="186"/>
      <c r="M714" s="186"/>
      <c r="N714" s="186"/>
      <c r="O714" s="186"/>
      <c r="P714" s="186"/>
      <c r="Q714" s="186"/>
      <c r="R714" s="186"/>
      <c r="S714" s="186"/>
      <c r="T714" s="186"/>
      <c r="U714" s="186"/>
      <c r="V714" s="186"/>
      <c r="W714" s="186"/>
      <c r="X714" s="186"/>
      <c r="Y714" s="186"/>
      <c r="Z714" s="186"/>
      <c r="AA714" s="186"/>
      <c r="AB714" s="186"/>
    </row>
    <row r="715" spans="1:28" s="132" customFormat="1" ht="144" customHeight="1" x14ac:dyDescent="0.2">
      <c r="A715" s="81">
        <f>IF(E715=0,"",SUBTOTAL(3,$E$5:$E715))</f>
        <v>680</v>
      </c>
      <c r="B715" s="81" t="s">
        <v>1231</v>
      </c>
      <c r="C715" s="115" t="s">
        <v>3766</v>
      </c>
      <c r="D715" s="114" t="s">
        <v>3767</v>
      </c>
      <c r="E715" s="114" t="s">
        <v>75</v>
      </c>
      <c r="F715" s="186">
        <f t="shared" si="11"/>
        <v>5</v>
      </c>
      <c r="G715" s="186"/>
      <c r="H715" s="186"/>
      <c r="I715" s="186"/>
      <c r="J715" s="186"/>
      <c r="K715" s="186"/>
      <c r="L715" s="186"/>
      <c r="M715" s="186"/>
      <c r="N715" s="186"/>
      <c r="O715" s="186"/>
      <c r="P715" s="186"/>
      <c r="Q715" s="186"/>
      <c r="R715" s="186"/>
      <c r="S715" s="186">
        <v>5</v>
      </c>
      <c r="T715" s="186"/>
      <c r="U715" s="186"/>
      <c r="V715" s="186"/>
      <c r="W715" s="186"/>
      <c r="X715" s="186"/>
      <c r="Y715" s="186"/>
      <c r="Z715" s="186"/>
      <c r="AA715" s="186"/>
      <c r="AB715" s="186"/>
    </row>
    <row r="716" spans="1:28" s="132" customFormat="1" ht="136.5" customHeight="1" x14ac:dyDescent="0.2">
      <c r="A716" s="81">
        <f>IF(E716=0,"",SUBTOTAL(3,$E$5:$E716))</f>
        <v>681</v>
      </c>
      <c r="B716" s="81" t="s">
        <v>1233</v>
      </c>
      <c r="C716" s="115" t="s">
        <v>3768</v>
      </c>
      <c r="D716" s="114" t="s">
        <v>4024</v>
      </c>
      <c r="E716" s="114" t="s">
        <v>75</v>
      </c>
      <c r="F716" s="186">
        <f t="shared" si="11"/>
        <v>5</v>
      </c>
      <c r="G716" s="186"/>
      <c r="H716" s="186"/>
      <c r="I716" s="186"/>
      <c r="J716" s="186"/>
      <c r="K716" s="186"/>
      <c r="L716" s="186"/>
      <c r="M716" s="186"/>
      <c r="N716" s="186"/>
      <c r="O716" s="186"/>
      <c r="P716" s="186"/>
      <c r="Q716" s="186"/>
      <c r="R716" s="186"/>
      <c r="S716" s="186">
        <v>5</v>
      </c>
      <c r="T716" s="186"/>
      <c r="U716" s="186"/>
      <c r="V716" s="186"/>
      <c r="W716" s="186"/>
      <c r="X716" s="186"/>
      <c r="Y716" s="186"/>
      <c r="Z716" s="186"/>
      <c r="AA716" s="186"/>
      <c r="AB716" s="186"/>
    </row>
    <row r="717" spans="1:28" s="132" customFormat="1" ht="168" customHeight="1" x14ac:dyDescent="0.2">
      <c r="A717" s="81">
        <f>IF(E717=0,"",SUBTOTAL(3,$E$5:$E717))</f>
        <v>682</v>
      </c>
      <c r="B717" s="81" t="s">
        <v>1235</v>
      </c>
      <c r="C717" s="115" t="s">
        <v>3769</v>
      </c>
      <c r="D717" s="114" t="s">
        <v>4006</v>
      </c>
      <c r="E717" s="114" t="s">
        <v>75</v>
      </c>
      <c r="F717" s="186">
        <f t="shared" si="11"/>
        <v>5</v>
      </c>
      <c r="G717" s="186"/>
      <c r="H717" s="186"/>
      <c r="I717" s="186"/>
      <c r="J717" s="186"/>
      <c r="K717" s="186"/>
      <c r="L717" s="186"/>
      <c r="M717" s="186"/>
      <c r="N717" s="186"/>
      <c r="O717" s="186"/>
      <c r="P717" s="186"/>
      <c r="Q717" s="186"/>
      <c r="R717" s="186"/>
      <c r="S717" s="186">
        <v>5</v>
      </c>
      <c r="T717" s="186"/>
      <c r="U717" s="186"/>
      <c r="V717" s="186"/>
      <c r="W717" s="186"/>
      <c r="X717" s="186"/>
      <c r="Y717" s="186"/>
      <c r="Z717" s="186"/>
      <c r="AA717" s="186"/>
      <c r="AB717" s="186"/>
    </row>
    <row r="718" spans="1:28" s="132" customFormat="1" ht="31.5" customHeight="1" x14ac:dyDescent="0.2">
      <c r="A718" s="81" t="str">
        <f>IF(E718=0,"",SUBTOTAL(3,$E$5:$E718))</f>
        <v/>
      </c>
      <c r="B718" s="81"/>
      <c r="C718" s="138" t="s">
        <v>4118</v>
      </c>
      <c r="D718" s="114"/>
      <c r="E718" s="114"/>
      <c r="F718" s="186">
        <f t="shared" si="11"/>
        <v>0</v>
      </c>
      <c r="G718" s="186"/>
      <c r="H718" s="186"/>
      <c r="I718" s="186"/>
      <c r="J718" s="186"/>
      <c r="K718" s="186"/>
      <c r="L718" s="186"/>
      <c r="M718" s="186"/>
      <c r="N718" s="186"/>
      <c r="O718" s="186"/>
      <c r="P718" s="186"/>
      <c r="Q718" s="186"/>
      <c r="R718" s="186"/>
      <c r="S718" s="186"/>
      <c r="T718" s="186"/>
      <c r="U718" s="186"/>
      <c r="V718" s="186"/>
      <c r="W718" s="186"/>
      <c r="X718" s="186"/>
      <c r="Y718" s="186"/>
      <c r="Z718" s="186"/>
      <c r="AA718" s="186"/>
      <c r="AB718" s="186"/>
    </row>
    <row r="719" spans="1:28" s="132" customFormat="1" ht="127.5" customHeight="1" x14ac:dyDescent="0.2">
      <c r="A719" s="81">
        <f>IF(E719=0,"",SUBTOTAL(3,$E$5:$E719))</f>
        <v>683</v>
      </c>
      <c r="B719" s="81" t="s">
        <v>1237</v>
      </c>
      <c r="C719" s="84" t="s">
        <v>3796</v>
      </c>
      <c r="D719" s="114" t="s">
        <v>4155</v>
      </c>
      <c r="E719" s="109" t="s">
        <v>75</v>
      </c>
      <c r="F719" s="186">
        <f t="shared" si="11"/>
        <v>2</v>
      </c>
      <c r="G719" s="186"/>
      <c r="H719" s="186"/>
      <c r="I719" s="186"/>
      <c r="J719" s="186"/>
      <c r="K719" s="186"/>
      <c r="L719" s="186"/>
      <c r="M719" s="186"/>
      <c r="N719" s="186"/>
      <c r="O719" s="186"/>
      <c r="P719" s="186"/>
      <c r="Q719" s="186"/>
      <c r="R719" s="186"/>
      <c r="S719" s="186"/>
      <c r="T719" s="186">
        <v>2</v>
      </c>
      <c r="U719" s="186"/>
      <c r="V719" s="186"/>
      <c r="W719" s="186"/>
      <c r="X719" s="186"/>
      <c r="Y719" s="186"/>
      <c r="Z719" s="186"/>
      <c r="AA719" s="186"/>
      <c r="AB719" s="186"/>
    </row>
    <row r="720" spans="1:28" s="132" customFormat="1" ht="127.5" customHeight="1" x14ac:dyDescent="0.2">
      <c r="A720" s="81">
        <f>IF(E720=0,"",SUBTOTAL(3,$E$5:$E720))</f>
        <v>684</v>
      </c>
      <c r="B720" s="81" t="s">
        <v>2623</v>
      </c>
      <c r="C720" s="84" t="s">
        <v>3797</v>
      </c>
      <c r="D720" s="114" t="s">
        <v>4156</v>
      </c>
      <c r="E720" s="109" t="s">
        <v>75</v>
      </c>
      <c r="F720" s="186">
        <f t="shared" si="11"/>
        <v>2</v>
      </c>
      <c r="G720" s="186"/>
      <c r="H720" s="186"/>
      <c r="I720" s="186"/>
      <c r="J720" s="186"/>
      <c r="K720" s="186"/>
      <c r="L720" s="186"/>
      <c r="M720" s="186"/>
      <c r="N720" s="186"/>
      <c r="O720" s="186"/>
      <c r="P720" s="186"/>
      <c r="Q720" s="186"/>
      <c r="R720" s="186"/>
      <c r="S720" s="186"/>
      <c r="T720" s="186">
        <v>2</v>
      </c>
      <c r="U720" s="186"/>
      <c r="V720" s="186"/>
      <c r="W720" s="186"/>
      <c r="X720" s="186"/>
      <c r="Y720" s="186"/>
      <c r="Z720" s="186"/>
      <c r="AA720" s="186"/>
      <c r="AB720" s="186"/>
    </row>
    <row r="721" spans="1:28" s="132" customFormat="1" ht="136.5" customHeight="1" x14ac:dyDescent="0.2">
      <c r="A721" s="81">
        <f>IF(E721=0,"",SUBTOTAL(3,$E$5:$E721))</f>
        <v>685</v>
      </c>
      <c r="B721" s="81" t="s">
        <v>1240</v>
      </c>
      <c r="C721" s="84" t="s">
        <v>3798</v>
      </c>
      <c r="D721" s="114" t="s">
        <v>4157</v>
      </c>
      <c r="E721" s="109" t="s">
        <v>75</v>
      </c>
      <c r="F721" s="186">
        <f t="shared" si="11"/>
        <v>15</v>
      </c>
      <c r="G721" s="186"/>
      <c r="H721" s="186"/>
      <c r="I721" s="186"/>
      <c r="J721" s="186"/>
      <c r="K721" s="186"/>
      <c r="L721" s="186"/>
      <c r="M721" s="186"/>
      <c r="N721" s="186"/>
      <c r="O721" s="186"/>
      <c r="P721" s="186"/>
      <c r="Q721" s="186"/>
      <c r="R721" s="186"/>
      <c r="S721" s="186"/>
      <c r="T721" s="186">
        <v>15</v>
      </c>
      <c r="U721" s="186"/>
      <c r="V721" s="186"/>
      <c r="W721" s="186"/>
      <c r="X721" s="186"/>
      <c r="Y721" s="186"/>
      <c r="Z721" s="186"/>
      <c r="AA721" s="186"/>
      <c r="AB721" s="186"/>
    </row>
    <row r="722" spans="1:28" s="132" customFormat="1" ht="156.75" customHeight="1" x14ac:dyDescent="0.2">
      <c r="A722" s="81">
        <f>IF(E722=0,"",SUBTOTAL(3,$E$5:$E722))</f>
        <v>686</v>
      </c>
      <c r="B722" s="81" t="s">
        <v>1242</v>
      </c>
      <c r="C722" s="84" t="s">
        <v>3799</v>
      </c>
      <c r="D722" s="114" t="s">
        <v>4158</v>
      </c>
      <c r="E722" s="109" t="s">
        <v>75</v>
      </c>
      <c r="F722" s="186">
        <f t="shared" si="11"/>
        <v>15</v>
      </c>
      <c r="G722" s="186"/>
      <c r="H722" s="186"/>
      <c r="I722" s="186"/>
      <c r="J722" s="186"/>
      <c r="K722" s="186"/>
      <c r="L722" s="186"/>
      <c r="M722" s="186"/>
      <c r="N722" s="186"/>
      <c r="O722" s="186"/>
      <c r="P722" s="186"/>
      <c r="Q722" s="186"/>
      <c r="R722" s="186"/>
      <c r="S722" s="186"/>
      <c r="T722" s="186">
        <v>15</v>
      </c>
      <c r="U722" s="186"/>
      <c r="V722" s="186"/>
      <c r="W722" s="186"/>
      <c r="X722" s="186"/>
      <c r="Y722" s="186"/>
      <c r="Z722" s="186"/>
      <c r="AA722" s="186"/>
      <c r="AB722" s="186"/>
    </row>
    <row r="723" spans="1:28" s="132" customFormat="1" ht="142.5" customHeight="1" x14ac:dyDescent="0.2">
      <c r="A723" s="81">
        <f>IF(E723=0,"",SUBTOTAL(3,$E$5:$E723))</f>
        <v>687</v>
      </c>
      <c r="B723" s="81" t="s">
        <v>1245</v>
      </c>
      <c r="C723" s="84" t="s">
        <v>3800</v>
      </c>
      <c r="D723" s="114" t="s">
        <v>4159</v>
      </c>
      <c r="E723" s="109" t="s">
        <v>75</v>
      </c>
      <c r="F723" s="186">
        <f t="shared" si="11"/>
        <v>15</v>
      </c>
      <c r="G723" s="186"/>
      <c r="H723" s="186"/>
      <c r="I723" s="186"/>
      <c r="J723" s="186"/>
      <c r="K723" s="186"/>
      <c r="L723" s="186"/>
      <c r="M723" s="186"/>
      <c r="N723" s="186"/>
      <c r="O723" s="186"/>
      <c r="P723" s="186"/>
      <c r="Q723" s="186"/>
      <c r="R723" s="186"/>
      <c r="S723" s="186"/>
      <c r="T723" s="186">
        <v>15</v>
      </c>
      <c r="U723" s="186"/>
      <c r="V723" s="186"/>
      <c r="W723" s="186"/>
      <c r="X723" s="186"/>
      <c r="Y723" s="186"/>
      <c r="Z723" s="186"/>
      <c r="AA723" s="186"/>
      <c r="AB723" s="186"/>
    </row>
    <row r="724" spans="1:28" s="132" customFormat="1" ht="118.5" customHeight="1" x14ac:dyDescent="0.2">
      <c r="A724" s="81">
        <f>IF(E724=0,"",SUBTOTAL(3,$E$5:$E724))</f>
        <v>688</v>
      </c>
      <c r="B724" s="81" t="s">
        <v>1247</v>
      </c>
      <c r="C724" s="84" t="s">
        <v>3801</v>
      </c>
      <c r="D724" s="114" t="s">
        <v>4160</v>
      </c>
      <c r="E724" s="109" t="s">
        <v>75</v>
      </c>
      <c r="F724" s="186">
        <f t="shared" si="11"/>
        <v>15</v>
      </c>
      <c r="G724" s="186"/>
      <c r="H724" s="186"/>
      <c r="I724" s="186"/>
      <c r="J724" s="186"/>
      <c r="K724" s="186"/>
      <c r="L724" s="186"/>
      <c r="M724" s="186"/>
      <c r="N724" s="186"/>
      <c r="O724" s="186"/>
      <c r="P724" s="186"/>
      <c r="Q724" s="186"/>
      <c r="R724" s="186"/>
      <c r="S724" s="186"/>
      <c r="T724" s="186">
        <v>15</v>
      </c>
      <c r="U724" s="186"/>
      <c r="V724" s="186"/>
      <c r="W724" s="186"/>
      <c r="X724" s="186"/>
      <c r="Y724" s="186"/>
      <c r="Z724" s="186"/>
      <c r="AA724" s="186"/>
      <c r="AB724" s="186"/>
    </row>
    <row r="725" spans="1:28" s="132" customFormat="1" ht="127.5" x14ac:dyDescent="0.2">
      <c r="A725" s="81">
        <f>IF(E725=0,"",SUBTOTAL(3,$E$5:$E725))</f>
        <v>689</v>
      </c>
      <c r="B725" s="81" t="s">
        <v>1249</v>
      </c>
      <c r="C725" s="84" t="s">
        <v>3677</v>
      </c>
      <c r="D725" s="114" t="s">
        <v>4161</v>
      </c>
      <c r="E725" s="109" t="s">
        <v>75</v>
      </c>
      <c r="F725" s="186">
        <f t="shared" si="11"/>
        <v>20</v>
      </c>
      <c r="G725" s="186"/>
      <c r="H725" s="186"/>
      <c r="I725" s="186"/>
      <c r="J725" s="186"/>
      <c r="K725" s="186"/>
      <c r="L725" s="186"/>
      <c r="M725" s="186"/>
      <c r="N725" s="186"/>
      <c r="O725" s="186"/>
      <c r="P725" s="186"/>
      <c r="Q725" s="186"/>
      <c r="R725" s="186"/>
      <c r="S725" s="186"/>
      <c r="T725" s="186">
        <v>20</v>
      </c>
      <c r="U725" s="186"/>
      <c r="V725" s="186"/>
      <c r="W725" s="186"/>
      <c r="X725" s="186"/>
      <c r="Y725" s="186"/>
      <c r="Z725" s="186"/>
      <c r="AA725" s="186"/>
      <c r="AB725" s="186"/>
    </row>
    <row r="726" spans="1:28" s="132" customFormat="1" ht="153" x14ac:dyDescent="0.2">
      <c r="A726" s="81">
        <f>IF(E726=0,"",SUBTOTAL(3,$E$5:$E726))</f>
        <v>690</v>
      </c>
      <c r="B726" s="81" t="s">
        <v>1251</v>
      </c>
      <c r="C726" s="84" t="s">
        <v>3802</v>
      </c>
      <c r="D726" s="114" t="s">
        <v>4162</v>
      </c>
      <c r="E726" s="109" t="s">
        <v>75</v>
      </c>
      <c r="F726" s="186">
        <f t="shared" si="11"/>
        <v>15</v>
      </c>
      <c r="G726" s="186"/>
      <c r="H726" s="186"/>
      <c r="I726" s="186"/>
      <c r="J726" s="186"/>
      <c r="K726" s="186"/>
      <c r="L726" s="186"/>
      <c r="M726" s="186"/>
      <c r="N726" s="186"/>
      <c r="O726" s="186"/>
      <c r="P726" s="186"/>
      <c r="Q726" s="186"/>
      <c r="R726" s="186"/>
      <c r="S726" s="186"/>
      <c r="T726" s="186">
        <v>15</v>
      </c>
      <c r="U726" s="186"/>
      <c r="V726" s="186"/>
      <c r="W726" s="186"/>
      <c r="X726" s="186"/>
      <c r="Y726" s="186"/>
      <c r="Z726" s="186"/>
      <c r="AA726" s="186"/>
      <c r="AB726" s="186"/>
    </row>
    <row r="727" spans="1:28" s="132" customFormat="1" ht="165.75" x14ac:dyDescent="0.2">
      <c r="A727" s="81">
        <f>IF(E727=0,"",SUBTOTAL(3,$E$5:$E727))</f>
        <v>691</v>
      </c>
      <c r="B727" s="81" t="s">
        <v>1253</v>
      </c>
      <c r="C727" s="84" t="s">
        <v>3803</v>
      </c>
      <c r="D727" s="114" t="s">
        <v>4163</v>
      </c>
      <c r="E727" s="109" t="s">
        <v>75</v>
      </c>
      <c r="F727" s="186">
        <f t="shared" si="11"/>
        <v>3</v>
      </c>
      <c r="G727" s="186"/>
      <c r="H727" s="186"/>
      <c r="I727" s="186"/>
      <c r="J727" s="186"/>
      <c r="K727" s="186"/>
      <c r="L727" s="186"/>
      <c r="M727" s="186"/>
      <c r="N727" s="186"/>
      <c r="O727" s="186"/>
      <c r="P727" s="186"/>
      <c r="Q727" s="186"/>
      <c r="R727" s="186"/>
      <c r="S727" s="186"/>
      <c r="T727" s="186">
        <v>3</v>
      </c>
      <c r="U727" s="186"/>
      <c r="V727" s="186"/>
      <c r="W727" s="186"/>
      <c r="X727" s="186"/>
      <c r="Y727" s="186"/>
      <c r="Z727" s="186"/>
      <c r="AA727" s="186"/>
      <c r="AB727" s="186"/>
    </row>
    <row r="728" spans="1:28" s="132" customFormat="1" ht="182.25" customHeight="1" x14ac:dyDescent="0.2">
      <c r="A728" s="81">
        <f>IF(E728=0,"",SUBTOTAL(3,$E$5:$E728))</f>
        <v>692</v>
      </c>
      <c r="B728" s="81" t="s">
        <v>1268</v>
      </c>
      <c r="C728" s="84" t="s">
        <v>3804</v>
      </c>
      <c r="D728" s="114" t="s">
        <v>4164</v>
      </c>
      <c r="E728" s="109" t="s">
        <v>75</v>
      </c>
      <c r="F728" s="186">
        <f t="shared" si="11"/>
        <v>3</v>
      </c>
      <c r="G728" s="186"/>
      <c r="H728" s="186"/>
      <c r="I728" s="186"/>
      <c r="J728" s="186"/>
      <c r="K728" s="186"/>
      <c r="L728" s="186"/>
      <c r="M728" s="186"/>
      <c r="N728" s="186"/>
      <c r="O728" s="186"/>
      <c r="P728" s="186"/>
      <c r="Q728" s="186"/>
      <c r="R728" s="186"/>
      <c r="S728" s="186"/>
      <c r="T728" s="186">
        <v>3</v>
      </c>
      <c r="U728" s="186"/>
      <c r="V728" s="186"/>
      <c r="W728" s="186"/>
      <c r="X728" s="186"/>
      <c r="Y728" s="186"/>
      <c r="Z728" s="186"/>
      <c r="AA728" s="186"/>
      <c r="AB728" s="186"/>
    </row>
    <row r="729" spans="1:28" s="132" customFormat="1" ht="130.5" customHeight="1" x14ac:dyDescent="0.2">
      <c r="A729" s="81">
        <f>IF(E729=0,"",SUBTOTAL(3,$E$5:$E729))</f>
        <v>693</v>
      </c>
      <c r="B729" s="81" t="s">
        <v>1271</v>
      </c>
      <c r="C729" s="84" t="s">
        <v>3805</v>
      </c>
      <c r="D729" s="114" t="s">
        <v>3806</v>
      </c>
      <c r="E729" s="109" t="s">
        <v>75</v>
      </c>
      <c r="F729" s="186">
        <f t="shared" si="11"/>
        <v>3</v>
      </c>
      <c r="G729" s="186"/>
      <c r="H729" s="186"/>
      <c r="I729" s="186"/>
      <c r="J729" s="186"/>
      <c r="K729" s="186"/>
      <c r="L729" s="186"/>
      <c r="M729" s="186"/>
      <c r="N729" s="186"/>
      <c r="O729" s="186"/>
      <c r="P729" s="186"/>
      <c r="Q729" s="186"/>
      <c r="R729" s="186"/>
      <c r="S729" s="186"/>
      <c r="T729" s="186">
        <v>3</v>
      </c>
      <c r="U729" s="186"/>
      <c r="V729" s="186"/>
      <c r="W729" s="186"/>
      <c r="X729" s="186"/>
      <c r="Y729" s="186"/>
      <c r="Z729" s="186"/>
      <c r="AA729" s="186"/>
      <c r="AB729" s="186"/>
    </row>
    <row r="730" spans="1:28" s="132" customFormat="1" ht="150.75" customHeight="1" x14ac:dyDescent="0.2">
      <c r="A730" s="81">
        <f>IF(E730=0,"",SUBTOTAL(3,$E$5:$E730))</f>
        <v>694</v>
      </c>
      <c r="B730" s="81" t="s">
        <v>1255</v>
      </c>
      <c r="C730" s="84" t="s">
        <v>3807</v>
      </c>
      <c r="D730" s="114" t="s">
        <v>4165</v>
      </c>
      <c r="E730" s="109" t="s">
        <v>75</v>
      </c>
      <c r="F730" s="186">
        <f t="shared" si="11"/>
        <v>15</v>
      </c>
      <c r="G730" s="186"/>
      <c r="H730" s="186"/>
      <c r="I730" s="186"/>
      <c r="J730" s="186"/>
      <c r="K730" s="186"/>
      <c r="L730" s="186"/>
      <c r="M730" s="186"/>
      <c r="N730" s="186"/>
      <c r="O730" s="186"/>
      <c r="P730" s="186"/>
      <c r="Q730" s="186"/>
      <c r="R730" s="186"/>
      <c r="S730" s="186"/>
      <c r="T730" s="186">
        <v>15</v>
      </c>
      <c r="U730" s="186"/>
      <c r="V730" s="186"/>
      <c r="W730" s="186"/>
      <c r="X730" s="186"/>
      <c r="Y730" s="186"/>
      <c r="Z730" s="186"/>
      <c r="AA730" s="186"/>
      <c r="AB730" s="186"/>
    </row>
    <row r="731" spans="1:28" s="132" customFormat="1" ht="135.75" customHeight="1" x14ac:dyDescent="0.2">
      <c r="A731" s="81">
        <f>IF(E731=0,"",SUBTOTAL(3,$E$5:$E731))</f>
        <v>695</v>
      </c>
      <c r="B731" s="81" t="s">
        <v>1257</v>
      </c>
      <c r="C731" s="84" t="s">
        <v>3808</v>
      </c>
      <c r="D731" s="114" t="s">
        <v>4193</v>
      </c>
      <c r="E731" s="109" t="s">
        <v>75</v>
      </c>
      <c r="F731" s="186">
        <f t="shared" si="11"/>
        <v>20</v>
      </c>
      <c r="G731" s="186"/>
      <c r="H731" s="186"/>
      <c r="I731" s="186"/>
      <c r="J731" s="186"/>
      <c r="K731" s="186"/>
      <c r="L731" s="186"/>
      <c r="M731" s="186"/>
      <c r="N731" s="186"/>
      <c r="O731" s="186"/>
      <c r="P731" s="186"/>
      <c r="Q731" s="186"/>
      <c r="R731" s="186"/>
      <c r="S731" s="186"/>
      <c r="T731" s="186">
        <v>20</v>
      </c>
      <c r="U731" s="186"/>
      <c r="V731" s="186"/>
      <c r="W731" s="186"/>
      <c r="X731" s="186"/>
      <c r="Y731" s="186"/>
      <c r="Z731" s="186"/>
      <c r="AA731" s="186"/>
      <c r="AB731" s="186"/>
    </row>
    <row r="732" spans="1:28" s="132" customFormat="1" ht="116.25" customHeight="1" x14ac:dyDescent="0.2">
      <c r="A732" s="81">
        <f>IF(E732=0,"",SUBTOTAL(3,$E$5:$E732))</f>
        <v>696</v>
      </c>
      <c r="B732" s="81" t="s">
        <v>1259</v>
      </c>
      <c r="C732" s="84" t="s">
        <v>3809</v>
      </c>
      <c r="D732" s="114" t="s">
        <v>4194</v>
      </c>
      <c r="E732" s="109" t="s">
        <v>75</v>
      </c>
      <c r="F732" s="186">
        <f t="shared" si="11"/>
        <v>15</v>
      </c>
      <c r="G732" s="186"/>
      <c r="H732" s="186"/>
      <c r="I732" s="186"/>
      <c r="J732" s="186"/>
      <c r="K732" s="186"/>
      <c r="L732" s="186"/>
      <c r="M732" s="186"/>
      <c r="N732" s="186"/>
      <c r="O732" s="186"/>
      <c r="P732" s="186"/>
      <c r="Q732" s="186"/>
      <c r="R732" s="186"/>
      <c r="S732" s="186"/>
      <c r="T732" s="186">
        <v>15</v>
      </c>
      <c r="U732" s="186"/>
      <c r="V732" s="186"/>
      <c r="W732" s="186"/>
      <c r="X732" s="186"/>
      <c r="Y732" s="186"/>
      <c r="Z732" s="186"/>
      <c r="AA732" s="186"/>
      <c r="AB732" s="186"/>
    </row>
    <row r="733" spans="1:28" s="91" customFormat="1" ht="28.5" customHeight="1" x14ac:dyDescent="0.2">
      <c r="A733" s="81" t="str">
        <f>IF(E733=0,"",SUBTOTAL(3,$E$5:$E733))</f>
        <v/>
      </c>
      <c r="B733" s="81"/>
      <c r="C733" s="103" t="s">
        <v>4119</v>
      </c>
      <c r="D733" s="119"/>
      <c r="E733" s="119"/>
      <c r="F733" s="186">
        <f t="shared" si="11"/>
        <v>0</v>
      </c>
      <c r="G733" s="183"/>
      <c r="H733" s="183"/>
      <c r="I733" s="183"/>
      <c r="J733" s="190"/>
      <c r="K733" s="183"/>
      <c r="L733" s="183"/>
      <c r="M733" s="183"/>
      <c r="N733" s="183"/>
      <c r="O733" s="183"/>
      <c r="P733" s="183"/>
      <c r="Q733" s="183"/>
      <c r="R733" s="183"/>
      <c r="S733" s="183"/>
      <c r="T733" s="183"/>
      <c r="U733" s="183"/>
      <c r="V733" s="183"/>
      <c r="W733" s="183"/>
      <c r="X733" s="183"/>
      <c r="Y733" s="183"/>
      <c r="Z733" s="183"/>
      <c r="AA733" s="183"/>
      <c r="AB733" s="185"/>
    </row>
    <row r="734" spans="1:28" s="91" customFormat="1" ht="78.75" customHeight="1" x14ac:dyDescent="0.2">
      <c r="A734" s="81">
        <f>IF(E734=0,"",SUBTOTAL(3,$E$5:$E734))</f>
        <v>697</v>
      </c>
      <c r="B734" s="81" t="s">
        <v>1277</v>
      </c>
      <c r="C734" s="118" t="s">
        <v>1323</v>
      </c>
      <c r="D734" s="109" t="s">
        <v>3902</v>
      </c>
      <c r="E734" s="119" t="s">
        <v>84</v>
      </c>
      <c r="F734" s="186">
        <f t="shared" si="11"/>
        <v>1152</v>
      </c>
      <c r="G734" s="185"/>
      <c r="H734" s="185">
        <v>0</v>
      </c>
      <c r="I734" s="187"/>
      <c r="J734" s="189"/>
      <c r="K734" s="185"/>
      <c r="L734" s="187">
        <v>1152</v>
      </c>
      <c r="M734" s="185"/>
      <c r="N734" s="185"/>
      <c r="O734" s="185"/>
      <c r="P734" s="185">
        <v>0</v>
      </c>
      <c r="Q734" s="185"/>
      <c r="R734" s="186"/>
      <c r="S734" s="188"/>
      <c r="T734" s="185">
        <v>0</v>
      </c>
      <c r="U734" s="185">
        <v>0</v>
      </c>
      <c r="V734" s="185"/>
      <c r="W734" s="185"/>
      <c r="X734" s="185"/>
      <c r="Y734" s="183"/>
      <c r="Z734" s="185"/>
      <c r="AA734" s="185"/>
      <c r="AB734" s="185"/>
    </row>
    <row r="735" spans="1:28" s="132" customFormat="1" ht="122.25" customHeight="1" x14ac:dyDescent="0.2">
      <c r="A735" s="81">
        <f>IF(E735=0,"",SUBTOTAL(3,$E$5:$E735))</f>
        <v>698</v>
      </c>
      <c r="B735" s="81" t="s">
        <v>1280</v>
      </c>
      <c r="C735" s="115" t="s">
        <v>3644</v>
      </c>
      <c r="D735" s="114" t="s">
        <v>4169</v>
      </c>
      <c r="E735" s="116" t="s">
        <v>75</v>
      </c>
      <c r="F735" s="186">
        <f t="shared" si="11"/>
        <v>6</v>
      </c>
      <c r="G735" s="186"/>
      <c r="H735" s="186"/>
      <c r="I735" s="186"/>
      <c r="J735" s="186"/>
      <c r="K735" s="186"/>
      <c r="L735" s="186">
        <v>6</v>
      </c>
      <c r="M735" s="186"/>
      <c r="N735" s="186"/>
      <c r="O735" s="186"/>
      <c r="P735" s="186"/>
      <c r="Q735" s="186"/>
      <c r="R735" s="186"/>
      <c r="S735" s="186"/>
      <c r="T735" s="186"/>
      <c r="U735" s="186"/>
      <c r="V735" s="186"/>
      <c r="W735" s="186"/>
      <c r="X735" s="186"/>
      <c r="Y735" s="186"/>
      <c r="Z735" s="186"/>
      <c r="AA735" s="186"/>
      <c r="AB735" s="186"/>
    </row>
    <row r="736" spans="1:28" s="91" customFormat="1" ht="142.5" customHeight="1" x14ac:dyDescent="0.2">
      <c r="A736" s="81">
        <f>IF(E736=0,"",SUBTOTAL(3,$E$5:$E736))</f>
        <v>699</v>
      </c>
      <c r="B736" s="81" t="s">
        <v>1260</v>
      </c>
      <c r="C736" s="118" t="s">
        <v>1325</v>
      </c>
      <c r="D736" s="109" t="s">
        <v>3903</v>
      </c>
      <c r="E736" s="119" t="s">
        <v>75</v>
      </c>
      <c r="F736" s="186">
        <f t="shared" si="11"/>
        <v>6</v>
      </c>
      <c r="G736" s="185"/>
      <c r="H736" s="185">
        <v>0</v>
      </c>
      <c r="I736" s="187"/>
      <c r="J736" s="189"/>
      <c r="K736" s="185"/>
      <c r="L736" s="187">
        <v>6</v>
      </c>
      <c r="M736" s="185"/>
      <c r="N736" s="185"/>
      <c r="O736" s="185"/>
      <c r="P736" s="185">
        <v>0</v>
      </c>
      <c r="Q736" s="185"/>
      <c r="R736" s="186"/>
      <c r="S736" s="188"/>
      <c r="T736" s="185">
        <v>0</v>
      </c>
      <c r="U736" s="185">
        <v>0</v>
      </c>
      <c r="V736" s="185"/>
      <c r="W736" s="185"/>
      <c r="X736" s="185"/>
      <c r="Y736" s="183"/>
      <c r="Z736" s="185"/>
      <c r="AA736" s="185"/>
      <c r="AB736" s="185"/>
    </row>
    <row r="737" spans="1:28" s="91" customFormat="1" ht="150.75" customHeight="1" x14ac:dyDescent="0.2">
      <c r="A737" s="81">
        <f>IF(E737=0,"",SUBTOTAL(3,$E$5:$E737))</f>
        <v>700</v>
      </c>
      <c r="B737" s="81" t="s">
        <v>1262</v>
      </c>
      <c r="C737" s="118" t="s">
        <v>1327</v>
      </c>
      <c r="D737" s="120" t="s">
        <v>3951</v>
      </c>
      <c r="E737" s="119" t="s">
        <v>75</v>
      </c>
      <c r="F737" s="186">
        <f t="shared" si="11"/>
        <v>6</v>
      </c>
      <c r="G737" s="185"/>
      <c r="H737" s="185">
        <v>0</v>
      </c>
      <c r="I737" s="187"/>
      <c r="J737" s="189"/>
      <c r="K737" s="185"/>
      <c r="L737" s="187">
        <v>6</v>
      </c>
      <c r="M737" s="185"/>
      <c r="N737" s="185"/>
      <c r="O737" s="185"/>
      <c r="P737" s="185">
        <v>0</v>
      </c>
      <c r="Q737" s="185"/>
      <c r="R737" s="186"/>
      <c r="S737" s="188"/>
      <c r="T737" s="185">
        <v>0</v>
      </c>
      <c r="U737" s="185">
        <v>0</v>
      </c>
      <c r="V737" s="185"/>
      <c r="W737" s="185"/>
      <c r="X737" s="185"/>
      <c r="Y737" s="183"/>
      <c r="Z737" s="185"/>
      <c r="AA737" s="185"/>
      <c r="AB737" s="185"/>
    </row>
    <row r="738" spans="1:28" s="91" customFormat="1" ht="151.5" customHeight="1" x14ac:dyDescent="0.2">
      <c r="A738" s="81">
        <f>IF(E738=0,"",SUBTOTAL(3,$E$5:$E738))</f>
        <v>701</v>
      </c>
      <c r="B738" s="81" t="s">
        <v>1264</v>
      </c>
      <c r="C738" s="118" t="s">
        <v>1329</v>
      </c>
      <c r="D738" s="119" t="s">
        <v>3904</v>
      </c>
      <c r="E738" s="119" t="s">
        <v>75</v>
      </c>
      <c r="F738" s="186">
        <f t="shared" si="11"/>
        <v>6</v>
      </c>
      <c r="G738" s="185"/>
      <c r="H738" s="185">
        <v>0</v>
      </c>
      <c r="I738" s="187"/>
      <c r="J738" s="189"/>
      <c r="K738" s="185"/>
      <c r="L738" s="187">
        <v>6</v>
      </c>
      <c r="M738" s="185"/>
      <c r="N738" s="185"/>
      <c r="O738" s="185"/>
      <c r="P738" s="185">
        <v>0</v>
      </c>
      <c r="Q738" s="185"/>
      <c r="R738" s="186"/>
      <c r="S738" s="188"/>
      <c r="T738" s="185">
        <v>0</v>
      </c>
      <c r="U738" s="185">
        <v>0</v>
      </c>
      <c r="V738" s="185"/>
      <c r="W738" s="185"/>
      <c r="X738" s="185"/>
      <c r="Y738" s="183"/>
      <c r="Z738" s="185"/>
      <c r="AA738" s="185"/>
      <c r="AB738" s="185"/>
    </row>
    <row r="739" spans="1:28" s="91" customFormat="1" ht="153.75" customHeight="1" x14ac:dyDescent="0.2">
      <c r="A739" s="81">
        <f>IF(E739=0,"",SUBTOTAL(3,$E$5:$E739))</f>
        <v>702</v>
      </c>
      <c r="B739" s="81" t="s">
        <v>1266</v>
      </c>
      <c r="C739" s="118" t="s">
        <v>1331</v>
      </c>
      <c r="D739" s="109" t="s">
        <v>3905</v>
      </c>
      <c r="E739" s="119" t="s">
        <v>75</v>
      </c>
      <c r="F739" s="186">
        <f t="shared" si="11"/>
        <v>6</v>
      </c>
      <c r="G739" s="185"/>
      <c r="H739" s="185">
        <v>0</v>
      </c>
      <c r="I739" s="187"/>
      <c r="J739" s="189"/>
      <c r="K739" s="185"/>
      <c r="L739" s="187">
        <v>6</v>
      </c>
      <c r="M739" s="185"/>
      <c r="N739" s="185"/>
      <c r="O739" s="185"/>
      <c r="P739" s="185">
        <v>0</v>
      </c>
      <c r="Q739" s="185"/>
      <c r="R739" s="186"/>
      <c r="S739" s="188"/>
      <c r="T739" s="185">
        <v>0</v>
      </c>
      <c r="U739" s="185">
        <v>0</v>
      </c>
      <c r="V739" s="185"/>
      <c r="W739" s="185"/>
      <c r="X739" s="185"/>
      <c r="Y739" s="183"/>
      <c r="Z739" s="185"/>
      <c r="AA739" s="185"/>
      <c r="AB739" s="185"/>
    </row>
    <row r="740" spans="1:28" s="132" customFormat="1" ht="126.75" customHeight="1" x14ac:dyDescent="0.2">
      <c r="A740" s="81">
        <f>IF(E740=0,"",SUBTOTAL(3,$E$5:$E742))</f>
        <v>705</v>
      </c>
      <c r="B740" s="81" t="s">
        <v>1272</v>
      </c>
      <c r="C740" s="115" t="s">
        <v>3923</v>
      </c>
      <c r="D740" s="114" t="s">
        <v>4174</v>
      </c>
      <c r="E740" s="109" t="s">
        <v>84</v>
      </c>
      <c r="F740" s="186">
        <f t="shared" si="11"/>
        <v>300</v>
      </c>
      <c r="G740" s="186"/>
      <c r="H740" s="186"/>
      <c r="I740" s="186"/>
      <c r="J740" s="186"/>
      <c r="K740" s="186">
        <v>300</v>
      </c>
      <c r="L740" s="186"/>
      <c r="M740" s="186"/>
      <c r="N740" s="186"/>
      <c r="O740" s="186"/>
      <c r="P740" s="186"/>
      <c r="Q740" s="186"/>
      <c r="R740" s="186"/>
      <c r="S740" s="186"/>
      <c r="T740" s="186"/>
      <c r="U740" s="186"/>
      <c r="V740" s="186"/>
      <c r="W740" s="186"/>
      <c r="X740" s="186"/>
      <c r="Y740" s="186"/>
      <c r="Z740" s="186"/>
      <c r="AA740" s="186"/>
      <c r="AB740" s="186"/>
    </row>
    <row r="741" spans="1:28" s="132" customFormat="1" ht="107.25" customHeight="1" x14ac:dyDescent="0.2">
      <c r="A741" s="81">
        <f>IF(E741=0,"",SUBTOTAL(3,$E$5:$E741))</f>
        <v>704</v>
      </c>
      <c r="B741" s="81" t="s">
        <v>1270</v>
      </c>
      <c r="C741" s="115" t="s">
        <v>3921</v>
      </c>
      <c r="D741" s="109" t="s">
        <v>4175</v>
      </c>
      <c r="E741" s="109" t="s">
        <v>84</v>
      </c>
      <c r="F741" s="186">
        <f t="shared" si="11"/>
        <v>300</v>
      </c>
      <c r="G741" s="186"/>
      <c r="H741" s="186"/>
      <c r="I741" s="186"/>
      <c r="J741" s="186"/>
      <c r="K741" s="186">
        <v>300</v>
      </c>
      <c r="L741" s="186"/>
      <c r="M741" s="186"/>
      <c r="N741" s="186"/>
      <c r="O741" s="186"/>
      <c r="P741" s="186"/>
      <c r="Q741" s="186"/>
      <c r="R741" s="186"/>
      <c r="S741" s="186"/>
      <c r="T741" s="186"/>
      <c r="U741" s="186"/>
      <c r="V741" s="186"/>
      <c r="W741" s="186"/>
      <c r="X741" s="186"/>
      <c r="Y741" s="186"/>
      <c r="Z741" s="186"/>
      <c r="AA741" s="186"/>
      <c r="AB741" s="186"/>
    </row>
    <row r="742" spans="1:28" s="132" customFormat="1" ht="102.75" customHeight="1" x14ac:dyDescent="0.2">
      <c r="A742" s="81">
        <f>IF(E742=0,"",SUBTOTAL(3,$E$5:$E742))</f>
        <v>705</v>
      </c>
      <c r="B742" s="81" t="s">
        <v>1272</v>
      </c>
      <c r="C742" s="115" t="s">
        <v>3922</v>
      </c>
      <c r="D742" s="109" t="s">
        <v>4178</v>
      </c>
      <c r="E742" s="109" t="s">
        <v>84</v>
      </c>
      <c r="F742" s="186">
        <f t="shared" si="11"/>
        <v>800</v>
      </c>
      <c r="G742" s="186"/>
      <c r="H742" s="186"/>
      <c r="I742" s="186"/>
      <c r="J742" s="186"/>
      <c r="K742" s="186">
        <v>300</v>
      </c>
      <c r="L742" s="186"/>
      <c r="M742" s="186">
        <v>500</v>
      </c>
      <c r="N742" s="186"/>
      <c r="O742" s="186"/>
      <c r="P742" s="186"/>
      <c r="Q742" s="186"/>
      <c r="R742" s="186"/>
      <c r="S742" s="186"/>
      <c r="T742" s="186"/>
      <c r="U742" s="186"/>
      <c r="V742" s="186"/>
      <c r="W742" s="186"/>
      <c r="X742" s="186"/>
      <c r="Y742" s="186"/>
      <c r="Z742" s="186"/>
      <c r="AA742" s="186"/>
      <c r="AB742" s="186"/>
    </row>
    <row r="743" spans="1:28" s="132" customFormat="1" ht="90.75" customHeight="1" x14ac:dyDescent="0.2">
      <c r="A743" s="81">
        <f>IF(E743=0,"",SUBTOTAL(3,$E$5:$E743))</f>
        <v>706</v>
      </c>
      <c r="B743" s="81" t="s">
        <v>1274</v>
      </c>
      <c r="C743" s="115" t="s">
        <v>3859</v>
      </c>
      <c r="D743" s="109" t="s">
        <v>4179</v>
      </c>
      <c r="E743" s="109" t="s">
        <v>84</v>
      </c>
      <c r="F743" s="186">
        <f t="shared" si="11"/>
        <v>500</v>
      </c>
      <c r="G743" s="186"/>
      <c r="H743" s="186"/>
      <c r="I743" s="186"/>
      <c r="J743" s="186"/>
      <c r="K743" s="186"/>
      <c r="L743" s="186"/>
      <c r="M743" s="186">
        <v>500</v>
      </c>
      <c r="N743" s="186"/>
      <c r="O743" s="186"/>
      <c r="P743" s="186"/>
      <c r="Q743" s="186"/>
      <c r="R743" s="186"/>
      <c r="S743" s="186"/>
      <c r="T743" s="186"/>
      <c r="U743" s="186"/>
      <c r="V743" s="186"/>
      <c r="W743" s="186"/>
      <c r="X743" s="186"/>
      <c r="Y743" s="186"/>
      <c r="Z743" s="186"/>
      <c r="AA743" s="186"/>
      <c r="AB743" s="186"/>
    </row>
    <row r="744" spans="1:28" s="132" customFormat="1" ht="91.5" customHeight="1" x14ac:dyDescent="0.2">
      <c r="A744" s="81">
        <f>IF(E744=0,"",SUBTOTAL(3,$E$5:$E744))</f>
        <v>707</v>
      </c>
      <c r="B744" s="81" t="s">
        <v>2624</v>
      </c>
      <c r="C744" s="115" t="s">
        <v>3924</v>
      </c>
      <c r="D744" s="109" t="s">
        <v>4180</v>
      </c>
      <c r="E744" s="109" t="s">
        <v>84</v>
      </c>
      <c r="F744" s="186">
        <f t="shared" si="11"/>
        <v>100</v>
      </c>
      <c r="G744" s="186"/>
      <c r="H744" s="186"/>
      <c r="I744" s="186"/>
      <c r="J744" s="186"/>
      <c r="K744" s="186"/>
      <c r="L744" s="186"/>
      <c r="M744" s="186">
        <v>100</v>
      </c>
      <c r="N744" s="186"/>
      <c r="O744" s="186"/>
      <c r="P744" s="186"/>
      <c r="Q744" s="186"/>
      <c r="R744" s="186"/>
      <c r="S744" s="186"/>
      <c r="T744" s="186"/>
      <c r="U744" s="186"/>
      <c r="V744" s="186"/>
      <c r="W744" s="186"/>
      <c r="X744" s="186"/>
      <c r="Y744" s="186"/>
      <c r="Z744" s="186"/>
      <c r="AA744" s="186"/>
      <c r="AB744" s="186"/>
    </row>
    <row r="745" spans="1:28" s="132" customFormat="1" ht="93" customHeight="1" x14ac:dyDescent="0.2">
      <c r="A745" s="81">
        <f>IF(E745=0,"",SUBTOTAL(3,$E$5:$E745))</f>
        <v>708</v>
      </c>
      <c r="B745" s="81" t="s">
        <v>1276</v>
      </c>
      <c r="C745" s="115" t="s">
        <v>3671</v>
      </c>
      <c r="D745" s="109" t="s">
        <v>4181</v>
      </c>
      <c r="E745" s="109" t="s">
        <v>84</v>
      </c>
      <c r="F745" s="186">
        <f t="shared" si="11"/>
        <v>1000</v>
      </c>
      <c r="G745" s="186"/>
      <c r="H745" s="186"/>
      <c r="I745" s="186"/>
      <c r="J745" s="186"/>
      <c r="K745" s="186"/>
      <c r="L745" s="186"/>
      <c r="M745" s="186">
        <v>1000</v>
      </c>
      <c r="N745" s="186"/>
      <c r="O745" s="186"/>
      <c r="P745" s="186"/>
      <c r="Q745" s="186"/>
      <c r="R745" s="186"/>
      <c r="S745" s="186"/>
      <c r="T745" s="186"/>
      <c r="U745" s="186"/>
      <c r="V745" s="186"/>
      <c r="W745" s="186"/>
      <c r="X745" s="186"/>
      <c r="Y745" s="186"/>
      <c r="Z745" s="186"/>
      <c r="AA745" s="186"/>
      <c r="AB745" s="186"/>
    </row>
    <row r="746" spans="1:28" s="132" customFormat="1" ht="90.75" customHeight="1" x14ac:dyDescent="0.2">
      <c r="A746" s="81">
        <f>IF(E746=0,"",SUBTOTAL(3,$E$5:$E746))</f>
        <v>709</v>
      </c>
      <c r="B746" s="81" t="s">
        <v>1279</v>
      </c>
      <c r="C746" s="115" t="s">
        <v>3672</v>
      </c>
      <c r="D746" s="109" t="s">
        <v>4182</v>
      </c>
      <c r="E746" s="109" t="s">
        <v>84</v>
      </c>
      <c r="F746" s="186">
        <f t="shared" si="11"/>
        <v>100</v>
      </c>
      <c r="G746" s="186"/>
      <c r="H746" s="186"/>
      <c r="I746" s="186"/>
      <c r="J746" s="186"/>
      <c r="K746" s="186"/>
      <c r="L746" s="186"/>
      <c r="M746" s="186">
        <v>100</v>
      </c>
      <c r="N746" s="186"/>
      <c r="O746" s="186"/>
      <c r="P746" s="186"/>
      <c r="Q746" s="186"/>
      <c r="R746" s="186"/>
      <c r="S746" s="186"/>
      <c r="T746" s="186"/>
      <c r="U746" s="186"/>
      <c r="V746" s="186"/>
      <c r="W746" s="186"/>
      <c r="X746" s="186"/>
      <c r="Y746" s="186"/>
      <c r="Z746" s="186"/>
      <c r="AA746" s="186"/>
      <c r="AB746" s="186"/>
    </row>
    <row r="747" spans="1:28" s="132" customFormat="1" ht="90.75" customHeight="1" x14ac:dyDescent="0.2">
      <c r="A747" s="81">
        <f>IF(E747=0,"",SUBTOTAL(3,$E$5:$E747))</f>
        <v>710</v>
      </c>
      <c r="B747" s="81" t="s">
        <v>1282</v>
      </c>
      <c r="C747" s="115" t="s">
        <v>3673</v>
      </c>
      <c r="D747" s="109" t="s">
        <v>4183</v>
      </c>
      <c r="E747" s="109" t="s">
        <v>84</v>
      </c>
      <c r="F747" s="186">
        <f t="shared" si="11"/>
        <v>400</v>
      </c>
      <c r="G747" s="186"/>
      <c r="H747" s="186"/>
      <c r="I747" s="186"/>
      <c r="J747" s="186"/>
      <c r="K747" s="186"/>
      <c r="L747" s="186"/>
      <c r="M747" s="186">
        <v>400</v>
      </c>
      <c r="N747" s="186"/>
      <c r="O747" s="186"/>
      <c r="P747" s="186"/>
      <c r="Q747" s="186"/>
      <c r="R747" s="186"/>
      <c r="S747" s="186"/>
      <c r="T747" s="186"/>
      <c r="U747" s="186"/>
      <c r="V747" s="186"/>
      <c r="W747" s="186"/>
      <c r="X747" s="186"/>
      <c r="Y747" s="186"/>
      <c r="Z747" s="186"/>
      <c r="AA747" s="186"/>
      <c r="AB747" s="186"/>
    </row>
    <row r="748" spans="1:28" s="132" customFormat="1" ht="89.25" customHeight="1" x14ac:dyDescent="0.2">
      <c r="A748" s="81">
        <f>IF(E748=0,"",SUBTOTAL(3,$E$5:$E748))</f>
        <v>711</v>
      </c>
      <c r="B748" s="81" t="s">
        <v>1285</v>
      </c>
      <c r="C748" s="115" t="s">
        <v>3925</v>
      </c>
      <c r="D748" s="109" t="s">
        <v>4184</v>
      </c>
      <c r="E748" s="109" t="s">
        <v>84</v>
      </c>
      <c r="F748" s="186">
        <f t="shared" si="11"/>
        <v>100</v>
      </c>
      <c r="G748" s="186"/>
      <c r="H748" s="186"/>
      <c r="I748" s="186"/>
      <c r="J748" s="186"/>
      <c r="K748" s="186"/>
      <c r="L748" s="186"/>
      <c r="M748" s="186">
        <v>100</v>
      </c>
      <c r="N748" s="186"/>
      <c r="O748" s="186"/>
      <c r="P748" s="186"/>
      <c r="Q748" s="186"/>
      <c r="R748" s="186"/>
      <c r="S748" s="186"/>
      <c r="T748" s="186"/>
      <c r="U748" s="186"/>
      <c r="V748" s="186"/>
      <c r="W748" s="186"/>
      <c r="X748" s="186"/>
      <c r="Y748" s="186"/>
      <c r="Z748" s="186"/>
      <c r="AA748" s="186"/>
      <c r="AB748" s="186"/>
    </row>
    <row r="749" spans="1:28" s="132" customFormat="1" ht="91.5" customHeight="1" x14ac:dyDescent="0.2">
      <c r="A749" s="81">
        <f>IF(E749=0,"",SUBTOTAL(3,$E$5:$E749))</f>
        <v>712</v>
      </c>
      <c r="B749" s="81" t="s">
        <v>1287</v>
      </c>
      <c r="C749" s="115" t="s">
        <v>3926</v>
      </c>
      <c r="D749" s="109" t="s">
        <v>4185</v>
      </c>
      <c r="E749" s="109" t="s">
        <v>84</v>
      </c>
      <c r="F749" s="186">
        <f t="shared" si="11"/>
        <v>800</v>
      </c>
      <c r="G749" s="186"/>
      <c r="H749" s="186"/>
      <c r="I749" s="186"/>
      <c r="J749" s="186"/>
      <c r="K749" s="186">
        <v>300</v>
      </c>
      <c r="L749" s="186"/>
      <c r="M749" s="186">
        <v>500</v>
      </c>
      <c r="N749" s="186"/>
      <c r="O749" s="186"/>
      <c r="P749" s="186"/>
      <c r="Q749" s="186"/>
      <c r="R749" s="186"/>
      <c r="S749" s="186"/>
      <c r="T749" s="186"/>
      <c r="U749" s="186"/>
      <c r="V749" s="186"/>
      <c r="W749" s="186"/>
      <c r="X749" s="186"/>
      <c r="Y749" s="186"/>
      <c r="Z749" s="186"/>
      <c r="AA749" s="186"/>
      <c r="AB749" s="186"/>
    </row>
    <row r="750" spans="1:28" s="91" customFormat="1" ht="30" customHeight="1" x14ac:dyDescent="0.2">
      <c r="A750" s="81">
        <f>IF(E750=0,"",SUBTOTAL(3,$E$5:$E750))</f>
        <v>713</v>
      </c>
      <c r="B750" s="81" t="s">
        <v>1289</v>
      </c>
      <c r="C750" s="118" t="s">
        <v>1081</v>
      </c>
      <c r="D750" s="119" t="s">
        <v>2271</v>
      </c>
      <c r="E750" s="119" t="s">
        <v>75</v>
      </c>
      <c r="F750" s="186">
        <f t="shared" si="11"/>
        <v>210</v>
      </c>
      <c r="G750" s="185"/>
      <c r="H750" s="185">
        <v>0</v>
      </c>
      <c r="I750" s="187"/>
      <c r="J750" s="188"/>
      <c r="K750" s="193">
        <v>210</v>
      </c>
      <c r="L750" s="185"/>
      <c r="M750" s="185"/>
      <c r="N750" s="185"/>
      <c r="O750" s="185"/>
      <c r="P750" s="185">
        <v>0</v>
      </c>
      <c r="Q750" s="185"/>
      <c r="R750" s="186"/>
      <c r="S750" s="188"/>
      <c r="T750" s="185">
        <v>0</v>
      </c>
      <c r="U750" s="185">
        <v>0</v>
      </c>
      <c r="V750" s="185"/>
      <c r="W750" s="185"/>
      <c r="X750" s="185"/>
      <c r="Y750" s="183"/>
      <c r="Z750" s="185"/>
      <c r="AA750" s="185"/>
      <c r="AB750" s="185"/>
    </row>
    <row r="751" spans="1:28" s="91" customFormat="1" ht="34.5" customHeight="1" x14ac:dyDescent="0.2">
      <c r="A751" s="81">
        <f>IF(E751=0,"",SUBTOTAL(3,$E$5:$E751))</f>
        <v>714</v>
      </c>
      <c r="B751" s="81" t="s">
        <v>1291</v>
      </c>
      <c r="C751" s="118" t="s">
        <v>1335</v>
      </c>
      <c r="D751" s="81" t="s">
        <v>2276</v>
      </c>
      <c r="E751" s="119" t="s">
        <v>75</v>
      </c>
      <c r="F751" s="186">
        <f t="shared" si="11"/>
        <v>11</v>
      </c>
      <c r="G751" s="185"/>
      <c r="H751" s="185"/>
      <c r="I751" s="187"/>
      <c r="J751" s="189"/>
      <c r="K751" s="185"/>
      <c r="L751" s="185"/>
      <c r="M751" s="185"/>
      <c r="N751" s="185"/>
      <c r="O751" s="185"/>
      <c r="P751" s="185">
        <v>0</v>
      </c>
      <c r="Q751" s="185"/>
      <c r="R751" s="186"/>
      <c r="S751" s="188"/>
      <c r="T751" s="185">
        <v>10</v>
      </c>
      <c r="U751" s="185">
        <v>1</v>
      </c>
      <c r="V751" s="185"/>
      <c r="W751" s="185"/>
      <c r="X751" s="185"/>
      <c r="Y751" s="183"/>
      <c r="Z751" s="185"/>
      <c r="AA751" s="185"/>
      <c r="AB751" s="185"/>
    </row>
    <row r="752" spans="1:28" s="91" customFormat="1" ht="37.5" customHeight="1" x14ac:dyDescent="0.2">
      <c r="A752" s="81">
        <f>IF(E752=0,"",SUBTOTAL(3,$E$5:$E752))</f>
        <v>715</v>
      </c>
      <c r="B752" s="81" t="s">
        <v>1293</v>
      </c>
      <c r="C752" s="118" t="s">
        <v>1337</v>
      </c>
      <c r="D752" s="81" t="s">
        <v>2276</v>
      </c>
      <c r="E752" s="119" t="s">
        <v>75</v>
      </c>
      <c r="F752" s="186">
        <f t="shared" si="11"/>
        <v>11</v>
      </c>
      <c r="G752" s="185"/>
      <c r="H752" s="185">
        <v>0</v>
      </c>
      <c r="I752" s="187"/>
      <c r="J752" s="189"/>
      <c r="K752" s="185"/>
      <c r="L752" s="185"/>
      <c r="M752" s="185"/>
      <c r="N752" s="185"/>
      <c r="O752" s="185"/>
      <c r="P752" s="185">
        <v>0</v>
      </c>
      <c r="Q752" s="185"/>
      <c r="R752" s="186"/>
      <c r="S752" s="188"/>
      <c r="T752" s="185">
        <v>10</v>
      </c>
      <c r="U752" s="185">
        <v>1</v>
      </c>
      <c r="V752" s="185"/>
      <c r="W752" s="185"/>
      <c r="X752" s="185"/>
      <c r="Y752" s="183"/>
      <c r="Z752" s="185"/>
      <c r="AA752" s="185"/>
      <c r="AB752" s="185"/>
    </row>
    <row r="753" spans="1:28" s="91" customFormat="1" ht="24" customHeight="1" x14ac:dyDescent="0.2">
      <c r="A753" s="81">
        <f>IF(E753=0,"",SUBTOTAL(3,$E$5:$E753))</f>
        <v>716</v>
      </c>
      <c r="B753" s="81" t="s">
        <v>1294</v>
      </c>
      <c r="C753" s="118" t="s">
        <v>1344</v>
      </c>
      <c r="D753" s="81" t="s">
        <v>2278</v>
      </c>
      <c r="E753" s="119" t="s">
        <v>75</v>
      </c>
      <c r="F753" s="186">
        <f t="shared" si="11"/>
        <v>1</v>
      </c>
      <c r="G753" s="185"/>
      <c r="H753" s="185">
        <v>0</v>
      </c>
      <c r="I753" s="187"/>
      <c r="J753" s="189"/>
      <c r="K753" s="185"/>
      <c r="L753" s="185"/>
      <c r="M753" s="185"/>
      <c r="N753" s="185">
        <v>1</v>
      </c>
      <c r="O753" s="185"/>
      <c r="P753" s="185">
        <v>0</v>
      </c>
      <c r="Q753" s="185"/>
      <c r="R753" s="186"/>
      <c r="S753" s="188"/>
      <c r="T753" s="185">
        <v>0</v>
      </c>
      <c r="U753" s="185">
        <v>0</v>
      </c>
      <c r="V753" s="185"/>
      <c r="W753" s="185"/>
      <c r="X753" s="185"/>
      <c r="Y753" s="183"/>
      <c r="Z753" s="185"/>
      <c r="AA753" s="185"/>
      <c r="AB753" s="185"/>
    </row>
    <row r="754" spans="1:28" s="91" customFormat="1" ht="33.75" customHeight="1" x14ac:dyDescent="0.2">
      <c r="A754" s="81">
        <f>IF(E754=0,"",SUBTOTAL(3,$E$5:$E754))</f>
        <v>717</v>
      </c>
      <c r="B754" s="81" t="s">
        <v>1063</v>
      </c>
      <c r="C754" s="118" t="s">
        <v>1347</v>
      </c>
      <c r="D754" s="81" t="s">
        <v>2279</v>
      </c>
      <c r="E754" s="119" t="s">
        <v>75</v>
      </c>
      <c r="F754" s="186">
        <f t="shared" si="11"/>
        <v>1</v>
      </c>
      <c r="G754" s="185"/>
      <c r="H754" s="185">
        <v>0</v>
      </c>
      <c r="I754" s="187"/>
      <c r="J754" s="189"/>
      <c r="K754" s="185"/>
      <c r="L754" s="185"/>
      <c r="M754" s="185"/>
      <c r="N754" s="185"/>
      <c r="O754" s="185"/>
      <c r="P754" s="185">
        <v>0</v>
      </c>
      <c r="Q754" s="185"/>
      <c r="R754" s="186"/>
      <c r="S754" s="188"/>
      <c r="T754" s="185">
        <v>0</v>
      </c>
      <c r="U754" s="185">
        <v>1</v>
      </c>
      <c r="V754" s="185"/>
      <c r="W754" s="185"/>
      <c r="X754" s="185"/>
      <c r="Y754" s="183"/>
      <c r="Z754" s="185"/>
      <c r="AA754" s="185"/>
      <c r="AB754" s="185"/>
    </row>
    <row r="755" spans="1:28" s="91" customFormat="1" ht="34.5" customHeight="1" x14ac:dyDescent="0.2">
      <c r="A755" s="81">
        <f>IF(E755=0,"",SUBTOTAL(3,$E$5:$E755))</f>
        <v>718</v>
      </c>
      <c r="B755" s="81" t="s">
        <v>1061</v>
      </c>
      <c r="C755" s="118" t="s">
        <v>1351</v>
      </c>
      <c r="D755" s="81" t="s">
        <v>2281</v>
      </c>
      <c r="E755" s="119" t="s">
        <v>75</v>
      </c>
      <c r="F755" s="186">
        <f t="shared" si="11"/>
        <v>6</v>
      </c>
      <c r="G755" s="185"/>
      <c r="H755" s="185">
        <v>0</v>
      </c>
      <c r="I755" s="187"/>
      <c r="J755" s="189"/>
      <c r="K755" s="185"/>
      <c r="L755" s="185"/>
      <c r="M755" s="185"/>
      <c r="N755" s="185">
        <v>5</v>
      </c>
      <c r="O755" s="185"/>
      <c r="P755" s="185">
        <v>0</v>
      </c>
      <c r="Q755" s="185"/>
      <c r="R755" s="186"/>
      <c r="S755" s="188"/>
      <c r="T755" s="185">
        <v>0</v>
      </c>
      <c r="U755" s="185">
        <v>1</v>
      </c>
      <c r="V755" s="185"/>
      <c r="W755" s="185"/>
      <c r="X755" s="185"/>
      <c r="Y755" s="183"/>
      <c r="Z755" s="185"/>
      <c r="AA755" s="185"/>
      <c r="AB755" s="185"/>
    </row>
    <row r="756" spans="1:28" s="91" customFormat="1" ht="38.25" customHeight="1" x14ac:dyDescent="0.2">
      <c r="A756" s="81">
        <f>IF(E756=0,"",SUBTOTAL(3,$E$5:$E756))</f>
        <v>719</v>
      </c>
      <c r="B756" s="81" t="s">
        <v>1064</v>
      </c>
      <c r="C756" s="118" t="s">
        <v>1354</v>
      </c>
      <c r="D756" s="81" t="s">
        <v>2282</v>
      </c>
      <c r="E756" s="119" t="s">
        <v>75</v>
      </c>
      <c r="F756" s="186">
        <f t="shared" si="11"/>
        <v>1</v>
      </c>
      <c r="G756" s="185"/>
      <c r="H756" s="185">
        <v>0</v>
      </c>
      <c r="I756" s="187"/>
      <c r="J756" s="189"/>
      <c r="K756" s="185"/>
      <c r="L756" s="185"/>
      <c r="M756" s="185"/>
      <c r="N756" s="185"/>
      <c r="O756" s="185"/>
      <c r="P756" s="185">
        <v>0</v>
      </c>
      <c r="Q756" s="185"/>
      <c r="R756" s="186"/>
      <c r="S756" s="188"/>
      <c r="T756" s="185">
        <v>0</v>
      </c>
      <c r="U756" s="185">
        <v>1</v>
      </c>
      <c r="V756" s="185"/>
      <c r="W756" s="185"/>
      <c r="X756" s="185"/>
      <c r="Y756" s="183"/>
      <c r="Z756" s="185"/>
      <c r="AA756" s="185"/>
      <c r="AB756" s="185"/>
    </row>
    <row r="757" spans="1:28" s="91" customFormat="1" ht="27.75" customHeight="1" x14ac:dyDescent="0.2">
      <c r="A757" s="81">
        <f>IF(E757=0,"",SUBTOTAL(3,$E$5:$E757))</f>
        <v>720</v>
      </c>
      <c r="B757" s="81" t="s">
        <v>1068</v>
      </c>
      <c r="C757" s="118" t="s">
        <v>563</v>
      </c>
      <c r="D757" s="81" t="s">
        <v>2285</v>
      </c>
      <c r="E757" s="119" t="s">
        <v>75</v>
      </c>
      <c r="F757" s="186">
        <f t="shared" si="11"/>
        <v>9</v>
      </c>
      <c r="G757" s="185">
        <v>4</v>
      </c>
      <c r="H757" s="185"/>
      <c r="I757" s="187"/>
      <c r="J757" s="189"/>
      <c r="K757" s="185"/>
      <c r="L757" s="185"/>
      <c r="M757" s="185"/>
      <c r="N757" s="185"/>
      <c r="O757" s="185"/>
      <c r="P757" s="185">
        <v>0</v>
      </c>
      <c r="Q757" s="185"/>
      <c r="R757" s="186"/>
      <c r="S757" s="188"/>
      <c r="T757" s="185">
        <v>0</v>
      </c>
      <c r="U757" s="185">
        <v>0</v>
      </c>
      <c r="V757" s="185">
        <v>5</v>
      </c>
      <c r="W757" s="185"/>
      <c r="X757" s="185"/>
      <c r="Y757" s="183"/>
      <c r="Z757" s="185"/>
      <c r="AA757" s="185"/>
      <c r="AB757" s="185"/>
    </row>
    <row r="758" spans="1:28" s="91" customFormat="1" ht="27.75" customHeight="1" x14ac:dyDescent="0.2">
      <c r="A758" s="81">
        <f>IF(E758=0,"",SUBTOTAL(3,$E$5:$E758))</f>
        <v>721</v>
      </c>
      <c r="B758" s="81" t="s">
        <v>1070</v>
      </c>
      <c r="C758" s="118" t="s">
        <v>563</v>
      </c>
      <c r="D758" s="81" t="s">
        <v>2286</v>
      </c>
      <c r="E758" s="119" t="s">
        <v>75</v>
      </c>
      <c r="F758" s="186">
        <f t="shared" si="11"/>
        <v>94</v>
      </c>
      <c r="G758" s="185"/>
      <c r="H758" s="185"/>
      <c r="I758" s="187">
        <v>18</v>
      </c>
      <c r="J758" s="189"/>
      <c r="K758" s="187">
        <v>10</v>
      </c>
      <c r="L758" s="187">
        <v>7</v>
      </c>
      <c r="M758" s="185"/>
      <c r="N758" s="185"/>
      <c r="O758" s="185">
        <v>7</v>
      </c>
      <c r="P758" s="185">
        <v>7</v>
      </c>
      <c r="Q758" s="185">
        <v>7</v>
      </c>
      <c r="R758" s="186">
        <v>10</v>
      </c>
      <c r="S758" s="188"/>
      <c r="T758" s="185">
        <v>0</v>
      </c>
      <c r="U758" s="185">
        <v>1</v>
      </c>
      <c r="V758" s="185">
        <v>6</v>
      </c>
      <c r="W758" s="186">
        <v>14</v>
      </c>
      <c r="X758" s="185">
        <v>7</v>
      </c>
      <c r="Y758" s="183"/>
      <c r="Z758" s="185"/>
      <c r="AA758" s="185"/>
      <c r="AB758" s="185"/>
    </row>
    <row r="759" spans="1:28" s="132" customFormat="1" ht="72" customHeight="1" x14ac:dyDescent="0.2">
      <c r="A759" s="81">
        <f>IF(E759=0,"",SUBTOTAL(3,$E$5:$E759))</f>
        <v>722</v>
      </c>
      <c r="B759" s="81" t="s">
        <v>1072</v>
      </c>
      <c r="C759" s="129" t="s">
        <v>3718</v>
      </c>
      <c r="D759" s="109" t="s">
        <v>3719</v>
      </c>
      <c r="E759" s="116" t="s">
        <v>75</v>
      </c>
      <c r="F759" s="186">
        <f t="shared" si="11"/>
        <v>5</v>
      </c>
      <c r="G759" s="186"/>
      <c r="H759" s="186"/>
      <c r="I759" s="186"/>
      <c r="J759" s="186"/>
      <c r="K759" s="186"/>
      <c r="L759" s="186"/>
      <c r="M759" s="186"/>
      <c r="N759" s="186"/>
      <c r="O759" s="186"/>
      <c r="P759" s="186"/>
      <c r="Q759" s="186"/>
      <c r="R759" s="186">
        <v>5</v>
      </c>
      <c r="S759" s="186"/>
      <c r="T759" s="186"/>
      <c r="U759" s="186"/>
      <c r="V759" s="186"/>
      <c r="W759" s="186"/>
      <c r="X759" s="186"/>
      <c r="Y759" s="186"/>
      <c r="Z759" s="186"/>
      <c r="AA759" s="186"/>
      <c r="AB759" s="186"/>
    </row>
    <row r="760" spans="1:28" s="132" customFormat="1" ht="95.25" customHeight="1" x14ac:dyDescent="0.2">
      <c r="A760" s="81">
        <f>IF(E760=0,"",SUBTOTAL(3,$E$5:$E760))</f>
        <v>723</v>
      </c>
      <c r="B760" s="81" t="s">
        <v>1080</v>
      </c>
      <c r="C760" s="115" t="s">
        <v>3816</v>
      </c>
      <c r="D760" s="114" t="s">
        <v>3817</v>
      </c>
      <c r="E760" s="116" t="s">
        <v>75</v>
      </c>
      <c r="F760" s="186">
        <f t="shared" si="11"/>
        <v>3</v>
      </c>
      <c r="G760" s="186"/>
      <c r="H760" s="186"/>
      <c r="I760" s="186"/>
      <c r="J760" s="186"/>
      <c r="K760" s="186"/>
      <c r="L760" s="186"/>
      <c r="M760" s="186"/>
      <c r="N760" s="186"/>
      <c r="O760" s="186"/>
      <c r="P760" s="186"/>
      <c r="Q760" s="186"/>
      <c r="R760" s="186"/>
      <c r="S760" s="186"/>
      <c r="T760" s="186"/>
      <c r="U760" s="186">
        <v>3</v>
      </c>
      <c r="V760" s="186"/>
      <c r="W760" s="186"/>
      <c r="X760" s="186"/>
      <c r="Y760" s="186"/>
      <c r="Z760" s="186"/>
      <c r="AA760" s="186"/>
      <c r="AB760" s="186"/>
    </row>
    <row r="761" spans="1:28" s="91" customFormat="1" ht="25.5" customHeight="1" x14ac:dyDescent="0.2">
      <c r="A761" s="81">
        <f>IF(E761=0,"",SUBTOTAL(3,$E$5:$E761))</f>
        <v>724</v>
      </c>
      <c r="B761" s="81" t="s">
        <v>1082</v>
      </c>
      <c r="C761" s="118" t="s">
        <v>973</v>
      </c>
      <c r="D761" s="81" t="s">
        <v>2287</v>
      </c>
      <c r="E761" s="119" t="s">
        <v>75</v>
      </c>
      <c r="F761" s="186">
        <f t="shared" si="11"/>
        <v>20</v>
      </c>
      <c r="G761" s="185"/>
      <c r="H761" s="185">
        <v>0</v>
      </c>
      <c r="I761" s="187">
        <v>15</v>
      </c>
      <c r="J761" s="189"/>
      <c r="K761" s="185"/>
      <c r="L761" s="185"/>
      <c r="M761" s="185">
        <v>2</v>
      </c>
      <c r="N761" s="185"/>
      <c r="O761" s="185"/>
      <c r="P761" s="185">
        <v>0</v>
      </c>
      <c r="Q761" s="185"/>
      <c r="R761" s="186"/>
      <c r="S761" s="188"/>
      <c r="T761" s="185">
        <v>0</v>
      </c>
      <c r="U761" s="185">
        <v>0</v>
      </c>
      <c r="V761" s="185">
        <v>1</v>
      </c>
      <c r="W761" s="185"/>
      <c r="X761" s="185"/>
      <c r="Y761" s="183"/>
      <c r="Z761" s="187">
        <v>2</v>
      </c>
      <c r="AA761" s="185"/>
      <c r="AB761" s="185"/>
    </row>
    <row r="762" spans="1:28" s="91" customFormat="1" ht="29.25" customHeight="1" x14ac:dyDescent="0.2">
      <c r="A762" s="81">
        <f>IF(E762=0,"",SUBTOTAL(3,$E$5:$E762))</f>
        <v>725</v>
      </c>
      <c r="B762" s="81" t="s">
        <v>1084</v>
      </c>
      <c r="C762" s="118" t="s">
        <v>1062</v>
      </c>
      <c r="D762" s="81" t="s">
        <v>2288</v>
      </c>
      <c r="E762" s="119" t="s">
        <v>75</v>
      </c>
      <c r="F762" s="186">
        <f t="shared" si="11"/>
        <v>13</v>
      </c>
      <c r="G762" s="185"/>
      <c r="H762" s="185">
        <v>4</v>
      </c>
      <c r="I762" s="187"/>
      <c r="J762" s="189"/>
      <c r="K762" s="185"/>
      <c r="L762" s="185"/>
      <c r="M762" s="185">
        <v>2</v>
      </c>
      <c r="N762" s="185"/>
      <c r="O762" s="185"/>
      <c r="P762" s="185">
        <v>2</v>
      </c>
      <c r="Q762" s="185"/>
      <c r="R762" s="186"/>
      <c r="S762" s="188"/>
      <c r="T762" s="185">
        <v>0</v>
      </c>
      <c r="U762" s="185">
        <v>0</v>
      </c>
      <c r="V762" s="185">
        <v>2</v>
      </c>
      <c r="W762" s="185"/>
      <c r="X762" s="185"/>
      <c r="Y762" s="183"/>
      <c r="Z762" s="187">
        <v>3</v>
      </c>
      <c r="AA762" s="185"/>
      <c r="AB762" s="185"/>
    </row>
    <row r="763" spans="1:28" s="91" customFormat="1" ht="28.5" customHeight="1" x14ac:dyDescent="0.2">
      <c r="A763" s="81">
        <f>IF(E763=0,"",SUBTOTAL(3,$E$5:$E763))</f>
        <v>726</v>
      </c>
      <c r="B763" s="81" t="s">
        <v>1086</v>
      </c>
      <c r="C763" s="118" t="s">
        <v>585</v>
      </c>
      <c r="D763" s="119" t="s">
        <v>2285</v>
      </c>
      <c r="E763" s="119" t="s">
        <v>75</v>
      </c>
      <c r="F763" s="186">
        <f t="shared" si="11"/>
        <v>5</v>
      </c>
      <c r="G763" s="185"/>
      <c r="H763" s="185"/>
      <c r="I763" s="187"/>
      <c r="J763" s="189"/>
      <c r="K763" s="185"/>
      <c r="L763" s="185"/>
      <c r="M763" s="185"/>
      <c r="N763" s="185"/>
      <c r="O763" s="185"/>
      <c r="P763" s="185">
        <v>0</v>
      </c>
      <c r="Q763" s="185"/>
      <c r="R763" s="186"/>
      <c r="S763" s="188"/>
      <c r="T763" s="185">
        <v>0</v>
      </c>
      <c r="U763" s="185">
        <v>0</v>
      </c>
      <c r="V763" s="185">
        <v>5</v>
      </c>
      <c r="W763" s="185"/>
      <c r="X763" s="185"/>
      <c r="Y763" s="183"/>
      <c r="Z763" s="187"/>
      <c r="AA763" s="185"/>
      <c r="AB763" s="185"/>
    </row>
    <row r="764" spans="1:28" s="91" customFormat="1" ht="31.5" customHeight="1" x14ac:dyDescent="0.2">
      <c r="A764" s="81">
        <f>IF(E764=0,"",SUBTOTAL(3,$E$5:$E764))</f>
        <v>727</v>
      </c>
      <c r="B764" s="81" t="s">
        <v>1088</v>
      </c>
      <c r="C764" s="118" t="s">
        <v>585</v>
      </c>
      <c r="D764" s="81" t="s">
        <v>2289</v>
      </c>
      <c r="E764" s="119" t="s">
        <v>75</v>
      </c>
      <c r="F764" s="186">
        <f t="shared" si="11"/>
        <v>98</v>
      </c>
      <c r="G764" s="185">
        <v>4</v>
      </c>
      <c r="H764" s="185"/>
      <c r="I764" s="187">
        <v>18</v>
      </c>
      <c r="J764" s="189"/>
      <c r="K764" s="187">
        <v>10</v>
      </c>
      <c r="L764" s="187">
        <v>7</v>
      </c>
      <c r="M764" s="185"/>
      <c r="N764" s="185"/>
      <c r="O764" s="185">
        <v>7</v>
      </c>
      <c r="P764" s="185">
        <v>7</v>
      </c>
      <c r="Q764" s="185">
        <v>7</v>
      </c>
      <c r="R764" s="186">
        <v>10</v>
      </c>
      <c r="S764" s="188"/>
      <c r="T764" s="185">
        <v>0</v>
      </c>
      <c r="U764" s="185">
        <v>1</v>
      </c>
      <c r="V764" s="185">
        <v>6</v>
      </c>
      <c r="W764" s="186">
        <v>14</v>
      </c>
      <c r="X764" s="185">
        <v>7</v>
      </c>
      <c r="Y764" s="183"/>
      <c r="Z764" s="187"/>
      <c r="AA764" s="185"/>
      <c r="AB764" s="185"/>
    </row>
    <row r="765" spans="1:28" s="132" customFormat="1" ht="81.75" customHeight="1" x14ac:dyDescent="0.2">
      <c r="A765" s="81">
        <f>IF(E765=0,"",SUBTOTAL(3,$E$5:$E765))</f>
        <v>728</v>
      </c>
      <c r="B765" s="81" t="s">
        <v>1090</v>
      </c>
      <c r="C765" s="129" t="s">
        <v>3720</v>
      </c>
      <c r="D765" s="109" t="s">
        <v>3721</v>
      </c>
      <c r="E765" s="116" t="s">
        <v>75</v>
      </c>
      <c r="F765" s="186">
        <f t="shared" si="11"/>
        <v>5</v>
      </c>
      <c r="G765" s="186"/>
      <c r="H765" s="186"/>
      <c r="I765" s="186"/>
      <c r="J765" s="186"/>
      <c r="K765" s="186"/>
      <c r="L765" s="186"/>
      <c r="M765" s="186"/>
      <c r="N765" s="186"/>
      <c r="O765" s="186"/>
      <c r="P765" s="186"/>
      <c r="Q765" s="186"/>
      <c r="R765" s="186">
        <v>5</v>
      </c>
      <c r="S765" s="186"/>
      <c r="T765" s="186"/>
      <c r="U765" s="186"/>
      <c r="V765" s="186"/>
      <c r="W765" s="186"/>
      <c r="X765" s="186"/>
      <c r="Y765" s="186"/>
      <c r="Z765" s="186"/>
      <c r="AA765" s="186"/>
      <c r="AB765" s="186"/>
    </row>
    <row r="766" spans="1:28" s="132" customFormat="1" ht="96.75" customHeight="1" x14ac:dyDescent="0.2">
      <c r="A766" s="81">
        <f>IF(E766=0,"",SUBTOTAL(3,$E$5:$E766))</f>
        <v>729</v>
      </c>
      <c r="B766" s="81" t="s">
        <v>1065</v>
      </c>
      <c r="C766" s="115" t="s">
        <v>3798</v>
      </c>
      <c r="D766" s="114" t="s">
        <v>3815</v>
      </c>
      <c r="E766" s="114" t="s">
        <v>75</v>
      </c>
      <c r="F766" s="186">
        <f t="shared" si="11"/>
        <v>3</v>
      </c>
      <c r="G766" s="186"/>
      <c r="H766" s="186"/>
      <c r="I766" s="186"/>
      <c r="J766" s="186"/>
      <c r="K766" s="186"/>
      <c r="L766" s="186"/>
      <c r="M766" s="186"/>
      <c r="N766" s="186"/>
      <c r="O766" s="186"/>
      <c r="P766" s="186"/>
      <c r="Q766" s="186"/>
      <c r="R766" s="186"/>
      <c r="S766" s="186"/>
      <c r="T766" s="186"/>
      <c r="U766" s="186">
        <v>3</v>
      </c>
      <c r="V766" s="186"/>
      <c r="W766" s="186"/>
      <c r="X766" s="186"/>
      <c r="Y766" s="186"/>
      <c r="Z766" s="186"/>
      <c r="AA766" s="186"/>
      <c r="AB766" s="186"/>
    </row>
    <row r="767" spans="1:28" s="91" customFormat="1" ht="45.75" customHeight="1" x14ac:dyDescent="0.2">
      <c r="A767" s="81">
        <f>IF(E767=0,"",SUBTOTAL(3,$E$5:$E767))</f>
        <v>730</v>
      </c>
      <c r="B767" s="81" t="s">
        <v>1076</v>
      </c>
      <c r="C767" s="118" t="s">
        <v>1367</v>
      </c>
      <c r="D767" s="81" t="s">
        <v>2290</v>
      </c>
      <c r="E767" s="119" t="s">
        <v>75</v>
      </c>
      <c r="F767" s="186">
        <f t="shared" si="11"/>
        <v>10</v>
      </c>
      <c r="G767" s="185"/>
      <c r="H767" s="185">
        <v>0</v>
      </c>
      <c r="I767" s="187"/>
      <c r="J767" s="189"/>
      <c r="K767" s="185"/>
      <c r="L767" s="185"/>
      <c r="M767" s="185"/>
      <c r="N767" s="185"/>
      <c r="O767" s="185"/>
      <c r="P767" s="185">
        <v>0</v>
      </c>
      <c r="Q767" s="185"/>
      <c r="R767" s="186">
        <v>10</v>
      </c>
      <c r="S767" s="188"/>
      <c r="T767" s="185">
        <v>0</v>
      </c>
      <c r="U767" s="185">
        <v>0</v>
      </c>
      <c r="V767" s="185"/>
      <c r="W767" s="185"/>
      <c r="X767" s="185"/>
      <c r="Y767" s="183"/>
      <c r="Z767" s="187"/>
      <c r="AA767" s="185"/>
      <c r="AB767" s="185"/>
    </row>
    <row r="768" spans="1:28" s="91" customFormat="1" ht="33.75" customHeight="1" x14ac:dyDescent="0.2">
      <c r="A768" s="81">
        <f>IF(E768=0,"",SUBTOTAL(3,$E$5:$E768))</f>
        <v>731</v>
      </c>
      <c r="B768" s="81" t="s">
        <v>1092</v>
      </c>
      <c r="C768" s="118" t="s">
        <v>1370</v>
      </c>
      <c r="D768" s="81" t="s">
        <v>2291</v>
      </c>
      <c r="E768" s="119" t="s">
        <v>75</v>
      </c>
      <c r="F768" s="186">
        <f t="shared" si="11"/>
        <v>23</v>
      </c>
      <c r="G768" s="185"/>
      <c r="H768" s="185">
        <v>4</v>
      </c>
      <c r="I768" s="187">
        <v>10</v>
      </c>
      <c r="J768" s="189"/>
      <c r="K768" s="185"/>
      <c r="L768" s="185"/>
      <c r="M768" s="185">
        <v>2</v>
      </c>
      <c r="N768" s="185"/>
      <c r="O768" s="185"/>
      <c r="P768" s="185">
        <v>4</v>
      </c>
      <c r="Q768" s="185"/>
      <c r="R768" s="186"/>
      <c r="S768" s="188"/>
      <c r="T768" s="185">
        <v>0</v>
      </c>
      <c r="U768" s="185">
        <v>0</v>
      </c>
      <c r="V768" s="185">
        <v>2</v>
      </c>
      <c r="W768" s="185"/>
      <c r="X768" s="185"/>
      <c r="Y768" s="183"/>
      <c r="Z768" s="187">
        <v>1</v>
      </c>
      <c r="AA768" s="185"/>
      <c r="AB768" s="185"/>
    </row>
    <row r="769" spans="1:28" s="91" customFormat="1" ht="36" customHeight="1" x14ac:dyDescent="0.2">
      <c r="A769" s="81">
        <f>IF(E769=0,"",SUBTOTAL(3,$E$5:$E769))</f>
        <v>732</v>
      </c>
      <c r="B769" s="81" t="s">
        <v>1095</v>
      </c>
      <c r="C769" s="118" t="s">
        <v>1372</v>
      </c>
      <c r="D769" s="119" t="s">
        <v>2292</v>
      </c>
      <c r="E769" s="119" t="s">
        <v>145</v>
      </c>
      <c r="F769" s="186">
        <f t="shared" si="11"/>
        <v>200</v>
      </c>
      <c r="G769" s="185"/>
      <c r="H769" s="185">
        <v>0</v>
      </c>
      <c r="I769" s="187"/>
      <c r="J769" s="189"/>
      <c r="K769" s="185"/>
      <c r="L769" s="185"/>
      <c r="M769" s="185"/>
      <c r="N769" s="185"/>
      <c r="O769" s="185"/>
      <c r="P769" s="185">
        <v>0</v>
      </c>
      <c r="Q769" s="185"/>
      <c r="R769" s="186">
        <v>200</v>
      </c>
      <c r="S769" s="188"/>
      <c r="T769" s="185">
        <v>0</v>
      </c>
      <c r="U769" s="185">
        <v>0</v>
      </c>
      <c r="V769" s="185"/>
      <c r="W769" s="185"/>
      <c r="X769" s="185"/>
      <c r="Y769" s="183"/>
      <c r="Z769" s="185"/>
      <c r="AA769" s="185"/>
      <c r="AB769" s="185"/>
    </row>
    <row r="770" spans="1:28" s="91" customFormat="1" ht="25.5" x14ac:dyDescent="0.2">
      <c r="A770" s="81">
        <f>IF(E770=0,"",SUBTOTAL(3,$E$5:$E770))</f>
        <v>733</v>
      </c>
      <c r="B770" s="81" t="s">
        <v>1098</v>
      </c>
      <c r="C770" s="118" t="s">
        <v>582</v>
      </c>
      <c r="D770" s="119" t="s">
        <v>2297</v>
      </c>
      <c r="E770" s="119" t="s">
        <v>75</v>
      </c>
      <c r="F770" s="186">
        <f t="shared" si="11"/>
        <v>77</v>
      </c>
      <c r="G770" s="185"/>
      <c r="H770" s="185">
        <v>2</v>
      </c>
      <c r="I770" s="187"/>
      <c r="J770" s="189"/>
      <c r="K770" s="187">
        <v>17</v>
      </c>
      <c r="L770" s="185"/>
      <c r="M770" s="185"/>
      <c r="N770" s="185"/>
      <c r="O770" s="185">
        <v>7</v>
      </c>
      <c r="P770" s="185">
        <v>8</v>
      </c>
      <c r="Q770" s="185"/>
      <c r="R770" s="186">
        <v>5</v>
      </c>
      <c r="S770" s="188"/>
      <c r="T770" s="185">
        <v>0</v>
      </c>
      <c r="U770" s="185">
        <v>0</v>
      </c>
      <c r="V770" s="185">
        <v>6</v>
      </c>
      <c r="W770" s="186">
        <v>24</v>
      </c>
      <c r="X770" s="185">
        <v>6</v>
      </c>
      <c r="Y770" s="183"/>
      <c r="Z770" s="185"/>
      <c r="AA770" s="185">
        <v>1</v>
      </c>
      <c r="AB770" s="185">
        <v>1</v>
      </c>
    </row>
    <row r="771" spans="1:28" s="132" customFormat="1" ht="41.25" customHeight="1" x14ac:dyDescent="0.2">
      <c r="A771" s="81">
        <f>IF(E771=0,"",SUBTOTAL(3,$E$5:$E771))</f>
        <v>734</v>
      </c>
      <c r="B771" s="81" t="s">
        <v>1102</v>
      </c>
      <c r="C771" s="129" t="s">
        <v>3736</v>
      </c>
      <c r="D771" s="109" t="s">
        <v>3737</v>
      </c>
      <c r="E771" s="116" t="s">
        <v>75</v>
      </c>
      <c r="F771" s="186">
        <f t="shared" si="11"/>
        <v>2</v>
      </c>
      <c r="G771" s="186"/>
      <c r="H771" s="186"/>
      <c r="I771" s="186"/>
      <c r="J771" s="186"/>
      <c r="K771" s="186"/>
      <c r="L771" s="186"/>
      <c r="M771" s="186"/>
      <c r="N771" s="186"/>
      <c r="O771" s="186"/>
      <c r="P771" s="186"/>
      <c r="Q771" s="186"/>
      <c r="R771" s="186">
        <v>2</v>
      </c>
      <c r="S771" s="186"/>
      <c r="T771" s="186"/>
      <c r="U771" s="186"/>
      <c r="V771" s="186"/>
      <c r="W771" s="186"/>
      <c r="X771" s="186"/>
      <c r="Y771" s="186"/>
      <c r="Z771" s="186"/>
      <c r="AA771" s="186"/>
      <c r="AB771" s="186"/>
    </row>
    <row r="772" spans="1:28" s="91" customFormat="1" ht="27.75" customHeight="1" x14ac:dyDescent="0.2">
      <c r="A772" s="81">
        <f>IF(E772=0,"",SUBTOTAL(3,$E$5:$E772))</f>
        <v>735</v>
      </c>
      <c r="B772" s="81" t="s">
        <v>1105</v>
      </c>
      <c r="C772" s="118" t="s">
        <v>1393</v>
      </c>
      <c r="D772" s="119" t="s">
        <v>2299</v>
      </c>
      <c r="E772" s="119" t="s">
        <v>57</v>
      </c>
      <c r="F772" s="186">
        <f t="shared" si="11"/>
        <v>58</v>
      </c>
      <c r="G772" s="185"/>
      <c r="H772" s="185"/>
      <c r="I772" s="187">
        <v>25</v>
      </c>
      <c r="J772" s="189"/>
      <c r="K772" s="185"/>
      <c r="L772" s="185"/>
      <c r="M772" s="185"/>
      <c r="N772" s="185"/>
      <c r="O772" s="185"/>
      <c r="P772" s="185">
        <v>12</v>
      </c>
      <c r="Q772" s="185">
        <v>3</v>
      </c>
      <c r="R772" s="186"/>
      <c r="S772" s="188"/>
      <c r="T772" s="185">
        <v>6</v>
      </c>
      <c r="U772" s="185">
        <v>0</v>
      </c>
      <c r="V772" s="185">
        <v>12</v>
      </c>
      <c r="W772" s="185"/>
      <c r="X772" s="185"/>
      <c r="Y772" s="183"/>
      <c r="Z772" s="185"/>
      <c r="AA772" s="185"/>
      <c r="AB772" s="185"/>
    </row>
    <row r="773" spans="1:28" s="91" customFormat="1" ht="27.75" customHeight="1" x14ac:dyDescent="0.2">
      <c r="A773" s="81">
        <f>IF(E773=0,"",SUBTOTAL(3,$E$5:$E773))</f>
        <v>736</v>
      </c>
      <c r="B773" s="81" t="s">
        <v>1108</v>
      </c>
      <c r="C773" s="118" t="s">
        <v>1396</v>
      </c>
      <c r="D773" s="119" t="s">
        <v>2300</v>
      </c>
      <c r="E773" s="119" t="s">
        <v>57</v>
      </c>
      <c r="F773" s="186">
        <f t="shared" ref="F773:F836" si="12">SUM(G773:AB773)</f>
        <v>57</v>
      </c>
      <c r="G773" s="185"/>
      <c r="H773" s="185"/>
      <c r="I773" s="187">
        <v>25</v>
      </c>
      <c r="J773" s="189"/>
      <c r="K773" s="185"/>
      <c r="L773" s="185"/>
      <c r="M773" s="185"/>
      <c r="N773" s="185"/>
      <c r="O773" s="185"/>
      <c r="P773" s="185">
        <v>12</v>
      </c>
      <c r="Q773" s="185">
        <v>3</v>
      </c>
      <c r="R773" s="186"/>
      <c r="S773" s="188"/>
      <c r="T773" s="185">
        <v>5</v>
      </c>
      <c r="U773" s="185">
        <v>0</v>
      </c>
      <c r="V773" s="185">
        <v>12</v>
      </c>
      <c r="W773" s="185"/>
      <c r="X773" s="185"/>
      <c r="Y773" s="183"/>
      <c r="Z773" s="185"/>
      <c r="AA773" s="185"/>
      <c r="AB773" s="185"/>
    </row>
    <row r="774" spans="1:28" s="91" customFormat="1" ht="27.75" customHeight="1" x14ac:dyDescent="0.2">
      <c r="A774" s="81">
        <f>IF(E774=0,"",SUBTOTAL(3,$E$5:$E774))</f>
        <v>737</v>
      </c>
      <c r="B774" s="81" t="s">
        <v>1112</v>
      </c>
      <c r="C774" s="118" t="s">
        <v>1398</v>
      </c>
      <c r="D774" s="119" t="s">
        <v>4023</v>
      </c>
      <c r="E774" s="119" t="s">
        <v>75</v>
      </c>
      <c r="F774" s="186">
        <f t="shared" si="12"/>
        <v>140</v>
      </c>
      <c r="G774" s="185">
        <v>6</v>
      </c>
      <c r="H774" s="185">
        <v>0</v>
      </c>
      <c r="I774" s="187">
        <v>20</v>
      </c>
      <c r="J774" s="189"/>
      <c r="K774" s="187">
        <v>8</v>
      </c>
      <c r="L774" s="187">
        <v>10</v>
      </c>
      <c r="M774" s="185"/>
      <c r="N774" s="185">
        <v>2</v>
      </c>
      <c r="O774" s="185">
        <v>13</v>
      </c>
      <c r="P774" s="185">
        <v>14</v>
      </c>
      <c r="Q774" s="185">
        <v>10</v>
      </c>
      <c r="R774" s="186"/>
      <c r="S774" s="188"/>
      <c r="T774" s="185">
        <v>0</v>
      </c>
      <c r="U774" s="185">
        <v>1</v>
      </c>
      <c r="V774" s="185">
        <v>4</v>
      </c>
      <c r="W774" s="186">
        <v>24</v>
      </c>
      <c r="X774" s="185">
        <v>8</v>
      </c>
      <c r="Y774" s="183"/>
      <c r="Z774" s="185"/>
      <c r="AA774" s="185">
        <v>20</v>
      </c>
      <c r="AB774" s="185"/>
    </row>
    <row r="775" spans="1:28" s="132" customFormat="1" ht="91.5" customHeight="1" x14ac:dyDescent="0.2">
      <c r="A775" s="81">
        <f>IF(E775=0,"",SUBTOTAL(3,$E$5:$E775))</f>
        <v>738</v>
      </c>
      <c r="B775" s="81" t="s">
        <v>1304</v>
      </c>
      <c r="C775" s="129" t="s">
        <v>3726</v>
      </c>
      <c r="D775" s="109" t="s">
        <v>4022</v>
      </c>
      <c r="E775" s="116" t="s">
        <v>75</v>
      </c>
      <c r="F775" s="186">
        <f t="shared" si="12"/>
        <v>5</v>
      </c>
      <c r="G775" s="186"/>
      <c r="H775" s="186"/>
      <c r="I775" s="186"/>
      <c r="J775" s="186"/>
      <c r="K775" s="186"/>
      <c r="L775" s="186"/>
      <c r="M775" s="186"/>
      <c r="N775" s="186"/>
      <c r="O775" s="186"/>
      <c r="P775" s="186"/>
      <c r="Q775" s="186"/>
      <c r="R775" s="186">
        <v>5</v>
      </c>
      <c r="S775" s="186"/>
      <c r="T775" s="186"/>
      <c r="U775" s="186"/>
      <c r="V775" s="186"/>
      <c r="W775" s="186"/>
      <c r="X775" s="186"/>
      <c r="Y775" s="186"/>
      <c r="Z775" s="186"/>
      <c r="AA775" s="186"/>
      <c r="AB775" s="186"/>
    </row>
    <row r="776" spans="1:28" s="132" customFormat="1" ht="86.25" customHeight="1" x14ac:dyDescent="0.2">
      <c r="A776" s="81">
        <f>IF(E776=0,"",SUBTOTAL(3,$E$5:$E776))</f>
        <v>739</v>
      </c>
      <c r="B776" s="81" t="s">
        <v>1306</v>
      </c>
      <c r="C776" s="115" t="s">
        <v>3801</v>
      </c>
      <c r="D776" s="114" t="s">
        <v>4021</v>
      </c>
      <c r="E776" s="116" t="s">
        <v>75</v>
      </c>
      <c r="F776" s="186">
        <f t="shared" si="12"/>
        <v>1</v>
      </c>
      <c r="G776" s="186"/>
      <c r="H776" s="186"/>
      <c r="I776" s="186"/>
      <c r="J776" s="186"/>
      <c r="K776" s="186"/>
      <c r="L776" s="186"/>
      <c r="M776" s="186"/>
      <c r="N776" s="186"/>
      <c r="O776" s="186"/>
      <c r="P776" s="186"/>
      <c r="Q776" s="186"/>
      <c r="R776" s="186"/>
      <c r="S776" s="186"/>
      <c r="T776" s="186"/>
      <c r="U776" s="186">
        <v>1</v>
      </c>
      <c r="V776" s="186"/>
      <c r="W776" s="186"/>
      <c r="X776" s="186"/>
      <c r="Y776" s="186"/>
      <c r="Z776" s="186"/>
      <c r="AA776" s="186"/>
      <c r="AB776" s="186"/>
    </row>
    <row r="777" spans="1:28" s="132" customFormat="1" ht="30" customHeight="1" x14ac:dyDescent="0.2">
      <c r="A777" s="81">
        <f>IF(E777=0,"",SUBTOTAL(3,$E$5:$E777))</f>
        <v>740</v>
      </c>
      <c r="B777" s="81" t="s">
        <v>1309</v>
      </c>
      <c r="C777" s="95" t="s">
        <v>1077</v>
      </c>
      <c r="D777" s="114" t="s">
        <v>3822</v>
      </c>
      <c r="E777" s="116" t="s">
        <v>75</v>
      </c>
      <c r="F777" s="186">
        <f t="shared" si="12"/>
        <v>1</v>
      </c>
      <c r="G777" s="186"/>
      <c r="H777" s="186"/>
      <c r="I777" s="186"/>
      <c r="J777" s="186"/>
      <c r="K777" s="186"/>
      <c r="L777" s="186"/>
      <c r="M777" s="186"/>
      <c r="N777" s="186"/>
      <c r="O777" s="186"/>
      <c r="P777" s="186"/>
      <c r="Q777" s="186"/>
      <c r="R777" s="186"/>
      <c r="S777" s="186"/>
      <c r="T777" s="186"/>
      <c r="U777" s="186"/>
      <c r="V777" s="186">
        <v>1</v>
      </c>
      <c r="W777" s="186"/>
      <c r="X777" s="186"/>
      <c r="Y777" s="186"/>
      <c r="Z777" s="186"/>
      <c r="AA777" s="186"/>
      <c r="AB777" s="186"/>
    </row>
    <row r="778" spans="1:28" s="132" customFormat="1" ht="32.25" customHeight="1" x14ac:dyDescent="0.2">
      <c r="A778" s="81">
        <f>IF(E778=0,"",SUBTOTAL(3,$E$5:$E778))</f>
        <v>741</v>
      </c>
      <c r="B778" s="81" t="s">
        <v>1311</v>
      </c>
      <c r="C778" s="115" t="s">
        <v>3906</v>
      </c>
      <c r="D778" s="114" t="s">
        <v>4020</v>
      </c>
      <c r="E778" s="116" t="s">
        <v>75</v>
      </c>
      <c r="F778" s="186">
        <f t="shared" si="12"/>
        <v>4</v>
      </c>
      <c r="G778" s="186"/>
      <c r="H778" s="186"/>
      <c r="I778" s="186"/>
      <c r="J778" s="186"/>
      <c r="K778" s="186"/>
      <c r="L778" s="186"/>
      <c r="M778" s="186">
        <v>4</v>
      </c>
      <c r="N778" s="186"/>
      <c r="O778" s="186"/>
      <c r="P778" s="186"/>
      <c r="Q778" s="186"/>
      <c r="R778" s="186"/>
      <c r="S778" s="186"/>
      <c r="T778" s="186"/>
      <c r="U778" s="186"/>
      <c r="V778" s="186"/>
      <c r="W778" s="186"/>
      <c r="X778" s="186"/>
      <c r="Y778" s="186"/>
      <c r="Z778" s="186"/>
      <c r="AA778" s="186"/>
      <c r="AB778" s="186"/>
    </row>
    <row r="779" spans="1:28" s="132" customFormat="1" ht="36.75" customHeight="1" x14ac:dyDescent="0.2">
      <c r="A779" s="81">
        <f>IF(E779=0,"",SUBTOTAL(3,$E$5:$E779))</f>
        <v>742</v>
      </c>
      <c r="B779" s="81" t="s">
        <v>2625</v>
      </c>
      <c r="C779" s="95" t="s">
        <v>989</v>
      </c>
      <c r="D779" s="114" t="s">
        <v>3823</v>
      </c>
      <c r="E779" s="116" t="s">
        <v>75</v>
      </c>
      <c r="F779" s="186">
        <f t="shared" si="12"/>
        <v>2</v>
      </c>
      <c r="G779" s="186"/>
      <c r="H779" s="186"/>
      <c r="I779" s="186"/>
      <c r="J779" s="186"/>
      <c r="K779" s="186"/>
      <c r="L779" s="186"/>
      <c r="M779" s="186"/>
      <c r="N779" s="186"/>
      <c r="O779" s="186"/>
      <c r="P779" s="186"/>
      <c r="Q779" s="186"/>
      <c r="R779" s="186"/>
      <c r="S779" s="186"/>
      <c r="T779" s="186"/>
      <c r="U779" s="186"/>
      <c r="V779" s="186">
        <v>2</v>
      </c>
      <c r="W779" s="186"/>
      <c r="X779" s="186"/>
      <c r="Y779" s="186"/>
      <c r="Z779" s="186"/>
      <c r="AA779" s="186"/>
      <c r="AB779" s="186"/>
    </row>
    <row r="780" spans="1:28" s="91" customFormat="1" ht="30" customHeight="1" x14ac:dyDescent="0.2">
      <c r="A780" s="81">
        <f>IF(E780=0,"",SUBTOTAL(3,$E$5:$E780))</f>
        <v>743</v>
      </c>
      <c r="B780" s="81" t="s">
        <v>2626</v>
      </c>
      <c r="C780" s="118" t="s">
        <v>588</v>
      </c>
      <c r="D780" s="81" t="s">
        <v>2302</v>
      </c>
      <c r="E780" s="119" t="s">
        <v>75</v>
      </c>
      <c r="F780" s="186">
        <f t="shared" si="12"/>
        <v>45</v>
      </c>
      <c r="G780" s="185"/>
      <c r="H780" s="185">
        <v>0</v>
      </c>
      <c r="I780" s="187">
        <v>9</v>
      </c>
      <c r="J780" s="189"/>
      <c r="K780" s="185"/>
      <c r="L780" s="185"/>
      <c r="M780" s="185"/>
      <c r="N780" s="185">
        <v>3</v>
      </c>
      <c r="O780" s="185">
        <v>12</v>
      </c>
      <c r="P780" s="185">
        <v>5</v>
      </c>
      <c r="Q780" s="185"/>
      <c r="R780" s="186"/>
      <c r="S780" s="188"/>
      <c r="T780" s="185">
        <v>0</v>
      </c>
      <c r="U780" s="185">
        <v>0</v>
      </c>
      <c r="V780" s="185"/>
      <c r="W780" s="185"/>
      <c r="X780" s="185">
        <v>16</v>
      </c>
      <c r="Y780" s="183"/>
      <c r="Z780" s="185"/>
      <c r="AA780" s="185"/>
      <c r="AB780" s="185"/>
    </row>
    <row r="781" spans="1:28" s="91" customFormat="1" ht="34.5" customHeight="1" x14ac:dyDescent="0.2">
      <c r="A781" s="81">
        <f>IF(E781=0,"",SUBTOTAL(3,$E$5:$E781))</f>
        <v>744</v>
      </c>
      <c r="B781" s="81" t="s">
        <v>1313</v>
      </c>
      <c r="C781" s="118" t="s">
        <v>588</v>
      </c>
      <c r="D781" s="119" t="s">
        <v>2303</v>
      </c>
      <c r="E781" s="119" t="s">
        <v>75</v>
      </c>
      <c r="F781" s="186">
        <f t="shared" si="12"/>
        <v>127</v>
      </c>
      <c r="G781" s="185">
        <v>2</v>
      </c>
      <c r="H781" s="185">
        <v>0</v>
      </c>
      <c r="I781" s="187"/>
      <c r="J781" s="189"/>
      <c r="K781" s="187">
        <v>30</v>
      </c>
      <c r="L781" s="187">
        <v>3</v>
      </c>
      <c r="M781" s="185"/>
      <c r="N781" s="185"/>
      <c r="O781" s="185">
        <v>6</v>
      </c>
      <c r="P781" s="185">
        <v>8</v>
      </c>
      <c r="Q781" s="185">
        <v>17</v>
      </c>
      <c r="R781" s="186">
        <v>8</v>
      </c>
      <c r="S781" s="188"/>
      <c r="T781" s="185">
        <v>0</v>
      </c>
      <c r="U781" s="185">
        <v>0</v>
      </c>
      <c r="V781" s="185">
        <v>8</v>
      </c>
      <c r="W781" s="186">
        <v>12</v>
      </c>
      <c r="X781" s="185">
        <v>8</v>
      </c>
      <c r="Y781" s="183"/>
      <c r="Z781" s="187">
        <v>15</v>
      </c>
      <c r="AA781" s="185">
        <v>10</v>
      </c>
      <c r="AB781" s="185"/>
    </row>
    <row r="782" spans="1:28" s="132" customFormat="1" ht="64.5" customHeight="1" x14ac:dyDescent="0.2">
      <c r="A782" s="81">
        <f>IF(E782=0,"",SUBTOTAL(3,$E$5:$E782))</f>
        <v>745</v>
      </c>
      <c r="B782" s="81" t="s">
        <v>1316</v>
      </c>
      <c r="C782" s="129" t="s">
        <v>3724</v>
      </c>
      <c r="D782" s="109" t="s">
        <v>3725</v>
      </c>
      <c r="E782" s="116" t="s">
        <v>75</v>
      </c>
      <c r="F782" s="186">
        <f t="shared" si="12"/>
        <v>5</v>
      </c>
      <c r="G782" s="186"/>
      <c r="H782" s="186"/>
      <c r="I782" s="186"/>
      <c r="J782" s="186"/>
      <c r="K782" s="186"/>
      <c r="L782" s="186"/>
      <c r="M782" s="186"/>
      <c r="N782" s="186"/>
      <c r="O782" s="186"/>
      <c r="P782" s="186"/>
      <c r="Q782" s="186"/>
      <c r="R782" s="186">
        <v>5</v>
      </c>
      <c r="S782" s="186"/>
      <c r="T782" s="186"/>
      <c r="U782" s="186"/>
      <c r="V782" s="186"/>
      <c r="W782" s="186"/>
      <c r="X782" s="186"/>
      <c r="Y782" s="186"/>
      <c r="Z782" s="186"/>
      <c r="AA782" s="186"/>
      <c r="AB782" s="186"/>
    </row>
    <row r="783" spans="1:28" s="132" customFormat="1" ht="68.25" customHeight="1" x14ac:dyDescent="0.2">
      <c r="A783" s="81">
        <f>IF(E783=0,"",SUBTOTAL(3,$E$5:$E783))</f>
        <v>746</v>
      </c>
      <c r="B783" s="81" t="s">
        <v>1319</v>
      </c>
      <c r="C783" s="115" t="s">
        <v>3802</v>
      </c>
      <c r="D783" s="114" t="s">
        <v>3865</v>
      </c>
      <c r="E783" s="116" t="s">
        <v>75</v>
      </c>
      <c r="F783" s="186">
        <f t="shared" si="12"/>
        <v>1</v>
      </c>
      <c r="G783" s="186"/>
      <c r="H783" s="186"/>
      <c r="I783" s="186"/>
      <c r="J783" s="186"/>
      <c r="K783" s="186"/>
      <c r="L783" s="186"/>
      <c r="M783" s="186"/>
      <c r="N783" s="186"/>
      <c r="O783" s="186"/>
      <c r="P783" s="186"/>
      <c r="Q783" s="186"/>
      <c r="R783" s="186"/>
      <c r="S783" s="186"/>
      <c r="T783" s="186"/>
      <c r="U783" s="186">
        <v>1</v>
      </c>
      <c r="V783" s="186"/>
      <c r="W783" s="186"/>
      <c r="X783" s="186"/>
      <c r="Y783" s="186"/>
      <c r="Z783" s="186"/>
      <c r="AA783" s="186"/>
      <c r="AB783" s="186"/>
    </row>
    <row r="784" spans="1:28" s="91" customFormat="1" ht="53.25" customHeight="1" x14ac:dyDescent="0.2">
      <c r="A784" s="81">
        <f>IF(E784=0,"",SUBTOTAL(3,$E$5:$E784))</f>
        <v>747</v>
      </c>
      <c r="B784" s="81" t="s">
        <v>1338</v>
      </c>
      <c r="C784" s="118" t="s">
        <v>1212</v>
      </c>
      <c r="D784" s="119" t="s">
        <v>2304</v>
      </c>
      <c r="E784" s="119" t="s">
        <v>1230</v>
      </c>
      <c r="F784" s="186">
        <f t="shared" si="12"/>
        <v>51</v>
      </c>
      <c r="G784" s="185"/>
      <c r="H784" s="185">
        <v>0</v>
      </c>
      <c r="I784" s="187">
        <v>18</v>
      </c>
      <c r="J784" s="189"/>
      <c r="K784" s="187">
        <v>8</v>
      </c>
      <c r="L784" s="187">
        <v>10</v>
      </c>
      <c r="M784" s="185">
        <v>2</v>
      </c>
      <c r="N784" s="185"/>
      <c r="O784" s="185"/>
      <c r="P784" s="185">
        <v>0</v>
      </c>
      <c r="Q784" s="185"/>
      <c r="R784" s="186">
        <v>5</v>
      </c>
      <c r="S784" s="188"/>
      <c r="T784" s="185">
        <v>0</v>
      </c>
      <c r="U784" s="185">
        <v>0</v>
      </c>
      <c r="V784" s="185">
        <v>2</v>
      </c>
      <c r="W784" s="185"/>
      <c r="X784" s="185"/>
      <c r="Y784" s="183"/>
      <c r="Z784" s="187">
        <v>6</v>
      </c>
      <c r="AA784" s="185"/>
      <c r="AB784" s="185"/>
    </row>
    <row r="785" spans="1:28" s="132" customFormat="1" ht="75" customHeight="1" x14ac:dyDescent="0.2">
      <c r="A785" s="81">
        <f>IF(E785=0,"",SUBTOTAL(3,$E$5:$E785))</f>
        <v>748</v>
      </c>
      <c r="B785" s="81" t="s">
        <v>1340</v>
      </c>
      <c r="C785" s="129" t="s">
        <v>3722</v>
      </c>
      <c r="D785" s="109" t="s">
        <v>3723</v>
      </c>
      <c r="E785" s="116" t="s">
        <v>75</v>
      </c>
      <c r="F785" s="186">
        <f t="shared" si="12"/>
        <v>5</v>
      </c>
      <c r="G785" s="186"/>
      <c r="H785" s="186"/>
      <c r="I785" s="186"/>
      <c r="J785" s="186"/>
      <c r="K785" s="186"/>
      <c r="L785" s="186"/>
      <c r="M785" s="186"/>
      <c r="N785" s="186"/>
      <c r="O785" s="186"/>
      <c r="P785" s="186"/>
      <c r="Q785" s="186"/>
      <c r="R785" s="186">
        <v>5</v>
      </c>
      <c r="S785" s="186"/>
      <c r="T785" s="186"/>
      <c r="U785" s="186"/>
      <c r="V785" s="186"/>
      <c r="W785" s="186"/>
      <c r="X785" s="186"/>
      <c r="Y785" s="186"/>
      <c r="Z785" s="186"/>
      <c r="AA785" s="186"/>
      <c r="AB785" s="186"/>
    </row>
    <row r="786" spans="1:28" s="91" customFormat="1" ht="69" customHeight="1" x14ac:dyDescent="0.2">
      <c r="A786" s="81">
        <f>IF(E786=0,"",SUBTOTAL(3,$E$5:$E786))</f>
        <v>749</v>
      </c>
      <c r="B786" s="81" t="s">
        <v>1343</v>
      </c>
      <c r="C786" s="118" t="s">
        <v>624</v>
      </c>
      <c r="D786" s="119" t="s">
        <v>4019</v>
      </c>
      <c r="E786" s="119" t="s">
        <v>75</v>
      </c>
      <c r="F786" s="186">
        <f t="shared" si="12"/>
        <v>271</v>
      </c>
      <c r="G786" s="185">
        <v>4</v>
      </c>
      <c r="H786" s="185">
        <v>12</v>
      </c>
      <c r="I786" s="187">
        <v>12</v>
      </c>
      <c r="J786" s="189"/>
      <c r="K786" s="187">
        <v>45</v>
      </c>
      <c r="L786" s="187">
        <v>3</v>
      </c>
      <c r="M786" s="185">
        <v>3</v>
      </c>
      <c r="N786" s="185">
        <v>5</v>
      </c>
      <c r="O786" s="185">
        <v>15</v>
      </c>
      <c r="P786" s="185">
        <v>30</v>
      </c>
      <c r="Q786" s="185">
        <v>26</v>
      </c>
      <c r="R786" s="186">
        <v>40</v>
      </c>
      <c r="S786" s="188"/>
      <c r="T786" s="185">
        <v>0</v>
      </c>
      <c r="U786" s="185">
        <v>1</v>
      </c>
      <c r="V786" s="185">
        <v>18</v>
      </c>
      <c r="W786" s="186">
        <v>14</v>
      </c>
      <c r="X786" s="185">
        <v>12</v>
      </c>
      <c r="Y786" s="183"/>
      <c r="Z786" s="187">
        <v>22</v>
      </c>
      <c r="AA786" s="185">
        <v>9</v>
      </c>
      <c r="AB786" s="185"/>
    </row>
    <row r="787" spans="1:28" s="132" customFormat="1" ht="92.25" customHeight="1" x14ac:dyDescent="0.2">
      <c r="A787" s="81">
        <f>IF(E787=0,"",SUBTOTAL(3,$E$5:$E787))</f>
        <v>750</v>
      </c>
      <c r="B787" s="206" t="s">
        <v>1346</v>
      </c>
      <c r="C787" s="122" t="s">
        <v>3677</v>
      </c>
      <c r="D787" s="128" t="s">
        <v>3860</v>
      </c>
      <c r="E787" s="109" t="s">
        <v>75</v>
      </c>
      <c r="F787" s="186">
        <f t="shared" si="12"/>
        <v>10</v>
      </c>
      <c r="G787" s="186"/>
      <c r="H787" s="186"/>
      <c r="I787" s="186"/>
      <c r="J787" s="186"/>
      <c r="K787" s="186"/>
      <c r="L787" s="186"/>
      <c r="M787" s="186"/>
      <c r="N787" s="186"/>
      <c r="O787" s="186"/>
      <c r="P787" s="186">
        <v>9</v>
      </c>
      <c r="Q787" s="186"/>
      <c r="R787" s="186"/>
      <c r="S787" s="186"/>
      <c r="T787" s="186"/>
      <c r="U787" s="186">
        <v>1</v>
      </c>
      <c r="V787" s="186"/>
      <c r="W787" s="186"/>
      <c r="X787" s="186"/>
      <c r="Y787" s="186"/>
      <c r="Z787" s="186"/>
      <c r="AA787" s="186"/>
      <c r="AB787" s="186"/>
    </row>
    <row r="788" spans="1:28" s="132" customFormat="1" ht="70.5" customHeight="1" x14ac:dyDescent="0.2">
      <c r="A788" s="81">
        <f>IF(E788=0,"",SUBTOTAL(3,$E$5:$E788))</f>
        <v>751</v>
      </c>
      <c r="B788" s="81" t="s">
        <v>1322</v>
      </c>
      <c r="C788" s="129" t="s">
        <v>3727</v>
      </c>
      <c r="D788" s="109" t="s">
        <v>3728</v>
      </c>
      <c r="E788" s="116" t="s">
        <v>75</v>
      </c>
      <c r="F788" s="186">
        <f t="shared" si="12"/>
        <v>20</v>
      </c>
      <c r="G788" s="186"/>
      <c r="H788" s="186"/>
      <c r="I788" s="186"/>
      <c r="J788" s="186"/>
      <c r="K788" s="186"/>
      <c r="L788" s="186"/>
      <c r="M788" s="186"/>
      <c r="N788" s="186"/>
      <c r="O788" s="186"/>
      <c r="P788" s="186"/>
      <c r="Q788" s="186"/>
      <c r="R788" s="186">
        <v>20</v>
      </c>
      <c r="S788" s="186"/>
      <c r="T788" s="186"/>
      <c r="U788" s="186"/>
      <c r="V788" s="186"/>
      <c r="W788" s="186"/>
      <c r="X788" s="186"/>
      <c r="Y788" s="186"/>
      <c r="Z788" s="186"/>
      <c r="AA788" s="186"/>
      <c r="AB788" s="186"/>
    </row>
    <row r="789" spans="1:28" s="91" customFormat="1" ht="51" customHeight="1" x14ac:dyDescent="0.2">
      <c r="A789" s="81">
        <f>IF(E789=0,"",SUBTOTAL(3,$E$5:$E789))</f>
        <v>752</v>
      </c>
      <c r="B789" s="81" t="s">
        <v>1350</v>
      </c>
      <c r="C789" s="118" t="s">
        <v>1407</v>
      </c>
      <c r="D789" s="81" t="s">
        <v>4018</v>
      </c>
      <c r="E789" s="119" t="s">
        <v>75</v>
      </c>
      <c r="F789" s="186">
        <f t="shared" si="12"/>
        <v>12</v>
      </c>
      <c r="G789" s="185"/>
      <c r="H789" s="185">
        <v>0</v>
      </c>
      <c r="I789" s="187"/>
      <c r="J789" s="189"/>
      <c r="K789" s="185"/>
      <c r="L789" s="185"/>
      <c r="M789" s="185"/>
      <c r="N789" s="185"/>
      <c r="O789" s="185"/>
      <c r="P789" s="185">
        <v>0</v>
      </c>
      <c r="Q789" s="185">
        <v>2</v>
      </c>
      <c r="R789" s="186">
        <v>4</v>
      </c>
      <c r="S789" s="188"/>
      <c r="T789" s="185">
        <v>0</v>
      </c>
      <c r="U789" s="185">
        <v>1</v>
      </c>
      <c r="V789" s="185">
        <v>5</v>
      </c>
      <c r="W789" s="185"/>
      <c r="X789" s="185"/>
      <c r="Y789" s="183"/>
      <c r="Z789" s="185"/>
      <c r="AA789" s="185"/>
      <c r="AB789" s="185"/>
    </row>
    <row r="790" spans="1:28" s="91" customFormat="1" ht="51" customHeight="1" x14ac:dyDescent="0.2">
      <c r="A790" s="81">
        <f>IF(E790=0,"",SUBTOTAL(3,$E$5:$E790))</f>
        <v>753</v>
      </c>
      <c r="B790" s="81" t="s">
        <v>1324</v>
      </c>
      <c r="C790" s="118" t="s">
        <v>1407</v>
      </c>
      <c r="D790" s="81" t="s">
        <v>2307</v>
      </c>
      <c r="E790" s="119" t="s">
        <v>75</v>
      </c>
      <c r="F790" s="186">
        <f t="shared" si="12"/>
        <v>4</v>
      </c>
      <c r="G790" s="185"/>
      <c r="H790" s="185">
        <v>0</v>
      </c>
      <c r="I790" s="187"/>
      <c r="J790" s="188">
        <v>1</v>
      </c>
      <c r="K790" s="185"/>
      <c r="L790" s="185"/>
      <c r="M790" s="185"/>
      <c r="N790" s="185"/>
      <c r="O790" s="185"/>
      <c r="P790" s="185">
        <v>0</v>
      </c>
      <c r="Q790" s="185"/>
      <c r="R790" s="186"/>
      <c r="S790" s="188"/>
      <c r="T790" s="185">
        <v>0</v>
      </c>
      <c r="U790" s="185">
        <v>0</v>
      </c>
      <c r="V790" s="185">
        <v>3</v>
      </c>
      <c r="W790" s="185"/>
      <c r="X790" s="185"/>
      <c r="Y790" s="183"/>
      <c r="Z790" s="185"/>
      <c r="AA790" s="185"/>
      <c r="AB790" s="185"/>
    </row>
    <row r="791" spans="1:28" s="91" customFormat="1" ht="25.5" customHeight="1" x14ac:dyDescent="0.2">
      <c r="A791" s="81">
        <f>IF(E791=0,"",SUBTOTAL(3,$E$5:$E791))</f>
        <v>754</v>
      </c>
      <c r="B791" s="81" t="s">
        <v>1326</v>
      </c>
      <c r="C791" s="118" t="s">
        <v>1407</v>
      </c>
      <c r="D791" s="81" t="s">
        <v>2308</v>
      </c>
      <c r="E791" s="119" t="s">
        <v>75</v>
      </c>
      <c r="F791" s="186">
        <f t="shared" si="12"/>
        <v>10</v>
      </c>
      <c r="G791" s="185"/>
      <c r="H791" s="185">
        <v>0</v>
      </c>
      <c r="I791" s="187"/>
      <c r="J791" s="189"/>
      <c r="K791" s="185"/>
      <c r="L791" s="185"/>
      <c r="M791" s="185"/>
      <c r="N791" s="185"/>
      <c r="O791" s="185"/>
      <c r="P791" s="185">
        <v>2</v>
      </c>
      <c r="Q791" s="185"/>
      <c r="R791" s="186"/>
      <c r="S791" s="188"/>
      <c r="T791" s="185">
        <v>0</v>
      </c>
      <c r="U791" s="185">
        <v>0</v>
      </c>
      <c r="V791" s="185">
        <v>2</v>
      </c>
      <c r="W791" s="185"/>
      <c r="X791" s="185"/>
      <c r="Y791" s="183"/>
      <c r="Z791" s="187">
        <v>1</v>
      </c>
      <c r="AA791" s="185">
        <v>5</v>
      </c>
      <c r="AB791" s="185"/>
    </row>
    <row r="792" spans="1:28" s="91" customFormat="1" ht="35.25" customHeight="1" x14ac:dyDescent="0.2">
      <c r="A792" s="81">
        <f>IF(E792=0,"",SUBTOTAL(3,$E$5:$E792))</f>
        <v>755</v>
      </c>
      <c r="B792" s="81" t="s">
        <v>1328</v>
      </c>
      <c r="C792" s="118" t="s">
        <v>1411</v>
      </c>
      <c r="D792" s="119" t="s">
        <v>4017</v>
      </c>
      <c r="E792" s="119" t="s">
        <v>75</v>
      </c>
      <c r="F792" s="186">
        <f t="shared" si="12"/>
        <v>31</v>
      </c>
      <c r="G792" s="185"/>
      <c r="H792" s="185">
        <v>4</v>
      </c>
      <c r="I792" s="187">
        <v>15</v>
      </c>
      <c r="J792" s="189"/>
      <c r="K792" s="187">
        <v>2</v>
      </c>
      <c r="L792" s="185"/>
      <c r="M792" s="185">
        <v>1</v>
      </c>
      <c r="N792" s="185"/>
      <c r="O792" s="185"/>
      <c r="P792" s="185">
        <v>2</v>
      </c>
      <c r="Q792" s="185">
        <v>1</v>
      </c>
      <c r="R792" s="186">
        <v>2</v>
      </c>
      <c r="S792" s="188"/>
      <c r="T792" s="185">
        <v>0</v>
      </c>
      <c r="U792" s="185">
        <v>0</v>
      </c>
      <c r="V792" s="185">
        <v>3</v>
      </c>
      <c r="W792" s="185"/>
      <c r="X792" s="185"/>
      <c r="Y792" s="183"/>
      <c r="Z792" s="187">
        <v>1</v>
      </c>
      <c r="AA792" s="185"/>
      <c r="AB792" s="185"/>
    </row>
    <row r="793" spans="1:28" s="132" customFormat="1" ht="51.75" customHeight="1" x14ac:dyDescent="0.2">
      <c r="A793" s="81">
        <f>IF(E793=0,"",SUBTOTAL(3,$E$5:$E793))</f>
        <v>756</v>
      </c>
      <c r="B793" s="81" t="s">
        <v>2627</v>
      </c>
      <c r="C793" s="129" t="s">
        <v>3729</v>
      </c>
      <c r="D793" s="109" t="s">
        <v>3848</v>
      </c>
      <c r="E793" s="116" t="s">
        <v>75</v>
      </c>
      <c r="F793" s="186">
        <f t="shared" si="12"/>
        <v>2</v>
      </c>
      <c r="G793" s="186"/>
      <c r="H793" s="186"/>
      <c r="I793" s="186"/>
      <c r="J793" s="186"/>
      <c r="K793" s="186"/>
      <c r="L793" s="186"/>
      <c r="M793" s="186"/>
      <c r="N793" s="186"/>
      <c r="O793" s="186"/>
      <c r="P793" s="186"/>
      <c r="Q793" s="186"/>
      <c r="R793" s="186">
        <v>2</v>
      </c>
      <c r="S793" s="186"/>
      <c r="T793" s="186"/>
      <c r="U793" s="186"/>
      <c r="V793" s="186"/>
      <c r="W793" s="186"/>
      <c r="X793" s="186"/>
      <c r="Y793" s="186"/>
      <c r="Z793" s="186"/>
      <c r="AA793" s="186"/>
      <c r="AB793" s="186"/>
    </row>
    <row r="794" spans="1:28" s="91" customFormat="1" ht="42.75" customHeight="1" x14ac:dyDescent="0.2">
      <c r="A794" s="81">
        <f>IF(E794=0,"",SUBTOTAL(3,$E$5:$E794))</f>
        <v>757</v>
      </c>
      <c r="B794" s="81" t="s">
        <v>1330</v>
      </c>
      <c r="C794" s="118" t="s">
        <v>1414</v>
      </c>
      <c r="D794" s="119" t="s">
        <v>3952</v>
      </c>
      <c r="E794" s="119" t="s">
        <v>75</v>
      </c>
      <c r="F794" s="186">
        <f t="shared" si="12"/>
        <v>111</v>
      </c>
      <c r="G794" s="185"/>
      <c r="H794" s="185">
        <v>10</v>
      </c>
      <c r="I794" s="187">
        <v>7</v>
      </c>
      <c r="J794" s="189"/>
      <c r="K794" s="187">
        <v>15</v>
      </c>
      <c r="L794" s="187">
        <v>8</v>
      </c>
      <c r="M794" s="185"/>
      <c r="N794" s="185">
        <v>3</v>
      </c>
      <c r="O794" s="185"/>
      <c r="P794" s="185">
        <v>10</v>
      </c>
      <c r="Q794" s="185">
        <v>17</v>
      </c>
      <c r="R794" s="186">
        <v>8</v>
      </c>
      <c r="S794" s="188"/>
      <c r="T794" s="185">
        <v>0</v>
      </c>
      <c r="U794" s="185">
        <v>1</v>
      </c>
      <c r="V794" s="185">
        <v>10</v>
      </c>
      <c r="W794" s="185"/>
      <c r="X794" s="185"/>
      <c r="Y794" s="183"/>
      <c r="Z794" s="187">
        <v>15</v>
      </c>
      <c r="AA794" s="185">
        <v>7</v>
      </c>
      <c r="AB794" s="185"/>
    </row>
    <row r="795" spans="1:28" s="132" customFormat="1" ht="72.75" customHeight="1" x14ac:dyDescent="0.2">
      <c r="A795" s="81">
        <f>IF(E795=0,"",SUBTOTAL(3,$E$5:$E795))</f>
        <v>758</v>
      </c>
      <c r="B795" s="81" t="s">
        <v>1332</v>
      </c>
      <c r="C795" s="129" t="s">
        <v>3730</v>
      </c>
      <c r="D795" s="109" t="s">
        <v>3731</v>
      </c>
      <c r="E795" s="116" t="s">
        <v>75</v>
      </c>
      <c r="F795" s="186">
        <f t="shared" si="12"/>
        <v>5</v>
      </c>
      <c r="G795" s="186"/>
      <c r="H795" s="186"/>
      <c r="I795" s="186"/>
      <c r="J795" s="186"/>
      <c r="K795" s="186"/>
      <c r="L795" s="186"/>
      <c r="M795" s="186"/>
      <c r="N795" s="186"/>
      <c r="O795" s="186"/>
      <c r="P795" s="186"/>
      <c r="Q795" s="186"/>
      <c r="R795" s="186">
        <v>5</v>
      </c>
      <c r="S795" s="186"/>
      <c r="T795" s="186"/>
      <c r="U795" s="186"/>
      <c r="V795" s="186"/>
      <c r="W795" s="186"/>
      <c r="X795" s="186"/>
      <c r="Y795" s="186"/>
      <c r="Z795" s="186"/>
      <c r="AA795" s="186"/>
      <c r="AB795" s="186"/>
    </row>
    <row r="796" spans="1:28" s="132" customFormat="1" ht="75.75" customHeight="1" x14ac:dyDescent="0.2">
      <c r="A796" s="81">
        <f>IF(E796=0,"",SUBTOTAL(3,$E$5:$E796))</f>
        <v>759</v>
      </c>
      <c r="B796" s="81" t="s">
        <v>2628</v>
      </c>
      <c r="C796" s="115" t="s">
        <v>3803</v>
      </c>
      <c r="D796" s="114" t="s">
        <v>4016</v>
      </c>
      <c r="E796" s="116" t="s">
        <v>75</v>
      </c>
      <c r="F796" s="186">
        <f t="shared" si="12"/>
        <v>1</v>
      </c>
      <c r="G796" s="186"/>
      <c r="H796" s="186"/>
      <c r="I796" s="186"/>
      <c r="J796" s="186"/>
      <c r="K796" s="186"/>
      <c r="L796" s="186"/>
      <c r="M796" s="186"/>
      <c r="N796" s="186"/>
      <c r="O796" s="186"/>
      <c r="P796" s="186"/>
      <c r="Q796" s="186"/>
      <c r="R796" s="186"/>
      <c r="S796" s="186"/>
      <c r="T796" s="186"/>
      <c r="U796" s="186">
        <v>1</v>
      </c>
      <c r="V796" s="186"/>
      <c r="W796" s="186"/>
      <c r="X796" s="186"/>
      <c r="Y796" s="186"/>
      <c r="Z796" s="186"/>
      <c r="AA796" s="186"/>
      <c r="AB796" s="186"/>
    </row>
    <row r="797" spans="1:28" s="91" customFormat="1" ht="25.5" customHeight="1" x14ac:dyDescent="0.2">
      <c r="A797" s="81">
        <f>IF(E797=0,"",SUBTOTAL(3,$E$5:$E797))</f>
        <v>760</v>
      </c>
      <c r="B797" s="81" t="s">
        <v>2629</v>
      </c>
      <c r="C797" s="118" t="s">
        <v>1417</v>
      </c>
      <c r="D797" s="119" t="s">
        <v>2311</v>
      </c>
      <c r="E797" s="119" t="s">
        <v>75</v>
      </c>
      <c r="F797" s="186">
        <f t="shared" si="12"/>
        <v>167</v>
      </c>
      <c r="G797" s="185">
        <v>4</v>
      </c>
      <c r="H797" s="185"/>
      <c r="I797" s="187">
        <v>20</v>
      </c>
      <c r="J797" s="189"/>
      <c r="K797" s="187">
        <v>12</v>
      </c>
      <c r="L797" s="187">
        <v>10</v>
      </c>
      <c r="M797" s="185"/>
      <c r="N797" s="185"/>
      <c r="O797" s="185">
        <v>13</v>
      </c>
      <c r="P797" s="185">
        <v>22</v>
      </c>
      <c r="Q797" s="185"/>
      <c r="R797" s="186">
        <v>15</v>
      </c>
      <c r="S797" s="188"/>
      <c r="T797" s="185">
        <v>0</v>
      </c>
      <c r="U797" s="185">
        <v>1</v>
      </c>
      <c r="V797" s="185">
        <v>5</v>
      </c>
      <c r="W797" s="186">
        <v>24</v>
      </c>
      <c r="X797" s="185">
        <v>8</v>
      </c>
      <c r="Y797" s="183"/>
      <c r="Z797" s="185"/>
      <c r="AA797" s="185">
        <v>33</v>
      </c>
      <c r="AB797" s="185"/>
    </row>
    <row r="798" spans="1:28" s="91" customFormat="1" ht="26.25" customHeight="1" x14ac:dyDescent="0.2">
      <c r="A798" s="81">
        <f>IF(E798=0,"",SUBTOTAL(3,$E$5:$E798))</f>
        <v>761</v>
      </c>
      <c r="B798" s="81" t="s">
        <v>1334</v>
      </c>
      <c r="C798" s="118" t="s">
        <v>1419</v>
      </c>
      <c r="D798" s="119" t="s">
        <v>2312</v>
      </c>
      <c r="E798" s="119" t="s">
        <v>75</v>
      </c>
      <c r="F798" s="186">
        <f t="shared" si="12"/>
        <v>43</v>
      </c>
      <c r="G798" s="185"/>
      <c r="H798" s="185">
        <v>12</v>
      </c>
      <c r="I798" s="187"/>
      <c r="J798" s="189"/>
      <c r="K798" s="185"/>
      <c r="L798" s="185"/>
      <c r="M798" s="185"/>
      <c r="N798" s="185">
        <v>2</v>
      </c>
      <c r="O798" s="185"/>
      <c r="P798" s="185">
        <v>5</v>
      </c>
      <c r="Q798" s="185"/>
      <c r="R798" s="186"/>
      <c r="S798" s="188"/>
      <c r="T798" s="185">
        <v>10</v>
      </c>
      <c r="U798" s="185">
        <v>0</v>
      </c>
      <c r="V798" s="185">
        <v>2</v>
      </c>
      <c r="W798" s="185"/>
      <c r="X798" s="185"/>
      <c r="Y798" s="183"/>
      <c r="Z798" s="187">
        <v>12</v>
      </c>
      <c r="AA798" s="185"/>
      <c r="AB798" s="185"/>
    </row>
    <row r="799" spans="1:28" s="91" customFormat="1" ht="32.25" customHeight="1" x14ac:dyDescent="0.2">
      <c r="A799" s="81">
        <f>IF(E799=0,"",SUBTOTAL(3,$E$5:$E799))</f>
        <v>762</v>
      </c>
      <c r="B799" s="81" t="s">
        <v>1360</v>
      </c>
      <c r="C799" s="118" t="s">
        <v>1420</v>
      </c>
      <c r="D799" s="119" t="s">
        <v>2313</v>
      </c>
      <c r="E799" s="119" t="s">
        <v>75</v>
      </c>
      <c r="F799" s="186">
        <f t="shared" si="12"/>
        <v>3</v>
      </c>
      <c r="G799" s="185"/>
      <c r="H799" s="185">
        <v>0</v>
      </c>
      <c r="I799" s="187"/>
      <c r="J799" s="188"/>
      <c r="K799" s="185"/>
      <c r="L799" s="185"/>
      <c r="M799" s="185"/>
      <c r="N799" s="185">
        <v>3</v>
      </c>
      <c r="O799" s="185"/>
      <c r="P799" s="185">
        <v>0</v>
      </c>
      <c r="Q799" s="185"/>
      <c r="R799" s="186"/>
      <c r="S799" s="188"/>
      <c r="T799" s="185">
        <v>0</v>
      </c>
      <c r="U799" s="185">
        <v>0</v>
      </c>
      <c r="V799" s="185"/>
      <c r="W799" s="185"/>
      <c r="X799" s="185"/>
      <c r="Y799" s="183"/>
      <c r="Z799" s="185"/>
      <c r="AA799" s="185"/>
      <c r="AB799" s="185"/>
    </row>
    <row r="800" spans="1:28" s="132" customFormat="1" ht="70.5" customHeight="1" x14ac:dyDescent="0.2">
      <c r="A800" s="81">
        <f>IF(E800=0,"",SUBTOTAL(3,$E$5:$E800))</f>
        <v>763</v>
      </c>
      <c r="B800" s="81" t="s">
        <v>1336</v>
      </c>
      <c r="C800" s="115" t="s">
        <v>3800</v>
      </c>
      <c r="D800" s="114" t="s">
        <v>3861</v>
      </c>
      <c r="E800" s="109" t="s">
        <v>75</v>
      </c>
      <c r="F800" s="186">
        <f t="shared" si="12"/>
        <v>10</v>
      </c>
      <c r="G800" s="186"/>
      <c r="H800" s="186"/>
      <c r="I800" s="186"/>
      <c r="J800" s="186"/>
      <c r="K800" s="186"/>
      <c r="L800" s="186"/>
      <c r="M800" s="186"/>
      <c r="N800" s="186"/>
      <c r="O800" s="186"/>
      <c r="P800" s="186">
        <v>9</v>
      </c>
      <c r="Q800" s="186"/>
      <c r="R800" s="186"/>
      <c r="S800" s="186"/>
      <c r="T800" s="186"/>
      <c r="U800" s="186">
        <v>1</v>
      </c>
      <c r="V800" s="186"/>
      <c r="W800" s="186"/>
      <c r="X800" s="186"/>
      <c r="Y800" s="186"/>
      <c r="Z800" s="186"/>
      <c r="AA800" s="186"/>
      <c r="AB800" s="186"/>
    </row>
    <row r="801" spans="1:28" s="132" customFormat="1" ht="51.75" customHeight="1" x14ac:dyDescent="0.2">
      <c r="A801" s="81">
        <f>IF(E801=0,"",SUBTOTAL(3,$E$5:$E801))</f>
        <v>764</v>
      </c>
      <c r="B801" s="81" t="s">
        <v>2630</v>
      </c>
      <c r="C801" s="129" t="s">
        <v>3732</v>
      </c>
      <c r="D801" s="109" t="s">
        <v>3733</v>
      </c>
      <c r="E801" s="116" t="s">
        <v>75</v>
      </c>
      <c r="F801" s="186">
        <f t="shared" si="12"/>
        <v>5</v>
      </c>
      <c r="G801" s="186"/>
      <c r="H801" s="186"/>
      <c r="I801" s="186"/>
      <c r="J801" s="186"/>
      <c r="K801" s="186"/>
      <c r="L801" s="186"/>
      <c r="M801" s="186"/>
      <c r="N801" s="186"/>
      <c r="O801" s="186"/>
      <c r="P801" s="186"/>
      <c r="Q801" s="186"/>
      <c r="R801" s="186">
        <v>5</v>
      </c>
      <c r="S801" s="186"/>
      <c r="T801" s="186"/>
      <c r="U801" s="186"/>
      <c r="V801" s="186"/>
      <c r="W801" s="186"/>
      <c r="X801" s="186"/>
      <c r="Y801" s="186"/>
      <c r="Z801" s="186"/>
      <c r="AA801" s="186"/>
      <c r="AB801" s="186"/>
    </row>
    <row r="802" spans="1:28" s="91" customFormat="1" ht="32.25" customHeight="1" x14ac:dyDescent="0.2">
      <c r="A802" s="81">
        <f>IF(E802=0,"",SUBTOTAL(3,$E$5:$E802))</f>
        <v>765</v>
      </c>
      <c r="B802" s="81" t="s">
        <v>1339</v>
      </c>
      <c r="C802" s="118" t="s">
        <v>1315</v>
      </c>
      <c r="D802" s="119" t="s">
        <v>2315</v>
      </c>
      <c r="E802" s="119" t="s">
        <v>75</v>
      </c>
      <c r="F802" s="186">
        <f t="shared" si="12"/>
        <v>97</v>
      </c>
      <c r="G802" s="185">
        <v>2</v>
      </c>
      <c r="H802" s="185"/>
      <c r="I802" s="187">
        <v>9</v>
      </c>
      <c r="J802" s="189"/>
      <c r="K802" s="187">
        <v>20</v>
      </c>
      <c r="L802" s="187">
        <v>5</v>
      </c>
      <c r="M802" s="185">
        <v>2</v>
      </c>
      <c r="N802" s="185"/>
      <c r="O802" s="185">
        <v>10</v>
      </c>
      <c r="P802" s="185">
        <v>12</v>
      </c>
      <c r="Q802" s="185">
        <v>7</v>
      </c>
      <c r="R802" s="186">
        <v>6</v>
      </c>
      <c r="S802" s="188"/>
      <c r="T802" s="185">
        <v>0</v>
      </c>
      <c r="U802" s="185">
        <v>1</v>
      </c>
      <c r="V802" s="185">
        <v>8</v>
      </c>
      <c r="W802" s="185"/>
      <c r="X802" s="185">
        <v>6</v>
      </c>
      <c r="Y802" s="183"/>
      <c r="Z802" s="187">
        <v>5</v>
      </c>
      <c r="AA802" s="185">
        <v>4</v>
      </c>
      <c r="AB802" s="185"/>
    </row>
    <row r="803" spans="1:28" s="132" customFormat="1" ht="49.5" customHeight="1" x14ac:dyDescent="0.2">
      <c r="A803" s="81">
        <f>IF(E803=0,"",SUBTOTAL(3,$E$5:$E803))</f>
        <v>766</v>
      </c>
      <c r="B803" s="81" t="s">
        <v>1342</v>
      </c>
      <c r="C803" s="129" t="s">
        <v>3734</v>
      </c>
      <c r="D803" s="109" t="s">
        <v>3735</v>
      </c>
      <c r="E803" s="116" t="s">
        <v>75</v>
      </c>
      <c r="F803" s="186">
        <f t="shared" si="12"/>
        <v>2</v>
      </c>
      <c r="G803" s="186"/>
      <c r="H803" s="186"/>
      <c r="I803" s="186"/>
      <c r="J803" s="186"/>
      <c r="K803" s="186"/>
      <c r="L803" s="186"/>
      <c r="M803" s="186"/>
      <c r="N803" s="186"/>
      <c r="O803" s="186"/>
      <c r="P803" s="186"/>
      <c r="Q803" s="186"/>
      <c r="R803" s="186">
        <v>2</v>
      </c>
      <c r="S803" s="186"/>
      <c r="T803" s="186"/>
      <c r="U803" s="186"/>
      <c r="V803" s="186"/>
      <c r="W803" s="186"/>
      <c r="X803" s="186"/>
      <c r="Y803" s="186"/>
      <c r="Z803" s="186"/>
      <c r="AA803" s="186"/>
      <c r="AB803" s="186"/>
    </row>
    <row r="804" spans="1:28" s="132" customFormat="1" ht="66.75" customHeight="1" x14ac:dyDescent="0.2">
      <c r="A804" s="81">
        <f>IF(E804=0,"",SUBTOTAL(3,$E$5:$E804))</f>
        <v>767</v>
      </c>
      <c r="B804" s="81" t="s">
        <v>1345</v>
      </c>
      <c r="C804" s="115" t="s">
        <v>3807</v>
      </c>
      <c r="D804" s="114" t="s">
        <v>3866</v>
      </c>
      <c r="E804" s="116" t="s">
        <v>75</v>
      </c>
      <c r="F804" s="186">
        <f t="shared" si="12"/>
        <v>1</v>
      </c>
      <c r="G804" s="186"/>
      <c r="H804" s="186"/>
      <c r="I804" s="186"/>
      <c r="J804" s="186"/>
      <c r="K804" s="186"/>
      <c r="L804" s="186"/>
      <c r="M804" s="186"/>
      <c r="N804" s="186"/>
      <c r="O804" s="186"/>
      <c r="P804" s="186"/>
      <c r="Q804" s="186"/>
      <c r="R804" s="186"/>
      <c r="S804" s="186"/>
      <c r="T804" s="186"/>
      <c r="U804" s="186">
        <v>1</v>
      </c>
      <c r="V804" s="186"/>
      <c r="W804" s="186"/>
      <c r="X804" s="186"/>
      <c r="Y804" s="186"/>
      <c r="Z804" s="186"/>
      <c r="AA804" s="186"/>
      <c r="AB804" s="186"/>
    </row>
    <row r="805" spans="1:28" s="91" customFormat="1" ht="45" customHeight="1" x14ac:dyDescent="0.2">
      <c r="A805" s="81">
        <f>IF(E805=0,"",SUBTOTAL(3,$E$5:$E805))</f>
        <v>768</v>
      </c>
      <c r="B805" s="81" t="s">
        <v>1348</v>
      </c>
      <c r="C805" s="118" t="s">
        <v>1423</v>
      </c>
      <c r="D805" s="119" t="s">
        <v>2316</v>
      </c>
      <c r="E805" s="119" t="s">
        <v>75</v>
      </c>
      <c r="F805" s="186">
        <f t="shared" si="12"/>
        <v>3</v>
      </c>
      <c r="G805" s="185"/>
      <c r="H805" s="185">
        <v>0</v>
      </c>
      <c r="I805" s="187"/>
      <c r="J805" s="189"/>
      <c r="K805" s="185"/>
      <c r="L805" s="185"/>
      <c r="M805" s="185"/>
      <c r="N805" s="185"/>
      <c r="O805" s="185"/>
      <c r="P805" s="185">
        <v>0</v>
      </c>
      <c r="Q805" s="185"/>
      <c r="R805" s="186">
        <v>3</v>
      </c>
      <c r="S805" s="188"/>
      <c r="T805" s="185">
        <v>0</v>
      </c>
      <c r="U805" s="185">
        <v>0</v>
      </c>
      <c r="V805" s="185"/>
      <c r="W805" s="185"/>
      <c r="X805" s="185"/>
      <c r="Y805" s="183"/>
      <c r="Z805" s="185"/>
      <c r="AA805" s="185"/>
      <c r="AB805" s="185"/>
    </row>
    <row r="806" spans="1:28" s="91" customFormat="1" ht="36.75" customHeight="1" x14ac:dyDescent="0.2">
      <c r="A806" s="81">
        <f>IF(E806=0,"",SUBTOTAL(3,$E$5:$E806))</f>
        <v>769</v>
      </c>
      <c r="B806" s="81" t="s">
        <v>1349</v>
      </c>
      <c r="C806" s="118" t="s">
        <v>1425</v>
      </c>
      <c r="D806" s="119" t="s">
        <v>2317</v>
      </c>
      <c r="E806" s="119" t="s">
        <v>57</v>
      </c>
      <c r="F806" s="186">
        <f t="shared" si="12"/>
        <v>4</v>
      </c>
      <c r="G806" s="185"/>
      <c r="H806" s="185">
        <v>0</v>
      </c>
      <c r="I806" s="187">
        <v>2</v>
      </c>
      <c r="J806" s="189"/>
      <c r="K806" s="185"/>
      <c r="L806" s="185"/>
      <c r="M806" s="185"/>
      <c r="N806" s="185"/>
      <c r="O806" s="185"/>
      <c r="P806" s="185">
        <v>0</v>
      </c>
      <c r="Q806" s="185"/>
      <c r="R806" s="186"/>
      <c r="S806" s="188"/>
      <c r="T806" s="185">
        <v>0</v>
      </c>
      <c r="U806" s="185">
        <v>0</v>
      </c>
      <c r="V806" s="185"/>
      <c r="W806" s="185"/>
      <c r="X806" s="185">
        <v>2</v>
      </c>
      <c r="Y806" s="183"/>
      <c r="Z806" s="185"/>
      <c r="AA806" s="185"/>
      <c r="AB806" s="185"/>
    </row>
    <row r="807" spans="1:28" s="91" customFormat="1" ht="49.5" customHeight="1" x14ac:dyDescent="0.2">
      <c r="A807" s="81">
        <f>IF(E807=0,"",SUBTOTAL(3,$E$5:$E807))</f>
        <v>770</v>
      </c>
      <c r="B807" s="81" t="s">
        <v>1352</v>
      </c>
      <c r="C807" s="84" t="s">
        <v>1426</v>
      </c>
      <c r="D807" s="85" t="s">
        <v>2318</v>
      </c>
      <c r="E807" s="86" t="s">
        <v>75</v>
      </c>
      <c r="F807" s="186">
        <f t="shared" si="12"/>
        <v>23</v>
      </c>
      <c r="G807" s="185">
        <v>0</v>
      </c>
      <c r="H807" s="185">
        <v>0</v>
      </c>
      <c r="I807" s="187"/>
      <c r="J807" s="188"/>
      <c r="K807" s="187">
        <v>2</v>
      </c>
      <c r="L807" s="185"/>
      <c r="M807" s="185"/>
      <c r="N807" s="185"/>
      <c r="O807" s="185">
        <v>3</v>
      </c>
      <c r="P807" s="185">
        <v>2</v>
      </c>
      <c r="Q807" s="185"/>
      <c r="R807" s="186"/>
      <c r="S807" s="188"/>
      <c r="T807" s="185">
        <v>0</v>
      </c>
      <c r="U807" s="185">
        <v>0</v>
      </c>
      <c r="V807" s="185">
        <v>2</v>
      </c>
      <c r="W807" s="185"/>
      <c r="X807" s="185"/>
      <c r="Y807" s="183"/>
      <c r="Z807" s="187">
        <v>8</v>
      </c>
      <c r="AA807" s="185">
        <v>6</v>
      </c>
      <c r="AB807" s="185"/>
    </row>
    <row r="808" spans="1:28" s="91" customFormat="1" ht="47.25" customHeight="1" x14ac:dyDescent="0.2">
      <c r="A808" s="81">
        <f>IF(E808=0,"",SUBTOTAL(3,$E$5:$E808))</f>
        <v>771</v>
      </c>
      <c r="B808" s="81" t="s">
        <v>2631</v>
      </c>
      <c r="C808" s="84" t="s">
        <v>1427</v>
      </c>
      <c r="D808" s="85" t="s">
        <v>4014</v>
      </c>
      <c r="E808" s="86" t="s">
        <v>75</v>
      </c>
      <c r="F808" s="186">
        <f t="shared" si="12"/>
        <v>23</v>
      </c>
      <c r="G808" s="185"/>
      <c r="H808" s="185">
        <v>0</v>
      </c>
      <c r="I808" s="187"/>
      <c r="J808" s="188"/>
      <c r="K808" s="187">
        <v>2</v>
      </c>
      <c r="L808" s="185"/>
      <c r="M808" s="185"/>
      <c r="N808" s="185"/>
      <c r="O808" s="185"/>
      <c r="P808" s="185">
        <v>2</v>
      </c>
      <c r="Q808" s="185"/>
      <c r="R808" s="186">
        <v>3</v>
      </c>
      <c r="S808" s="188"/>
      <c r="T808" s="185">
        <v>0</v>
      </c>
      <c r="U808" s="185">
        <v>0</v>
      </c>
      <c r="V808" s="185">
        <v>2</v>
      </c>
      <c r="W808" s="185"/>
      <c r="X808" s="185"/>
      <c r="Y808" s="183"/>
      <c r="Z808" s="187">
        <v>8</v>
      </c>
      <c r="AA808" s="185">
        <v>6</v>
      </c>
      <c r="AB808" s="185"/>
    </row>
    <row r="809" spans="1:28" s="91" customFormat="1" ht="54" customHeight="1" x14ac:dyDescent="0.2">
      <c r="A809" s="81">
        <f>IF(E809=0,"",SUBTOTAL(3,$E$5:$E809))</f>
        <v>772</v>
      </c>
      <c r="B809" s="81" t="s">
        <v>1353</v>
      </c>
      <c r="C809" s="84" t="s">
        <v>1428</v>
      </c>
      <c r="D809" s="85" t="s">
        <v>2322</v>
      </c>
      <c r="E809" s="86" t="s">
        <v>75</v>
      </c>
      <c r="F809" s="186">
        <f t="shared" si="12"/>
        <v>3</v>
      </c>
      <c r="G809" s="185"/>
      <c r="H809" s="185">
        <v>0</v>
      </c>
      <c r="I809" s="187"/>
      <c r="J809" s="188"/>
      <c r="K809" s="185"/>
      <c r="L809" s="185"/>
      <c r="M809" s="185"/>
      <c r="N809" s="185"/>
      <c r="O809" s="185"/>
      <c r="P809" s="185">
        <v>0</v>
      </c>
      <c r="Q809" s="185"/>
      <c r="R809" s="186">
        <v>3</v>
      </c>
      <c r="S809" s="188"/>
      <c r="T809" s="185">
        <v>0</v>
      </c>
      <c r="U809" s="185">
        <v>0</v>
      </c>
      <c r="V809" s="185"/>
      <c r="W809" s="185"/>
      <c r="X809" s="185"/>
      <c r="Y809" s="183"/>
      <c r="Z809" s="185"/>
      <c r="AA809" s="185"/>
      <c r="AB809" s="185"/>
    </row>
    <row r="810" spans="1:28" s="132" customFormat="1" ht="116.25" customHeight="1" x14ac:dyDescent="0.2">
      <c r="A810" s="81">
        <f>IF(E810=0,"",SUBTOTAL(3,$E$5:$E810))</f>
        <v>773</v>
      </c>
      <c r="B810" s="81" t="s">
        <v>1369</v>
      </c>
      <c r="C810" s="115" t="s">
        <v>3824</v>
      </c>
      <c r="D810" s="114" t="s">
        <v>3825</v>
      </c>
      <c r="E810" s="116" t="s">
        <v>75</v>
      </c>
      <c r="F810" s="186">
        <f t="shared" si="12"/>
        <v>2</v>
      </c>
      <c r="G810" s="186"/>
      <c r="H810" s="186"/>
      <c r="I810" s="186"/>
      <c r="J810" s="186"/>
      <c r="K810" s="186"/>
      <c r="L810" s="186"/>
      <c r="M810" s="186"/>
      <c r="N810" s="186"/>
      <c r="O810" s="186"/>
      <c r="P810" s="186"/>
      <c r="Q810" s="186"/>
      <c r="R810" s="186"/>
      <c r="S810" s="186"/>
      <c r="T810" s="186"/>
      <c r="U810" s="186"/>
      <c r="V810" s="186">
        <v>2</v>
      </c>
      <c r="W810" s="186"/>
      <c r="X810" s="186"/>
      <c r="Y810" s="186"/>
      <c r="Z810" s="186"/>
      <c r="AA810" s="186"/>
      <c r="AB810" s="186"/>
    </row>
    <row r="811" spans="1:28" s="132" customFormat="1" ht="54" customHeight="1" x14ac:dyDescent="0.2">
      <c r="A811" s="81">
        <f>IF(E811=0,"",SUBTOTAL(3,$E$5:$E811))</f>
        <v>774</v>
      </c>
      <c r="B811" s="81" t="s">
        <v>1355</v>
      </c>
      <c r="C811" s="115" t="s">
        <v>3532</v>
      </c>
      <c r="D811" s="145" t="s">
        <v>3533</v>
      </c>
      <c r="E811" s="114" t="s">
        <v>75</v>
      </c>
      <c r="F811" s="186">
        <f t="shared" si="12"/>
        <v>2</v>
      </c>
      <c r="G811" s="186"/>
      <c r="H811" s="186"/>
      <c r="I811" s="186"/>
      <c r="J811" s="190">
        <v>2</v>
      </c>
      <c r="K811" s="186"/>
      <c r="L811" s="186"/>
      <c r="M811" s="186"/>
      <c r="N811" s="186"/>
      <c r="O811" s="186"/>
      <c r="P811" s="186"/>
      <c r="Q811" s="186"/>
      <c r="R811" s="186"/>
      <c r="S811" s="186"/>
      <c r="T811" s="186"/>
      <c r="U811" s="186"/>
      <c r="V811" s="186"/>
      <c r="W811" s="186"/>
      <c r="X811" s="186"/>
      <c r="Y811" s="186"/>
      <c r="Z811" s="186"/>
      <c r="AA811" s="186"/>
      <c r="AB811" s="186"/>
    </row>
    <row r="812" spans="1:28" s="132" customFormat="1" ht="52.5" customHeight="1" x14ac:dyDescent="0.2">
      <c r="A812" s="81">
        <f>IF(E812=0,"",SUBTOTAL(3,$E$5:$E812))</f>
        <v>775</v>
      </c>
      <c r="B812" s="81" t="s">
        <v>2632</v>
      </c>
      <c r="C812" s="115" t="s">
        <v>3536</v>
      </c>
      <c r="D812" s="145" t="s">
        <v>3537</v>
      </c>
      <c r="E812" s="114" t="s">
        <v>75</v>
      </c>
      <c r="F812" s="186">
        <f t="shared" si="12"/>
        <v>4</v>
      </c>
      <c r="G812" s="186"/>
      <c r="H812" s="186"/>
      <c r="I812" s="186"/>
      <c r="J812" s="190">
        <v>4</v>
      </c>
      <c r="K812" s="186"/>
      <c r="L812" s="186"/>
      <c r="M812" s="186"/>
      <c r="N812" s="186"/>
      <c r="O812" s="186"/>
      <c r="P812" s="186"/>
      <c r="Q812" s="186"/>
      <c r="R812" s="186"/>
      <c r="S812" s="186"/>
      <c r="T812" s="186"/>
      <c r="U812" s="186"/>
      <c r="V812" s="186"/>
      <c r="W812" s="186"/>
      <c r="X812" s="186"/>
      <c r="Y812" s="186"/>
      <c r="Z812" s="186"/>
      <c r="AA812" s="186"/>
      <c r="AB812" s="186"/>
    </row>
    <row r="813" spans="1:28" s="132" customFormat="1" ht="48" customHeight="1" x14ac:dyDescent="0.2">
      <c r="A813" s="81">
        <f>IF(E813=0,"",SUBTOTAL(3,$E$5:$E813))</f>
        <v>776</v>
      </c>
      <c r="B813" s="81" t="s">
        <v>2633</v>
      </c>
      <c r="C813" s="115" t="s">
        <v>3534</v>
      </c>
      <c r="D813" s="145" t="s">
        <v>3546</v>
      </c>
      <c r="E813" s="114" t="s">
        <v>75</v>
      </c>
      <c r="F813" s="186">
        <f t="shared" si="12"/>
        <v>2</v>
      </c>
      <c r="G813" s="186"/>
      <c r="H813" s="186"/>
      <c r="I813" s="186"/>
      <c r="J813" s="190">
        <v>2</v>
      </c>
      <c r="K813" s="186"/>
      <c r="L813" s="186"/>
      <c r="M813" s="186"/>
      <c r="N813" s="186"/>
      <c r="O813" s="186"/>
      <c r="P813" s="186"/>
      <c r="Q813" s="186"/>
      <c r="R813" s="186"/>
      <c r="S813" s="186"/>
      <c r="T813" s="186"/>
      <c r="U813" s="186"/>
      <c r="V813" s="186"/>
      <c r="W813" s="186"/>
      <c r="X813" s="186"/>
      <c r="Y813" s="186"/>
      <c r="Z813" s="186"/>
      <c r="AA813" s="186"/>
      <c r="AB813" s="186"/>
    </row>
    <row r="814" spans="1:28" s="132" customFormat="1" ht="53.25" customHeight="1" x14ac:dyDescent="0.2">
      <c r="A814" s="81">
        <f>IF(E814=0,"",SUBTOTAL(3,$E$5:$E814))</f>
        <v>777</v>
      </c>
      <c r="B814" s="81" t="s">
        <v>2634</v>
      </c>
      <c r="C814" s="115" t="s">
        <v>3534</v>
      </c>
      <c r="D814" s="145" t="s">
        <v>3547</v>
      </c>
      <c r="E814" s="114" t="s">
        <v>75</v>
      </c>
      <c r="F814" s="186">
        <f t="shared" si="12"/>
        <v>2</v>
      </c>
      <c r="G814" s="186"/>
      <c r="H814" s="186"/>
      <c r="I814" s="186"/>
      <c r="J814" s="190">
        <v>2</v>
      </c>
      <c r="K814" s="186"/>
      <c r="L814" s="186"/>
      <c r="M814" s="186"/>
      <c r="N814" s="186"/>
      <c r="O814" s="186"/>
      <c r="P814" s="186"/>
      <c r="Q814" s="186"/>
      <c r="R814" s="186"/>
      <c r="S814" s="186"/>
      <c r="T814" s="186"/>
      <c r="U814" s="186"/>
      <c r="V814" s="186"/>
      <c r="W814" s="186"/>
      <c r="X814" s="186"/>
      <c r="Y814" s="186"/>
      <c r="Z814" s="186"/>
      <c r="AA814" s="186"/>
      <c r="AB814" s="186"/>
    </row>
    <row r="815" spans="1:28" s="132" customFormat="1" ht="52.5" customHeight="1" x14ac:dyDescent="0.2">
      <c r="A815" s="81">
        <f>IF(E815=0,"",SUBTOTAL(3,$E$5:$E815))</f>
        <v>778</v>
      </c>
      <c r="B815" s="81" t="s">
        <v>1357</v>
      </c>
      <c r="C815" s="115" t="s">
        <v>3535</v>
      </c>
      <c r="D815" s="145" t="s">
        <v>3548</v>
      </c>
      <c r="E815" s="114" t="s">
        <v>75</v>
      </c>
      <c r="F815" s="186">
        <f t="shared" si="12"/>
        <v>2</v>
      </c>
      <c r="G815" s="186"/>
      <c r="H815" s="186"/>
      <c r="I815" s="186"/>
      <c r="J815" s="190">
        <v>2</v>
      </c>
      <c r="K815" s="186"/>
      <c r="L815" s="186"/>
      <c r="M815" s="186"/>
      <c r="N815" s="186"/>
      <c r="O815" s="186"/>
      <c r="P815" s="186"/>
      <c r="Q815" s="186"/>
      <c r="R815" s="186"/>
      <c r="S815" s="186"/>
      <c r="T815" s="186"/>
      <c r="U815" s="186"/>
      <c r="V815" s="186"/>
      <c r="W815" s="186"/>
      <c r="X815" s="186"/>
      <c r="Y815" s="186"/>
      <c r="Z815" s="186"/>
      <c r="AA815" s="186"/>
      <c r="AB815" s="186"/>
    </row>
    <row r="816" spans="1:28" s="132" customFormat="1" ht="36.75" customHeight="1" x14ac:dyDescent="0.2">
      <c r="A816" s="81">
        <f>IF(E816=0,"",SUBTOTAL(3,$E$5:$E816))</f>
        <v>779</v>
      </c>
      <c r="B816" s="81" t="s">
        <v>1359</v>
      </c>
      <c r="C816" s="115" t="s">
        <v>3539</v>
      </c>
      <c r="D816" s="139" t="s">
        <v>3538</v>
      </c>
      <c r="E816" s="114" t="s">
        <v>75</v>
      </c>
      <c r="F816" s="186">
        <f t="shared" si="12"/>
        <v>2</v>
      </c>
      <c r="G816" s="186"/>
      <c r="H816" s="186"/>
      <c r="I816" s="186"/>
      <c r="J816" s="190">
        <v>2</v>
      </c>
      <c r="K816" s="186"/>
      <c r="L816" s="186"/>
      <c r="M816" s="186"/>
      <c r="N816" s="186"/>
      <c r="O816" s="186"/>
      <c r="P816" s="186"/>
      <c r="Q816" s="186"/>
      <c r="R816" s="186"/>
      <c r="S816" s="186"/>
      <c r="T816" s="186"/>
      <c r="U816" s="186"/>
      <c r="V816" s="186"/>
      <c r="W816" s="186"/>
      <c r="X816" s="186"/>
      <c r="Y816" s="186"/>
      <c r="Z816" s="186"/>
      <c r="AA816" s="186"/>
      <c r="AB816" s="186"/>
    </row>
    <row r="817" spans="1:28" s="132" customFormat="1" ht="36.75" customHeight="1" x14ac:dyDescent="0.2">
      <c r="A817" s="81">
        <f>IF(E817=0,"",SUBTOTAL(3,$E$5:$E817))</f>
        <v>780</v>
      </c>
      <c r="B817" s="81" t="s">
        <v>1361</v>
      </c>
      <c r="C817" s="115" t="s">
        <v>3539</v>
      </c>
      <c r="D817" s="139" t="s">
        <v>4013</v>
      </c>
      <c r="E817" s="114" t="s">
        <v>75</v>
      </c>
      <c r="F817" s="186">
        <f t="shared" si="12"/>
        <v>2</v>
      </c>
      <c r="G817" s="186"/>
      <c r="H817" s="186"/>
      <c r="I817" s="186"/>
      <c r="J817" s="190">
        <v>2</v>
      </c>
      <c r="K817" s="186"/>
      <c r="L817" s="186"/>
      <c r="M817" s="186"/>
      <c r="N817" s="186"/>
      <c r="O817" s="186"/>
      <c r="P817" s="186"/>
      <c r="Q817" s="186"/>
      <c r="R817" s="186"/>
      <c r="S817" s="186"/>
      <c r="T817" s="186"/>
      <c r="U817" s="186"/>
      <c r="V817" s="186"/>
      <c r="W817" s="186"/>
      <c r="X817" s="186"/>
      <c r="Y817" s="186"/>
      <c r="Z817" s="186"/>
      <c r="AA817" s="186"/>
      <c r="AB817" s="186"/>
    </row>
    <row r="818" spans="1:28" s="132" customFormat="1" ht="48.75" customHeight="1" x14ac:dyDescent="0.2">
      <c r="A818" s="81">
        <f>IF(E818=0,"",SUBTOTAL(3,$E$5:$E818))</f>
        <v>781</v>
      </c>
      <c r="B818" s="81" t="s">
        <v>1376</v>
      </c>
      <c r="C818" s="115" t="s">
        <v>3540</v>
      </c>
      <c r="D818" s="139" t="s">
        <v>3541</v>
      </c>
      <c r="E818" s="114" t="s">
        <v>75</v>
      </c>
      <c r="F818" s="186">
        <f t="shared" si="12"/>
        <v>2</v>
      </c>
      <c r="G818" s="186"/>
      <c r="H818" s="186"/>
      <c r="I818" s="186"/>
      <c r="J818" s="190">
        <v>2</v>
      </c>
      <c r="K818" s="186"/>
      <c r="L818" s="186"/>
      <c r="M818" s="186"/>
      <c r="N818" s="186"/>
      <c r="O818" s="186"/>
      <c r="P818" s="186"/>
      <c r="Q818" s="186"/>
      <c r="R818" s="186"/>
      <c r="S818" s="186"/>
      <c r="T818" s="186"/>
      <c r="U818" s="186"/>
      <c r="V818" s="186"/>
      <c r="W818" s="186"/>
      <c r="X818" s="186"/>
      <c r="Y818" s="186"/>
      <c r="Z818" s="186"/>
      <c r="AA818" s="186"/>
      <c r="AB818" s="186"/>
    </row>
    <row r="819" spans="1:28" s="132" customFormat="1" ht="39" customHeight="1" x14ac:dyDescent="0.2">
      <c r="A819" s="81">
        <f>IF(E819=0,"",SUBTOTAL(3,$E$5:$E819))</f>
        <v>782</v>
      </c>
      <c r="B819" s="81" t="s">
        <v>1362</v>
      </c>
      <c r="C819" s="115" t="s">
        <v>3540</v>
      </c>
      <c r="D819" s="139" t="s">
        <v>3542</v>
      </c>
      <c r="E819" s="114" t="s">
        <v>75</v>
      </c>
      <c r="F819" s="186">
        <f t="shared" si="12"/>
        <v>2</v>
      </c>
      <c r="G819" s="186"/>
      <c r="H819" s="186"/>
      <c r="I819" s="186"/>
      <c r="J819" s="190">
        <v>2</v>
      </c>
      <c r="K819" s="186"/>
      <c r="L819" s="186"/>
      <c r="M819" s="186"/>
      <c r="N819" s="186"/>
      <c r="O819" s="186"/>
      <c r="P819" s="186"/>
      <c r="Q819" s="186"/>
      <c r="R819" s="186"/>
      <c r="S819" s="186"/>
      <c r="T819" s="186"/>
      <c r="U819" s="186"/>
      <c r="V819" s="186"/>
      <c r="W819" s="186"/>
      <c r="X819" s="186"/>
      <c r="Y819" s="186"/>
      <c r="Z819" s="186"/>
      <c r="AA819" s="186"/>
      <c r="AB819" s="186"/>
    </row>
    <row r="820" spans="1:28" s="132" customFormat="1" ht="40.5" customHeight="1" x14ac:dyDescent="0.2">
      <c r="A820" s="81">
        <f>IF(E820=0,"",SUBTOTAL(3,$E$5:$E820))</f>
        <v>783</v>
      </c>
      <c r="B820" s="81" t="s">
        <v>2635</v>
      </c>
      <c r="C820" s="115" t="s">
        <v>3549</v>
      </c>
      <c r="D820" s="139" t="s">
        <v>4012</v>
      </c>
      <c r="E820" s="114" t="s">
        <v>75</v>
      </c>
      <c r="F820" s="186">
        <f t="shared" si="12"/>
        <v>2</v>
      </c>
      <c r="G820" s="186"/>
      <c r="H820" s="186"/>
      <c r="I820" s="186"/>
      <c r="J820" s="190">
        <v>2</v>
      </c>
      <c r="K820" s="186"/>
      <c r="L820" s="186"/>
      <c r="M820" s="186"/>
      <c r="N820" s="186"/>
      <c r="O820" s="186"/>
      <c r="P820" s="186"/>
      <c r="Q820" s="186"/>
      <c r="R820" s="186"/>
      <c r="S820" s="186"/>
      <c r="T820" s="186"/>
      <c r="U820" s="186"/>
      <c r="V820" s="186"/>
      <c r="W820" s="186"/>
      <c r="X820" s="186"/>
      <c r="Y820" s="186"/>
      <c r="Z820" s="186"/>
      <c r="AA820" s="186"/>
      <c r="AB820" s="186"/>
    </row>
    <row r="821" spans="1:28" s="132" customFormat="1" ht="25.5" x14ac:dyDescent="0.2">
      <c r="A821" s="81">
        <f>IF(E821=0,"",SUBTOTAL(3,$E$5:$E821))</f>
        <v>784</v>
      </c>
      <c r="B821" s="81" t="s">
        <v>1363</v>
      </c>
      <c r="C821" s="115" t="s">
        <v>3549</v>
      </c>
      <c r="D821" s="139" t="s">
        <v>3543</v>
      </c>
      <c r="E821" s="114" t="s">
        <v>75</v>
      </c>
      <c r="F821" s="186">
        <f t="shared" si="12"/>
        <v>2</v>
      </c>
      <c r="G821" s="186"/>
      <c r="H821" s="186"/>
      <c r="I821" s="186"/>
      <c r="J821" s="190">
        <v>2</v>
      </c>
      <c r="K821" s="186"/>
      <c r="L821" s="186"/>
      <c r="M821" s="186"/>
      <c r="N821" s="186"/>
      <c r="O821" s="186"/>
      <c r="P821" s="186"/>
      <c r="Q821" s="186"/>
      <c r="R821" s="186"/>
      <c r="S821" s="186"/>
      <c r="T821" s="186"/>
      <c r="U821" s="186"/>
      <c r="V821" s="186"/>
      <c r="W821" s="186"/>
      <c r="X821" s="186"/>
      <c r="Y821" s="186"/>
      <c r="Z821" s="186"/>
      <c r="AA821" s="186"/>
      <c r="AB821" s="186"/>
    </row>
    <row r="822" spans="1:28" s="132" customFormat="1" ht="52.5" customHeight="1" x14ac:dyDescent="0.2">
      <c r="A822" s="81">
        <f>IF(E822=0,"",SUBTOTAL(3,$E$5:$E822))</f>
        <v>785</v>
      </c>
      <c r="B822" s="81" t="s">
        <v>1364</v>
      </c>
      <c r="C822" s="115" t="s">
        <v>3544</v>
      </c>
      <c r="D822" s="139" t="s">
        <v>3545</v>
      </c>
      <c r="E822" s="114" t="s">
        <v>75</v>
      </c>
      <c r="F822" s="186">
        <f t="shared" si="12"/>
        <v>2</v>
      </c>
      <c r="G822" s="186"/>
      <c r="H822" s="186"/>
      <c r="I822" s="186"/>
      <c r="J822" s="190">
        <v>2</v>
      </c>
      <c r="K822" s="186"/>
      <c r="L822" s="186"/>
      <c r="M822" s="186"/>
      <c r="N822" s="186"/>
      <c r="O822" s="186"/>
      <c r="P822" s="186"/>
      <c r="Q822" s="186"/>
      <c r="R822" s="186"/>
      <c r="S822" s="186"/>
      <c r="T822" s="186"/>
      <c r="U822" s="186"/>
      <c r="V822" s="186"/>
      <c r="W822" s="186"/>
      <c r="X822" s="186"/>
      <c r="Y822" s="186"/>
      <c r="Z822" s="186"/>
      <c r="AA822" s="186"/>
      <c r="AB822" s="186"/>
    </row>
    <row r="823" spans="1:28" s="91" customFormat="1" ht="24" customHeight="1" x14ac:dyDescent="0.2">
      <c r="A823" s="81" t="str">
        <f>IF(E823=0,"",SUBTOTAL(3,$E$5:$E823))</f>
        <v/>
      </c>
      <c r="B823" s="81"/>
      <c r="C823" s="103" t="s">
        <v>1431</v>
      </c>
      <c r="D823" s="85"/>
      <c r="E823" s="86"/>
      <c r="F823" s="186">
        <f t="shared" si="12"/>
        <v>0</v>
      </c>
      <c r="G823" s="183"/>
      <c r="H823" s="183"/>
      <c r="I823" s="183"/>
      <c r="J823" s="190"/>
      <c r="K823" s="183"/>
      <c r="L823" s="183"/>
      <c r="M823" s="183"/>
      <c r="N823" s="183"/>
      <c r="O823" s="183"/>
      <c r="P823" s="183"/>
      <c r="Q823" s="183"/>
      <c r="R823" s="183"/>
      <c r="S823" s="183"/>
      <c r="T823" s="183"/>
      <c r="U823" s="183"/>
      <c r="V823" s="183"/>
      <c r="W823" s="183"/>
      <c r="X823" s="183"/>
      <c r="Y823" s="183"/>
      <c r="Z823" s="183"/>
      <c r="AA823" s="183"/>
      <c r="AB823" s="185"/>
    </row>
    <row r="824" spans="1:28" s="91" customFormat="1" ht="28.5" customHeight="1" x14ac:dyDescent="0.2">
      <c r="A824" s="81" t="str">
        <f>IF(E824=0,"",SUBTOTAL(3,$E$5:$E824))</f>
        <v/>
      </c>
      <c r="B824" s="81"/>
      <c r="C824" s="105" t="s">
        <v>1432</v>
      </c>
      <c r="D824" s="85"/>
      <c r="E824" s="86"/>
      <c r="F824" s="186">
        <f t="shared" si="12"/>
        <v>0</v>
      </c>
      <c r="G824" s="183"/>
      <c r="H824" s="183"/>
      <c r="I824" s="183"/>
      <c r="J824" s="190"/>
      <c r="K824" s="183"/>
      <c r="L824" s="183"/>
      <c r="M824" s="183"/>
      <c r="N824" s="183"/>
      <c r="O824" s="183"/>
      <c r="P824" s="183"/>
      <c r="Q824" s="183"/>
      <c r="R824" s="183"/>
      <c r="S824" s="183"/>
      <c r="T824" s="183"/>
      <c r="U824" s="183"/>
      <c r="V824" s="183"/>
      <c r="W824" s="183"/>
      <c r="X824" s="183"/>
      <c r="Y824" s="183"/>
      <c r="Z824" s="183"/>
      <c r="AA824" s="183"/>
      <c r="AB824" s="185"/>
    </row>
    <row r="825" spans="1:28" s="91" customFormat="1" ht="30" customHeight="1" x14ac:dyDescent="0.2">
      <c r="A825" s="81">
        <f>IF(E825=0,"",SUBTOTAL(3,$E$5:$E825))</f>
        <v>786</v>
      </c>
      <c r="B825" s="81" t="s">
        <v>1365</v>
      </c>
      <c r="C825" s="118" t="s">
        <v>1434</v>
      </c>
      <c r="D825" s="109" t="s">
        <v>4007</v>
      </c>
      <c r="E825" s="119" t="s">
        <v>379</v>
      </c>
      <c r="F825" s="186">
        <f t="shared" si="12"/>
        <v>34</v>
      </c>
      <c r="G825" s="185"/>
      <c r="H825" s="185">
        <v>0</v>
      </c>
      <c r="I825" s="187"/>
      <c r="J825" s="186">
        <v>0</v>
      </c>
      <c r="K825" s="185"/>
      <c r="L825" s="185"/>
      <c r="M825" s="185"/>
      <c r="N825" s="185"/>
      <c r="O825" s="185"/>
      <c r="P825" s="185">
        <v>0</v>
      </c>
      <c r="Q825" s="185"/>
      <c r="R825" s="186"/>
      <c r="S825" s="188">
        <v>34</v>
      </c>
      <c r="T825" s="185">
        <v>0</v>
      </c>
      <c r="U825" s="185">
        <v>0</v>
      </c>
      <c r="V825" s="185"/>
      <c r="W825" s="185"/>
      <c r="X825" s="185"/>
      <c r="Y825" s="183"/>
      <c r="Z825" s="185"/>
      <c r="AA825" s="185"/>
      <c r="AB825" s="185"/>
    </row>
    <row r="826" spans="1:28" s="91" customFormat="1" ht="37.5" customHeight="1" x14ac:dyDescent="0.2">
      <c r="A826" s="81">
        <f>IF(E826=0,"",SUBTOTAL(3,$E$5:$E826))</f>
        <v>787</v>
      </c>
      <c r="B826" s="81" t="s">
        <v>1366</v>
      </c>
      <c r="C826" s="118" t="s">
        <v>1436</v>
      </c>
      <c r="D826" s="109" t="s">
        <v>4008</v>
      </c>
      <c r="E826" s="119" t="s">
        <v>379</v>
      </c>
      <c r="F826" s="186">
        <f t="shared" si="12"/>
        <v>16</v>
      </c>
      <c r="G826" s="185"/>
      <c r="H826" s="185">
        <v>0</v>
      </c>
      <c r="I826" s="187"/>
      <c r="J826" s="186">
        <v>0</v>
      </c>
      <c r="K826" s="185"/>
      <c r="L826" s="185"/>
      <c r="M826" s="185"/>
      <c r="N826" s="185"/>
      <c r="O826" s="185"/>
      <c r="P826" s="185">
        <v>0</v>
      </c>
      <c r="Q826" s="185"/>
      <c r="R826" s="186"/>
      <c r="S826" s="188">
        <v>16</v>
      </c>
      <c r="T826" s="185">
        <v>0</v>
      </c>
      <c r="U826" s="185">
        <v>0</v>
      </c>
      <c r="V826" s="185"/>
      <c r="W826" s="185"/>
      <c r="X826" s="185"/>
      <c r="Y826" s="183"/>
      <c r="Z826" s="185"/>
      <c r="AA826" s="185"/>
      <c r="AB826" s="185"/>
    </row>
    <row r="827" spans="1:28" s="91" customFormat="1" ht="29.25" customHeight="1" x14ac:dyDescent="0.2">
      <c r="A827" s="81">
        <f>IF(E827=0,"",SUBTOTAL(3,$E$5:$E827))</f>
        <v>788</v>
      </c>
      <c r="B827" s="81" t="s">
        <v>2636</v>
      </c>
      <c r="C827" s="118" t="s">
        <v>1438</v>
      </c>
      <c r="D827" s="88" t="s">
        <v>2329</v>
      </c>
      <c r="E827" s="119" t="s">
        <v>144</v>
      </c>
      <c r="F827" s="186">
        <f t="shared" si="12"/>
        <v>1</v>
      </c>
      <c r="G827" s="185"/>
      <c r="H827" s="185">
        <v>0</v>
      </c>
      <c r="I827" s="187"/>
      <c r="J827" s="189"/>
      <c r="K827" s="185"/>
      <c r="L827" s="185"/>
      <c r="M827" s="185"/>
      <c r="N827" s="185"/>
      <c r="O827" s="185"/>
      <c r="P827" s="185">
        <v>0</v>
      </c>
      <c r="Q827" s="185"/>
      <c r="R827" s="186"/>
      <c r="S827" s="188">
        <v>1</v>
      </c>
      <c r="T827" s="185">
        <v>0</v>
      </c>
      <c r="U827" s="185">
        <v>0</v>
      </c>
      <c r="V827" s="185"/>
      <c r="W827" s="185"/>
      <c r="X827" s="185"/>
      <c r="Y827" s="183"/>
      <c r="Z827" s="185"/>
      <c r="AA827" s="185"/>
      <c r="AB827" s="185"/>
    </row>
    <row r="828" spans="1:28" s="91" customFormat="1" ht="25.5" customHeight="1" x14ac:dyDescent="0.2">
      <c r="A828" s="81">
        <f>IF(E828=0,"",SUBTOTAL(3,$E$5:$E828))</f>
        <v>789</v>
      </c>
      <c r="B828" s="81" t="s">
        <v>1388</v>
      </c>
      <c r="C828" s="84" t="s">
        <v>1440</v>
      </c>
      <c r="D828" s="109" t="s">
        <v>2330</v>
      </c>
      <c r="E828" s="119" t="s">
        <v>47</v>
      </c>
      <c r="F828" s="186">
        <f t="shared" si="12"/>
        <v>3</v>
      </c>
      <c r="G828" s="185"/>
      <c r="H828" s="185">
        <v>0</v>
      </c>
      <c r="I828" s="187"/>
      <c r="J828" s="189"/>
      <c r="K828" s="185"/>
      <c r="L828" s="185"/>
      <c r="M828" s="185"/>
      <c r="N828" s="185"/>
      <c r="O828" s="185"/>
      <c r="P828" s="185">
        <v>0</v>
      </c>
      <c r="Q828" s="185"/>
      <c r="R828" s="186"/>
      <c r="S828" s="188">
        <v>3</v>
      </c>
      <c r="T828" s="185">
        <v>0</v>
      </c>
      <c r="U828" s="185">
        <v>0</v>
      </c>
      <c r="V828" s="185"/>
      <c r="W828" s="185"/>
      <c r="X828" s="185"/>
      <c r="Y828" s="183"/>
      <c r="Z828" s="185"/>
      <c r="AA828" s="185"/>
      <c r="AB828" s="185"/>
    </row>
    <row r="829" spans="1:28" s="91" customFormat="1" ht="23.25" customHeight="1" x14ac:dyDescent="0.2">
      <c r="A829" s="81" t="str">
        <f>IF(E829=0,"",SUBTOTAL(3,$E$5:$E829))</f>
        <v/>
      </c>
      <c r="B829" s="81"/>
      <c r="C829" s="103" t="s">
        <v>1441</v>
      </c>
      <c r="D829" s="109"/>
      <c r="E829" s="119"/>
      <c r="F829" s="186">
        <f t="shared" si="12"/>
        <v>0</v>
      </c>
      <c r="G829" s="183"/>
      <c r="H829" s="183"/>
      <c r="I829" s="183"/>
      <c r="J829" s="190"/>
      <c r="K829" s="183"/>
      <c r="L829" s="183"/>
      <c r="M829" s="183"/>
      <c r="N829" s="183"/>
      <c r="O829" s="183"/>
      <c r="P829" s="183"/>
      <c r="Q829" s="183"/>
      <c r="R829" s="183"/>
      <c r="S829" s="183"/>
      <c r="T829" s="183"/>
      <c r="U829" s="183"/>
      <c r="V829" s="183"/>
      <c r="W829" s="183"/>
      <c r="X829" s="183"/>
      <c r="Y829" s="183"/>
      <c r="Z829" s="183"/>
      <c r="AA829" s="183"/>
      <c r="AB829" s="185"/>
    </row>
    <row r="830" spans="1:28" s="91" customFormat="1" ht="35.25" customHeight="1" x14ac:dyDescent="0.2">
      <c r="A830" s="81">
        <f>IF(E830=0,"",SUBTOTAL(3,$E$5:$E830))</f>
        <v>790</v>
      </c>
      <c r="B830" s="81" t="s">
        <v>1368</v>
      </c>
      <c r="C830" s="118" t="s">
        <v>1444</v>
      </c>
      <c r="D830" s="81" t="s">
        <v>2331</v>
      </c>
      <c r="E830" s="119" t="s">
        <v>75</v>
      </c>
      <c r="F830" s="186">
        <f t="shared" si="12"/>
        <v>4</v>
      </c>
      <c r="G830" s="185"/>
      <c r="H830" s="185">
        <v>0</v>
      </c>
      <c r="I830" s="187"/>
      <c r="J830" s="189"/>
      <c r="K830" s="185"/>
      <c r="L830" s="185"/>
      <c r="M830" s="185">
        <v>4</v>
      </c>
      <c r="N830" s="185"/>
      <c r="O830" s="185"/>
      <c r="P830" s="185">
        <v>0</v>
      </c>
      <c r="Q830" s="185"/>
      <c r="R830" s="186"/>
      <c r="S830" s="188"/>
      <c r="T830" s="185">
        <v>0</v>
      </c>
      <c r="U830" s="185">
        <v>0</v>
      </c>
      <c r="V830" s="185"/>
      <c r="W830" s="185"/>
      <c r="X830" s="185"/>
      <c r="Y830" s="183"/>
      <c r="Z830" s="185"/>
      <c r="AA830" s="185"/>
      <c r="AB830" s="185"/>
    </row>
    <row r="831" spans="1:28" s="91" customFormat="1" ht="50.25" customHeight="1" x14ac:dyDescent="0.2">
      <c r="A831" s="81">
        <f>IF(E831=0,"",SUBTOTAL(3,$E$5:$E831))</f>
        <v>791</v>
      </c>
      <c r="B831" s="81" t="s">
        <v>1371</v>
      </c>
      <c r="C831" s="118" t="s">
        <v>1448</v>
      </c>
      <c r="D831" s="119" t="s">
        <v>2333</v>
      </c>
      <c r="E831" s="119" t="s">
        <v>75</v>
      </c>
      <c r="F831" s="186">
        <f t="shared" si="12"/>
        <v>8</v>
      </c>
      <c r="G831" s="185"/>
      <c r="H831" s="185">
        <v>0</v>
      </c>
      <c r="I831" s="187"/>
      <c r="J831" s="188"/>
      <c r="K831" s="185"/>
      <c r="L831" s="185"/>
      <c r="M831" s="185">
        <v>8</v>
      </c>
      <c r="N831" s="185"/>
      <c r="O831" s="185"/>
      <c r="P831" s="185">
        <v>0</v>
      </c>
      <c r="Q831" s="185"/>
      <c r="R831" s="186"/>
      <c r="S831" s="188"/>
      <c r="T831" s="185">
        <v>0</v>
      </c>
      <c r="U831" s="185">
        <v>0</v>
      </c>
      <c r="V831" s="185"/>
      <c r="W831" s="185"/>
      <c r="X831" s="185"/>
      <c r="Y831" s="183"/>
      <c r="Z831" s="185"/>
      <c r="AA831" s="185"/>
      <c r="AB831" s="185"/>
    </row>
    <row r="832" spans="1:28" s="91" customFormat="1" ht="25.5" customHeight="1" x14ac:dyDescent="0.2">
      <c r="A832" s="81" t="str">
        <f>IF(E832=0,"",SUBTOTAL(3,$E$5:$E832))</f>
        <v/>
      </c>
      <c r="B832" s="81"/>
      <c r="C832" s="104" t="s">
        <v>1455</v>
      </c>
      <c r="D832" s="119"/>
      <c r="E832" s="119"/>
      <c r="F832" s="186">
        <f t="shared" si="12"/>
        <v>0</v>
      </c>
      <c r="G832" s="183"/>
      <c r="H832" s="183"/>
      <c r="I832" s="183"/>
      <c r="J832" s="190"/>
      <c r="K832" s="183"/>
      <c r="L832" s="183"/>
      <c r="M832" s="183"/>
      <c r="N832" s="183"/>
      <c r="O832" s="183"/>
      <c r="P832" s="183"/>
      <c r="Q832" s="183"/>
      <c r="R832" s="183"/>
      <c r="S832" s="183"/>
      <c r="T832" s="183"/>
      <c r="U832" s="183"/>
      <c r="V832" s="183"/>
      <c r="W832" s="183"/>
      <c r="X832" s="183"/>
      <c r="Y832" s="183"/>
      <c r="Z832" s="183"/>
      <c r="AA832" s="183"/>
      <c r="AB832" s="185"/>
    </row>
    <row r="833" spans="1:28" s="91" customFormat="1" ht="25.5" x14ac:dyDescent="0.2">
      <c r="A833" s="81">
        <f>IF(E833=0,"",SUBTOTAL(3,$E$5:$E833))</f>
        <v>792</v>
      </c>
      <c r="B833" s="81" t="s">
        <v>2637</v>
      </c>
      <c r="C833" s="118" t="s">
        <v>4011</v>
      </c>
      <c r="D833" s="119" t="s">
        <v>2339</v>
      </c>
      <c r="E833" s="119" t="s">
        <v>75</v>
      </c>
      <c r="F833" s="186">
        <f t="shared" si="12"/>
        <v>13</v>
      </c>
      <c r="G833" s="185"/>
      <c r="H833" s="185">
        <v>0</v>
      </c>
      <c r="I833" s="187"/>
      <c r="J833" s="188">
        <v>7</v>
      </c>
      <c r="K833" s="185"/>
      <c r="L833" s="185"/>
      <c r="M833" s="185"/>
      <c r="N833" s="185"/>
      <c r="O833" s="185"/>
      <c r="P833" s="185">
        <v>0</v>
      </c>
      <c r="Q833" s="185"/>
      <c r="R833" s="186">
        <v>5</v>
      </c>
      <c r="S833" s="188">
        <v>1</v>
      </c>
      <c r="T833" s="185">
        <v>0</v>
      </c>
      <c r="U833" s="185">
        <v>0</v>
      </c>
      <c r="V833" s="185"/>
      <c r="W833" s="185"/>
      <c r="X833" s="185"/>
      <c r="Y833" s="183"/>
      <c r="Z833" s="185"/>
      <c r="AA833" s="185"/>
      <c r="AB833" s="185"/>
    </row>
    <row r="834" spans="1:28" s="91" customFormat="1" ht="47.25" customHeight="1" x14ac:dyDescent="0.2">
      <c r="A834" s="81">
        <f>IF(E834=0,"",SUBTOTAL(3,$E$5:$E834))</f>
        <v>793</v>
      </c>
      <c r="B834" s="81" t="s">
        <v>2638</v>
      </c>
      <c r="C834" s="118" t="s">
        <v>2349</v>
      </c>
      <c r="D834" s="109" t="s">
        <v>4005</v>
      </c>
      <c r="E834" s="119" t="s">
        <v>75</v>
      </c>
      <c r="F834" s="186">
        <f t="shared" si="12"/>
        <v>2</v>
      </c>
      <c r="G834" s="185"/>
      <c r="H834" s="185">
        <v>0</v>
      </c>
      <c r="I834" s="187"/>
      <c r="J834" s="188">
        <v>1</v>
      </c>
      <c r="K834" s="185"/>
      <c r="L834" s="185"/>
      <c r="M834" s="185"/>
      <c r="N834" s="185"/>
      <c r="O834" s="185"/>
      <c r="P834" s="185">
        <v>0</v>
      </c>
      <c r="Q834" s="185"/>
      <c r="R834" s="186"/>
      <c r="S834" s="188">
        <v>1</v>
      </c>
      <c r="T834" s="185">
        <v>0</v>
      </c>
      <c r="U834" s="185">
        <v>0</v>
      </c>
      <c r="V834" s="185"/>
      <c r="W834" s="185"/>
      <c r="X834" s="185"/>
      <c r="Y834" s="183"/>
      <c r="Z834" s="185"/>
      <c r="AA834" s="185"/>
      <c r="AB834" s="185"/>
    </row>
    <row r="835" spans="1:28" s="91" customFormat="1" ht="48" customHeight="1" x14ac:dyDescent="0.2">
      <c r="A835" s="81">
        <f>IF(E835=0,"",SUBTOTAL(3,$E$5:$E835))</f>
        <v>794</v>
      </c>
      <c r="B835" s="81" t="s">
        <v>1392</v>
      </c>
      <c r="C835" s="118" t="s">
        <v>4010</v>
      </c>
      <c r="D835" s="109" t="s">
        <v>4000</v>
      </c>
      <c r="E835" s="119" t="s">
        <v>145</v>
      </c>
      <c r="F835" s="186">
        <f t="shared" si="12"/>
        <v>4</v>
      </c>
      <c r="G835" s="185"/>
      <c r="H835" s="185">
        <v>0</v>
      </c>
      <c r="I835" s="187"/>
      <c r="J835" s="188">
        <v>2</v>
      </c>
      <c r="K835" s="185"/>
      <c r="L835" s="185"/>
      <c r="M835" s="185"/>
      <c r="N835" s="185"/>
      <c r="O835" s="185"/>
      <c r="P835" s="185">
        <v>0</v>
      </c>
      <c r="Q835" s="185"/>
      <c r="R835" s="186">
        <v>1</v>
      </c>
      <c r="S835" s="188">
        <v>1</v>
      </c>
      <c r="T835" s="185">
        <v>0</v>
      </c>
      <c r="U835" s="185">
        <v>0</v>
      </c>
      <c r="V835" s="185"/>
      <c r="W835" s="185"/>
      <c r="X835" s="185"/>
      <c r="Y835" s="183"/>
      <c r="Z835" s="185"/>
      <c r="AA835" s="185"/>
      <c r="AB835" s="185"/>
    </row>
    <row r="836" spans="1:28" s="91" customFormat="1" ht="51" customHeight="1" x14ac:dyDescent="0.2">
      <c r="A836" s="81">
        <f>IF(E836=0,"",SUBTOTAL(3,$E$5:$E836))</f>
        <v>795</v>
      </c>
      <c r="B836" s="81" t="s">
        <v>1395</v>
      </c>
      <c r="C836" s="118" t="s">
        <v>4009</v>
      </c>
      <c r="D836" s="109" t="s">
        <v>3998</v>
      </c>
      <c r="E836" s="119" t="s">
        <v>75</v>
      </c>
      <c r="F836" s="186">
        <f t="shared" si="12"/>
        <v>4</v>
      </c>
      <c r="G836" s="185"/>
      <c r="H836" s="185">
        <v>0</v>
      </c>
      <c r="I836" s="187"/>
      <c r="J836" s="188">
        <v>2</v>
      </c>
      <c r="K836" s="185"/>
      <c r="L836" s="185"/>
      <c r="M836" s="185"/>
      <c r="N836" s="185"/>
      <c r="O836" s="185"/>
      <c r="P836" s="185">
        <v>0</v>
      </c>
      <c r="Q836" s="185"/>
      <c r="R836" s="186">
        <v>1</v>
      </c>
      <c r="S836" s="188">
        <v>1</v>
      </c>
      <c r="T836" s="185">
        <v>0</v>
      </c>
      <c r="U836" s="185">
        <v>0</v>
      </c>
      <c r="V836" s="185"/>
      <c r="W836" s="185"/>
      <c r="X836" s="185"/>
      <c r="Y836" s="183"/>
      <c r="Z836" s="185"/>
      <c r="AA836" s="185"/>
      <c r="AB836" s="185"/>
    </row>
    <row r="837" spans="1:28" s="91" customFormat="1" ht="46.5" customHeight="1" x14ac:dyDescent="0.2">
      <c r="A837" s="81">
        <f>IF(E837=0,"",SUBTOTAL(3,$E$5:$E837))</f>
        <v>796</v>
      </c>
      <c r="B837" s="81" t="s">
        <v>2639</v>
      </c>
      <c r="C837" s="118" t="s">
        <v>1467</v>
      </c>
      <c r="D837" s="109" t="s">
        <v>3999</v>
      </c>
      <c r="E837" s="119" t="s">
        <v>144</v>
      </c>
      <c r="F837" s="186">
        <f t="shared" ref="F837:F900" si="13">SUM(G837:AB837)</f>
        <v>4</v>
      </c>
      <c r="G837" s="185"/>
      <c r="H837" s="185">
        <v>0</v>
      </c>
      <c r="I837" s="187"/>
      <c r="J837" s="188">
        <v>2</v>
      </c>
      <c r="K837" s="185"/>
      <c r="L837" s="185"/>
      <c r="M837" s="185"/>
      <c r="N837" s="185"/>
      <c r="O837" s="185"/>
      <c r="P837" s="185">
        <v>0</v>
      </c>
      <c r="Q837" s="185"/>
      <c r="R837" s="186">
        <v>1</v>
      </c>
      <c r="S837" s="188">
        <v>1</v>
      </c>
      <c r="T837" s="185">
        <v>0</v>
      </c>
      <c r="U837" s="185">
        <v>0</v>
      </c>
      <c r="V837" s="185"/>
      <c r="W837" s="185"/>
      <c r="X837" s="185"/>
      <c r="Y837" s="183"/>
      <c r="Z837" s="185"/>
      <c r="AA837" s="185"/>
      <c r="AB837" s="185"/>
    </row>
    <row r="838" spans="1:28" s="91" customFormat="1" ht="44.25" customHeight="1" x14ac:dyDescent="0.2">
      <c r="A838" s="81">
        <f>IF(E838=0,"",SUBTOTAL(3,$E$5:$E838))</f>
        <v>797</v>
      </c>
      <c r="B838" s="81" t="s">
        <v>1373</v>
      </c>
      <c r="C838" s="118" t="s">
        <v>1469</v>
      </c>
      <c r="D838" s="109" t="s">
        <v>4001</v>
      </c>
      <c r="E838" s="119" t="s">
        <v>144</v>
      </c>
      <c r="F838" s="186">
        <f t="shared" si="13"/>
        <v>4</v>
      </c>
      <c r="G838" s="185"/>
      <c r="H838" s="185">
        <v>0</v>
      </c>
      <c r="I838" s="187"/>
      <c r="J838" s="188">
        <v>2</v>
      </c>
      <c r="K838" s="185"/>
      <c r="L838" s="185"/>
      <c r="M838" s="185"/>
      <c r="N838" s="185"/>
      <c r="O838" s="185"/>
      <c r="P838" s="185">
        <v>0</v>
      </c>
      <c r="Q838" s="185"/>
      <c r="R838" s="186">
        <v>1</v>
      </c>
      <c r="S838" s="188">
        <v>1</v>
      </c>
      <c r="T838" s="185">
        <v>0</v>
      </c>
      <c r="U838" s="185">
        <v>0</v>
      </c>
      <c r="V838" s="185"/>
      <c r="W838" s="185"/>
      <c r="X838" s="185"/>
      <c r="Y838" s="183"/>
      <c r="Z838" s="185"/>
      <c r="AA838" s="185"/>
      <c r="AB838" s="185"/>
    </row>
    <row r="839" spans="1:28" s="91" customFormat="1" ht="44.25" customHeight="1" x14ac:dyDescent="0.2">
      <c r="A839" s="81">
        <f>IF(E839=0,"",SUBTOTAL(3,$E$5:$E839))</f>
        <v>798</v>
      </c>
      <c r="B839" s="81" t="s">
        <v>1375</v>
      </c>
      <c r="C839" s="118" t="s">
        <v>1471</v>
      </c>
      <c r="D839" s="109" t="s">
        <v>4002</v>
      </c>
      <c r="E839" s="119" t="s">
        <v>144</v>
      </c>
      <c r="F839" s="186">
        <f t="shared" si="13"/>
        <v>4</v>
      </c>
      <c r="G839" s="185"/>
      <c r="H839" s="185">
        <v>0</v>
      </c>
      <c r="I839" s="187"/>
      <c r="J839" s="188">
        <v>2</v>
      </c>
      <c r="K839" s="185"/>
      <c r="L839" s="185"/>
      <c r="M839" s="185"/>
      <c r="N839" s="185"/>
      <c r="O839" s="185"/>
      <c r="P839" s="185">
        <v>0</v>
      </c>
      <c r="Q839" s="185"/>
      <c r="R839" s="186">
        <v>1</v>
      </c>
      <c r="S839" s="188">
        <v>1</v>
      </c>
      <c r="T839" s="185">
        <v>0</v>
      </c>
      <c r="U839" s="185">
        <v>0</v>
      </c>
      <c r="V839" s="185"/>
      <c r="W839" s="185"/>
      <c r="X839" s="185"/>
      <c r="Y839" s="183"/>
      <c r="Z839" s="185"/>
      <c r="AA839" s="185"/>
      <c r="AB839" s="185"/>
    </row>
    <row r="840" spans="1:28" s="91" customFormat="1" ht="44.25" customHeight="1" x14ac:dyDescent="0.2">
      <c r="A840" s="81">
        <f>IF(E840=0,"",SUBTOTAL(3,$E$5:$E840))</f>
        <v>799</v>
      </c>
      <c r="B840" s="81" t="s">
        <v>1378</v>
      </c>
      <c r="C840" s="118" t="s">
        <v>1454</v>
      </c>
      <c r="D840" s="109" t="s">
        <v>4003</v>
      </c>
      <c r="E840" s="119" t="s">
        <v>144</v>
      </c>
      <c r="F840" s="186">
        <f t="shared" si="13"/>
        <v>4</v>
      </c>
      <c r="G840" s="185"/>
      <c r="H840" s="185">
        <v>0</v>
      </c>
      <c r="I840" s="187"/>
      <c r="J840" s="188">
        <v>2</v>
      </c>
      <c r="K840" s="185"/>
      <c r="L840" s="185"/>
      <c r="M840" s="185"/>
      <c r="N840" s="185"/>
      <c r="O840" s="185"/>
      <c r="P840" s="185">
        <v>0</v>
      </c>
      <c r="Q840" s="185"/>
      <c r="R840" s="186">
        <v>1</v>
      </c>
      <c r="S840" s="188">
        <v>1</v>
      </c>
      <c r="T840" s="185">
        <v>0</v>
      </c>
      <c r="U840" s="185">
        <v>0</v>
      </c>
      <c r="V840" s="185"/>
      <c r="W840" s="185"/>
      <c r="X840" s="185"/>
      <c r="Y840" s="183"/>
      <c r="Z840" s="185"/>
      <c r="AA840" s="185"/>
      <c r="AB840" s="185"/>
    </row>
    <row r="841" spans="1:28" s="91" customFormat="1" ht="44.25" customHeight="1" x14ac:dyDescent="0.2">
      <c r="A841" s="81">
        <f>IF(E841=0,"",SUBTOTAL(3,$E$5:$E841))</f>
        <v>800</v>
      </c>
      <c r="B841" s="81" t="s">
        <v>1380</v>
      </c>
      <c r="C841" s="118" t="s">
        <v>1474</v>
      </c>
      <c r="D841" s="109" t="s">
        <v>4004</v>
      </c>
      <c r="E841" s="119" t="s">
        <v>144</v>
      </c>
      <c r="F841" s="186">
        <f t="shared" si="13"/>
        <v>4</v>
      </c>
      <c r="G841" s="185"/>
      <c r="H841" s="185">
        <v>0</v>
      </c>
      <c r="I841" s="187"/>
      <c r="J841" s="188">
        <v>2</v>
      </c>
      <c r="K841" s="185"/>
      <c r="L841" s="185"/>
      <c r="M841" s="185"/>
      <c r="N841" s="185"/>
      <c r="O841" s="185"/>
      <c r="P841" s="185">
        <v>0</v>
      </c>
      <c r="Q841" s="185"/>
      <c r="R841" s="186">
        <v>1</v>
      </c>
      <c r="S841" s="188">
        <v>1</v>
      </c>
      <c r="T841" s="185">
        <v>0</v>
      </c>
      <c r="U841" s="185">
        <v>0</v>
      </c>
      <c r="V841" s="185"/>
      <c r="W841" s="185"/>
      <c r="X841" s="185"/>
      <c r="Y841" s="183"/>
      <c r="Z841" s="185"/>
      <c r="AA841" s="185"/>
      <c r="AB841" s="185"/>
    </row>
    <row r="842" spans="1:28" s="91" customFormat="1" ht="26.25" customHeight="1" x14ac:dyDescent="0.2">
      <c r="A842" s="81" t="str">
        <f>IF(E842=0,"",SUBTOTAL(3,$E$5:$E842))</f>
        <v/>
      </c>
      <c r="B842" s="81"/>
      <c r="C842" s="103" t="s">
        <v>1477</v>
      </c>
      <c r="D842" s="88"/>
      <c r="E842" s="88"/>
      <c r="F842" s="186">
        <f t="shared" si="13"/>
        <v>0</v>
      </c>
      <c r="G842" s="183"/>
      <c r="H842" s="183"/>
      <c r="I842" s="183"/>
      <c r="J842" s="190"/>
      <c r="K842" s="183"/>
      <c r="L842" s="183"/>
      <c r="M842" s="183"/>
      <c r="N842" s="183"/>
      <c r="O842" s="183"/>
      <c r="P842" s="183"/>
      <c r="Q842" s="183"/>
      <c r="R842" s="183"/>
      <c r="S842" s="183"/>
      <c r="T842" s="183"/>
      <c r="U842" s="183"/>
      <c r="V842" s="183"/>
      <c r="W842" s="183"/>
      <c r="X842" s="183"/>
      <c r="Y842" s="183"/>
      <c r="Z842" s="183"/>
      <c r="AA842" s="183"/>
      <c r="AB842" s="185"/>
    </row>
    <row r="843" spans="1:28" s="91" customFormat="1" ht="75.75" customHeight="1" x14ac:dyDescent="0.2">
      <c r="A843" s="81">
        <f>IF(E843=0,"",SUBTOTAL(3,$E$5:$E843))</f>
        <v>801</v>
      </c>
      <c r="B843" s="81" t="s">
        <v>1381</v>
      </c>
      <c r="C843" s="118" t="s">
        <v>1480</v>
      </c>
      <c r="D843" s="88" t="s">
        <v>3996</v>
      </c>
      <c r="E843" s="119" t="s">
        <v>75</v>
      </c>
      <c r="F843" s="186">
        <f t="shared" si="13"/>
        <v>55</v>
      </c>
      <c r="G843" s="185"/>
      <c r="H843" s="185">
        <v>0</v>
      </c>
      <c r="I843" s="187"/>
      <c r="J843" s="188">
        <v>55</v>
      </c>
      <c r="K843" s="185"/>
      <c r="L843" s="185"/>
      <c r="M843" s="185"/>
      <c r="N843" s="185"/>
      <c r="O843" s="185"/>
      <c r="P843" s="185">
        <v>0</v>
      </c>
      <c r="Q843" s="185"/>
      <c r="R843" s="186"/>
      <c r="S843" s="188"/>
      <c r="T843" s="185">
        <v>0</v>
      </c>
      <c r="U843" s="185">
        <v>0</v>
      </c>
      <c r="V843" s="185"/>
      <c r="W843" s="185"/>
      <c r="X843" s="185"/>
      <c r="Y843" s="183"/>
      <c r="Z843" s="185"/>
      <c r="AA843" s="185"/>
      <c r="AB843" s="185"/>
    </row>
    <row r="844" spans="1:28" s="91" customFormat="1" ht="49.5" customHeight="1" x14ac:dyDescent="0.2">
      <c r="A844" s="81">
        <f>IF(E844=0,"",SUBTOTAL(3,$E$5:$E844))</f>
        <v>802</v>
      </c>
      <c r="B844" s="81" t="s">
        <v>1383</v>
      </c>
      <c r="C844" s="118" t="s">
        <v>1484</v>
      </c>
      <c r="D844" s="119" t="s">
        <v>3995</v>
      </c>
      <c r="E844" s="119" t="s">
        <v>75</v>
      </c>
      <c r="F844" s="186">
        <f t="shared" si="13"/>
        <v>109</v>
      </c>
      <c r="G844" s="185"/>
      <c r="H844" s="185">
        <v>0</v>
      </c>
      <c r="I844" s="187"/>
      <c r="J844" s="188">
        <v>108</v>
      </c>
      <c r="K844" s="185"/>
      <c r="L844" s="185"/>
      <c r="M844" s="185"/>
      <c r="N844" s="185"/>
      <c r="O844" s="185"/>
      <c r="P844" s="185">
        <v>0</v>
      </c>
      <c r="Q844" s="185"/>
      <c r="R844" s="186"/>
      <c r="S844" s="188"/>
      <c r="T844" s="185">
        <v>0</v>
      </c>
      <c r="U844" s="185">
        <v>0</v>
      </c>
      <c r="V844" s="185"/>
      <c r="W844" s="185"/>
      <c r="X844" s="185"/>
      <c r="Y844" s="183"/>
      <c r="Z844" s="185"/>
      <c r="AA844" s="185"/>
      <c r="AB844" s="185">
        <v>1</v>
      </c>
    </row>
    <row r="845" spans="1:28" s="91" customFormat="1" ht="48.75" customHeight="1" x14ac:dyDescent="0.2">
      <c r="A845" s="81">
        <f>IF(E845=0,"",SUBTOTAL(3,$E$5:$E845))</f>
        <v>803</v>
      </c>
      <c r="B845" s="81" t="s">
        <v>1385</v>
      </c>
      <c r="C845" s="118" t="s">
        <v>1487</v>
      </c>
      <c r="D845" s="119" t="s">
        <v>3994</v>
      </c>
      <c r="E845" s="119" t="s">
        <v>75</v>
      </c>
      <c r="F845" s="186">
        <f t="shared" si="13"/>
        <v>30</v>
      </c>
      <c r="G845" s="185"/>
      <c r="H845" s="185">
        <v>0</v>
      </c>
      <c r="I845" s="187"/>
      <c r="J845" s="189"/>
      <c r="K845" s="187">
        <v>18</v>
      </c>
      <c r="L845" s="185"/>
      <c r="M845" s="185"/>
      <c r="N845" s="185"/>
      <c r="O845" s="185"/>
      <c r="P845" s="185">
        <v>0</v>
      </c>
      <c r="Q845" s="185"/>
      <c r="R845" s="186"/>
      <c r="S845" s="192"/>
      <c r="T845" s="185">
        <v>0</v>
      </c>
      <c r="U845" s="185">
        <v>0</v>
      </c>
      <c r="V845" s="192"/>
      <c r="W845" s="185"/>
      <c r="X845" s="185">
        <v>12</v>
      </c>
      <c r="Y845" s="183"/>
      <c r="Z845" s="185"/>
      <c r="AA845" s="185"/>
      <c r="AB845" s="185"/>
    </row>
    <row r="846" spans="1:28" s="91" customFormat="1" ht="48.75" customHeight="1" x14ac:dyDescent="0.2">
      <c r="A846" s="81">
        <f>IF(E846=0,"",SUBTOTAL(3,$E$5:$E846))</f>
        <v>804</v>
      </c>
      <c r="B846" s="81" t="s">
        <v>1386</v>
      </c>
      <c r="C846" s="118" t="s">
        <v>1487</v>
      </c>
      <c r="D846" s="114" t="s">
        <v>3993</v>
      </c>
      <c r="E846" s="119" t="s">
        <v>75</v>
      </c>
      <c r="F846" s="186">
        <f t="shared" si="13"/>
        <v>166</v>
      </c>
      <c r="G846" s="185"/>
      <c r="H846" s="185"/>
      <c r="I846" s="187"/>
      <c r="J846" s="189"/>
      <c r="K846" s="187"/>
      <c r="L846" s="185"/>
      <c r="M846" s="185"/>
      <c r="N846" s="185"/>
      <c r="O846" s="185"/>
      <c r="P846" s="185"/>
      <c r="Q846" s="185"/>
      <c r="R846" s="186"/>
      <c r="S846" s="188">
        <v>160</v>
      </c>
      <c r="T846" s="185"/>
      <c r="U846" s="185"/>
      <c r="V846" s="185">
        <v>6</v>
      </c>
      <c r="W846" s="185"/>
      <c r="X846" s="185"/>
      <c r="Y846" s="183"/>
      <c r="Z846" s="185"/>
      <c r="AA846" s="185"/>
      <c r="AB846" s="185"/>
    </row>
    <row r="847" spans="1:28" s="91" customFormat="1" ht="60" customHeight="1" x14ac:dyDescent="0.2">
      <c r="A847" s="81">
        <f>IF(E847=0,"",SUBTOTAL(3,$E$5:$E847))</f>
        <v>805</v>
      </c>
      <c r="B847" s="81" t="s">
        <v>1405</v>
      </c>
      <c r="C847" s="118" t="s">
        <v>1489</v>
      </c>
      <c r="D847" s="119" t="s">
        <v>2352</v>
      </c>
      <c r="E847" s="119" t="s">
        <v>84</v>
      </c>
      <c r="F847" s="186">
        <f t="shared" si="13"/>
        <v>5400</v>
      </c>
      <c r="G847" s="185"/>
      <c r="H847" s="185">
        <v>0</v>
      </c>
      <c r="I847" s="187"/>
      <c r="J847" s="189"/>
      <c r="K847" s="185"/>
      <c r="L847" s="185"/>
      <c r="M847" s="185">
        <v>1800</v>
      </c>
      <c r="N847" s="185"/>
      <c r="O847" s="185"/>
      <c r="P847" s="185">
        <v>0</v>
      </c>
      <c r="Q847" s="185">
        <v>1200</v>
      </c>
      <c r="R847" s="186"/>
      <c r="S847" s="188"/>
      <c r="T847" s="185">
        <v>0</v>
      </c>
      <c r="U847" s="185">
        <v>0</v>
      </c>
      <c r="V847" s="185"/>
      <c r="W847" s="185"/>
      <c r="X847" s="185">
        <v>400</v>
      </c>
      <c r="Y847" s="183"/>
      <c r="Z847" s="187">
        <v>2000</v>
      </c>
      <c r="AA847" s="185"/>
      <c r="AB847" s="185"/>
    </row>
    <row r="848" spans="1:28" s="91" customFormat="1" ht="60" customHeight="1" x14ac:dyDescent="0.2">
      <c r="A848" s="81">
        <f>IF(E848=0,"",SUBTOTAL(3,$E$5:$E848))</f>
        <v>806</v>
      </c>
      <c r="B848" s="81" t="s">
        <v>1387</v>
      </c>
      <c r="C848" s="118" t="s">
        <v>1492</v>
      </c>
      <c r="D848" s="119" t="s">
        <v>2353</v>
      </c>
      <c r="E848" s="119" t="s">
        <v>84</v>
      </c>
      <c r="F848" s="186">
        <f t="shared" si="13"/>
        <v>4582</v>
      </c>
      <c r="G848" s="185"/>
      <c r="H848" s="185">
        <v>300</v>
      </c>
      <c r="I848" s="187"/>
      <c r="J848" s="189"/>
      <c r="K848" s="185"/>
      <c r="L848" s="185"/>
      <c r="M848" s="185"/>
      <c r="N848" s="185"/>
      <c r="O848" s="185">
        <v>200</v>
      </c>
      <c r="P848" s="185">
        <v>2082</v>
      </c>
      <c r="Q848" s="185"/>
      <c r="R848" s="186"/>
      <c r="S848" s="188"/>
      <c r="T848" s="185">
        <v>0</v>
      </c>
      <c r="U848" s="185">
        <v>0</v>
      </c>
      <c r="V848" s="185"/>
      <c r="W848" s="185"/>
      <c r="X848" s="185"/>
      <c r="Y848" s="183"/>
      <c r="Z848" s="187">
        <v>2000</v>
      </c>
      <c r="AA848" s="185"/>
      <c r="AB848" s="185"/>
    </row>
    <row r="849" spans="1:28" s="91" customFormat="1" ht="45" customHeight="1" x14ac:dyDescent="0.2">
      <c r="A849" s="81">
        <f>IF(E849=0,"",SUBTOTAL(3,$E$5:$E849))</f>
        <v>807</v>
      </c>
      <c r="B849" s="81" t="s">
        <v>1389</v>
      </c>
      <c r="C849" s="118" t="s">
        <v>1495</v>
      </c>
      <c r="D849" s="119" t="s">
        <v>2352</v>
      </c>
      <c r="E849" s="119" t="s">
        <v>84</v>
      </c>
      <c r="F849" s="186">
        <f t="shared" si="13"/>
        <v>3300</v>
      </c>
      <c r="G849" s="185">
        <v>400</v>
      </c>
      <c r="H849" s="185">
        <v>0</v>
      </c>
      <c r="I849" s="187"/>
      <c r="J849" s="189"/>
      <c r="K849" s="185"/>
      <c r="L849" s="185"/>
      <c r="M849" s="185"/>
      <c r="N849" s="185"/>
      <c r="O849" s="185"/>
      <c r="P849" s="185">
        <v>1700</v>
      </c>
      <c r="Q849" s="185"/>
      <c r="R849" s="186"/>
      <c r="S849" s="188"/>
      <c r="T849" s="185">
        <v>0</v>
      </c>
      <c r="U849" s="185">
        <v>0</v>
      </c>
      <c r="V849" s="185">
        <v>1000</v>
      </c>
      <c r="W849" s="185"/>
      <c r="X849" s="185"/>
      <c r="Y849" s="183"/>
      <c r="Z849" s="185"/>
      <c r="AA849" s="185">
        <v>200</v>
      </c>
      <c r="AB849" s="185"/>
    </row>
    <row r="850" spans="1:28" s="91" customFormat="1" ht="47.25" customHeight="1" x14ac:dyDescent="0.2">
      <c r="A850" s="81">
        <f>IF(E850=0,"",SUBTOTAL(3,$E$5:$E850))</f>
        <v>808</v>
      </c>
      <c r="B850" s="81" t="s">
        <v>1390</v>
      </c>
      <c r="C850" s="118" t="s">
        <v>1498</v>
      </c>
      <c r="D850" s="119" t="s">
        <v>2352</v>
      </c>
      <c r="E850" s="119" t="s">
        <v>84</v>
      </c>
      <c r="F850" s="186">
        <f t="shared" si="13"/>
        <v>8200</v>
      </c>
      <c r="G850" s="185"/>
      <c r="H850" s="185">
        <v>3000</v>
      </c>
      <c r="I850" s="187"/>
      <c r="J850" s="189"/>
      <c r="K850" s="185"/>
      <c r="L850" s="185"/>
      <c r="M850" s="185"/>
      <c r="N850" s="185">
        <v>200</v>
      </c>
      <c r="O850" s="185"/>
      <c r="P850" s="185">
        <v>0</v>
      </c>
      <c r="Q850" s="185"/>
      <c r="R850" s="186">
        <v>5000</v>
      </c>
      <c r="S850" s="188"/>
      <c r="T850" s="185">
        <v>0</v>
      </c>
      <c r="U850" s="185">
        <v>0</v>
      </c>
      <c r="V850" s="185"/>
      <c r="W850" s="185"/>
      <c r="X850" s="185"/>
      <c r="Y850" s="183"/>
      <c r="Z850" s="185"/>
      <c r="AA850" s="185"/>
      <c r="AB850" s="185"/>
    </row>
    <row r="851" spans="1:28" s="91" customFormat="1" ht="47.25" customHeight="1" x14ac:dyDescent="0.2">
      <c r="A851" s="81">
        <f>IF(E851=0,"",SUBTOTAL(3,$E$5:$E851))</f>
        <v>809</v>
      </c>
      <c r="B851" s="81" t="s">
        <v>1391</v>
      </c>
      <c r="C851" s="118" t="s">
        <v>1500</v>
      </c>
      <c r="D851" s="119" t="s">
        <v>2354</v>
      </c>
      <c r="E851" s="119" t="s">
        <v>84</v>
      </c>
      <c r="F851" s="186">
        <f t="shared" si="13"/>
        <v>700</v>
      </c>
      <c r="G851" s="185"/>
      <c r="H851" s="185"/>
      <c r="I851" s="187"/>
      <c r="J851" s="189"/>
      <c r="K851" s="185"/>
      <c r="L851" s="185"/>
      <c r="M851" s="185"/>
      <c r="N851" s="185"/>
      <c r="O851" s="185"/>
      <c r="P851" s="185">
        <v>0</v>
      </c>
      <c r="Q851" s="185"/>
      <c r="R851" s="186"/>
      <c r="S851" s="188"/>
      <c r="T851" s="185">
        <v>500</v>
      </c>
      <c r="U851" s="185">
        <v>0</v>
      </c>
      <c r="V851" s="185">
        <v>200</v>
      </c>
      <c r="W851" s="185"/>
      <c r="X851" s="185"/>
      <c r="Y851" s="183"/>
      <c r="Z851" s="185"/>
      <c r="AA851" s="185"/>
      <c r="AB851" s="185"/>
    </row>
    <row r="852" spans="1:28" s="132" customFormat="1" ht="84.75" customHeight="1" x14ac:dyDescent="0.2">
      <c r="A852" s="81">
        <f>IF(E852=0,"",SUBTOTAL(3,$E$5:$E852))</f>
        <v>810</v>
      </c>
      <c r="B852" s="81" t="s">
        <v>1394</v>
      </c>
      <c r="C852" s="98" t="s">
        <v>3899</v>
      </c>
      <c r="D852" s="125" t="s">
        <v>3791</v>
      </c>
      <c r="E852" s="124" t="s">
        <v>84</v>
      </c>
      <c r="F852" s="186">
        <f t="shared" si="13"/>
        <v>300</v>
      </c>
      <c r="G852" s="186"/>
      <c r="H852" s="186"/>
      <c r="I852" s="186"/>
      <c r="J852" s="186"/>
      <c r="K852" s="186"/>
      <c r="L852" s="186"/>
      <c r="M852" s="186"/>
      <c r="N852" s="186"/>
      <c r="O852" s="186"/>
      <c r="P852" s="186"/>
      <c r="Q852" s="186"/>
      <c r="R852" s="186"/>
      <c r="S852" s="186"/>
      <c r="T852" s="186">
        <v>300</v>
      </c>
      <c r="U852" s="186"/>
      <c r="V852" s="186"/>
      <c r="W852" s="186"/>
      <c r="X852" s="186"/>
      <c r="Y852" s="186"/>
      <c r="Z852" s="186"/>
      <c r="AA852" s="186"/>
      <c r="AB852" s="186"/>
    </row>
    <row r="853" spans="1:28" s="91" customFormat="1" ht="26.25" customHeight="1" x14ac:dyDescent="0.2">
      <c r="A853" s="81" t="str">
        <f>IF(E853=0,"",SUBTOTAL(3,$E$5:$E853))</f>
        <v/>
      </c>
      <c r="B853" s="81"/>
      <c r="C853" s="103" t="s">
        <v>1501</v>
      </c>
      <c r="D853" s="119"/>
      <c r="E853" s="119"/>
      <c r="F853" s="186">
        <f t="shared" si="13"/>
        <v>0</v>
      </c>
      <c r="G853" s="183"/>
      <c r="H853" s="183"/>
      <c r="I853" s="183"/>
      <c r="J853" s="190"/>
      <c r="K853" s="183"/>
      <c r="L853" s="183"/>
      <c r="M853" s="183"/>
      <c r="N853" s="183"/>
      <c r="O853" s="183"/>
      <c r="P853" s="183"/>
      <c r="Q853" s="183"/>
      <c r="R853" s="183"/>
      <c r="S853" s="183"/>
      <c r="T853" s="183"/>
      <c r="U853" s="183"/>
      <c r="V853" s="183"/>
      <c r="W853" s="183"/>
      <c r="X853" s="183"/>
      <c r="Y853" s="183"/>
      <c r="Z853" s="183"/>
      <c r="AA853" s="183"/>
      <c r="AB853" s="185"/>
    </row>
    <row r="854" spans="1:28" s="91" customFormat="1" ht="51.75" customHeight="1" x14ac:dyDescent="0.2">
      <c r="A854" s="81">
        <f>IF(E854=0,"",SUBTOTAL(3,$E$5:$E854))</f>
        <v>811</v>
      </c>
      <c r="B854" s="81" t="s">
        <v>1397</v>
      </c>
      <c r="C854" s="118" t="s">
        <v>1503</v>
      </c>
      <c r="D854" s="88" t="s">
        <v>3992</v>
      </c>
      <c r="E854" s="119" t="s">
        <v>75</v>
      </c>
      <c r="F854" s="186">
        <f t="shared" si="13"/>
        <v>11</v>
      </c>
      <c r="G854" s="185"/>
      <c r="H854" s="185">
        <v>0</v>
      </c>
      <c r="I854" s="187"/>
      <c r="J854" s="188">
        <v>11</v>
      </c>
      <c r="K854" s="185"/>
      <c r="L854" s="185"/>
      <c r="M854" s="185"/>
      <c r="N854" s="185"/>
      <c r="O854" s="185"/>
      <c r="P854" s="185">
        <v>0</v>
      </c>
      <c r="Q854" s="185"/>
      <c r="R854" s="186"/>
      <c r="S854" s="188"/>
      <c r="T854" s="185">
        <v>0</v>
      </c>
      <c r="U854" s="185">
        <v>0</v>
      </c>
      <c r="V854" s="185"/>
      <c r="W854" s="185"/>
      <c r="X854" s="185"/>
      <c r="Y854" s="183"/>
      <c r="Z854" s="185"/>
      <c r="AA854" s="185"/>
      <c r="AB854" s="185"/>
    </row>
    <row r="855" spans="1:28" s="91" customFormat="1" ht="51.75" customHeight="1" x14ac:dyDescent="0.2">
      <c r="A855" s="81">
        <f>IF(E855=0,"",SUBTOTAL(3,$E$5:$E855))</f>
        <v>812</v>
      </c>
      <c r="B855" s="81" t="s">
        <v>1399</v>
      </c>
      <c r="C855" s="118" t="s">
        <v>1505</v>
      </c>
      <c r="D855" s="88" t="s">
        <v>3991</v>
      </c>
      <c r="E855" s="119" t="s">
        <v>75</v>
      </c>
      <c r="F855" s="186">
        <f t="shared" si="13"/>
        <v>5</v>
      </c>
      <c r="G855" s="185"/>
      <c r="H855" s="185">
        <v>0</v>
      </c>
      <c r="I855" s="187"/>
      <c r="J855" s="188">
        <v>5</v>
      </c>
      <c r="K855" s="185"/>
      <c r="L855" s="185"/>
      <c r="M855" s="185"/>
      <c r="N855" s="185"/>
      <c r="O855" s="185"/>
      <c r="P855" s="185">
        <v>0</v>
      </c>
      <c r="Q855" s="185"/>
      <c r="R855" s="186"/>
      <c r="S855" s="188"/>
      <c r="T855" s="185">
        <v>0</v>
      </c>
      <c r="U855" s="185">
        <v>0</v>
      </c>
      <c r="V855" s="185"/>
      <c r="W855" s="185"/>
      <c r="X855" s="185"/>
      <c r="Y855" s="183"/>
      <c r="Z855" s="185"/>
      <c r="AA855" s="185"/>
      <c r="AB855" s="185"/>
    </row>
    <row r="856" spans="1:28" s="91" customFormat="1" ht="51.75" customHeight="1" x14ac:dyDescent="0.2">
      <c r="A856" s="81">
        <f>IF(E856=0,"",SUBTOTAL(3,$E$5:$E856))</f>
        <v>813</v>
      </c>
      <c r="B856" s="81" t="s">
        <v>1400</v>
      </c>
      <c r="C856" s="118" t="s">
        <v>1507</v>
      </c>
      <c r="D856" s="88" t="s">
        <v>3990</v>
      </c>
      <c r="E856" s="119" t="s">
        <v>75</v>
      </c>
      <c r="F856" s="186">
        <f t="shared" si="13"/>
        <v>8</v>
      </c>
      <c r="G856" s="185"/>
      <c r="H856" s="185">
        <v>0</v>
      </c>
      <c r="I856" s="187"/>
      <c r="J856" s="188">
        <v>8</v>
      </c>
      <c r="K856" s="185"/>
      <c r="L856" s="185"/>
      <c r="M856" s="185"/>
      <c r="N856" s="185"/>
      <c r="O856" s="185"/>
      <c r="P856" s="185">
        <v>0</v>
      </c>
      <c r="Q856" s="185"/>
      <c r="R856" s="186"/>
      <c r="S856" s="188"/>
      <c r="T856" s="185">
        <v>0</v>
      </c>
      <c r="U856" s="185">
        <v>0</v>
      </c>
      <c r="V856" s="185"/>
      <c r="W856" s="185"/>
      <c r="X856" s="185"/>
      <c r="Y856" s="183"/>
      <c r="Z856" s="185"/>
      <c r="AA856" s="185"/>
      <c r="AB856" s="185"/>
    </row>
    <row r="857" spans="1:28" s="91" customFormat="1" ht="51.75" customHeight="1" x14ac:dyDescent="0.2">
      <c r="A857" s="81">
        <f>IF(E857=0,"",SUBTOTAL(3,$E$5:$E857))</f>
        <v>814</v>
      </c>
      <c r="B857" s="81" t="s">
        <v>1401</v>
      </c>
      <c r="C857" s="118" t="s">
        <v>1509</v>
      </c>
      <c r="D857" s="88" t="s">
        <v>2358</v>
      </c>
      <c r="E857" s="119" t="s">
        <v>75</v>
      </c>
      <c r="F857" s="186">
        <f t="shared" si="13"/>
        <v>10</v>
      </c>
      <c r="G857" s="185"/>
      <c r="H857" s="185">
        <v>0</v>
      </c>
      <c r="I857" s="187"/>
      <c r="J857" s="188">
        <v>10</v>
      </c>
      <c r="K857" s="185"/>
      <c r="L857" s="185"/>
      <c r="M857" s="185"/>
      <c r="N857" s="185"/>
      <c r="O857" s="185"/>
      <c r="P857" s="185">
        <v>0</v>
      </c>
      <c r="Q857" s="185"/>
      <c r="R857" s="186"/>
      <c r="S857" s="188"/>
      <c r="T857" s="185">
        <v>0</v>
      </c>
      <c r="U857" s="185">
        <v>0</v>
      </c>
      <c r="V857" s="185"/>
      <c r="W857" s="185"/>
      <c r="X857" s="185"/>
      <c r="Y857" s="183"/>
      <c r="Z857" s="185"/>
      <c r="AA857" s="185"/>
      <c r="AB857" s="185"/>
    </row>
    <row r="858" spans="1:28" s="91" customFormat="1" ht="72" customHeight="1" x14ac:dyDescent="0.2">
      <c r="A858" s="81">
        <f>IF(E858=0,"",SUBTOTAL(3,$E$5:$E858))</f>
        <v>815</v>
      </c>
      <c r="B858" s="81" t="s">
        <v>1416</v>
      </c>
      <c r="C858" s="118" t="s">
        <v>1511</v>
      </c>
      <c r="D858" s="88" t="s">
        <v>2359</v>
      </c>
      <c r="E858" s="119" t="s">
        <v>75</v>
      </c>
      <c r="F858" s="186">
        <f t="shared" si="13"/>
        <v>2</v>
      </c>
      <c r="G858" s="185"/>
      <c r="H858" s="185">
        <v>0</v>
      </c>
      <c r="I858" s="187"/>
      <c r="J858" s="188">
        <v>2</v>
      </c>
      <c r="K858" s="185"/>
      <c r="L858" s="185"/>
      <c r="M858" s="185"/>
      <c r="N858" s="185"/>
      <c r="O858" s="185"/>
      <c r="P858" s="185">
        <v>0</v>
      </c>
      <c r="Q858" s="185"/>
      <c r="R858" s="186"/>
      <c r="S858" s="188"/>
      <c r="T858" s="185">
        <v>0</v>
      </c>
      <c r="U858" s="185">
        <v>0</v>
      </c>
      <c r="V858" s="185"/>
      <c r="W858" s="185"/>
      <c r="X858" s="185"/>
      <c r="Y858" s="183"/>
      <c r="Z858" s="185"/>
      <c r="AA858" s="185"/>
      <c r="AB858" s="185"/>
    </row>
    <row r="859" spans="1:28" s="91" customFormat="1" ht="39.75" customHeight="1" x14ac:dyDescent="0.2">
      <c r="A859" s="81">
        <f>IF(E859=0,"",SUBTOTAL(3,$E$5:$E859))</f>
        <v>816</v>
      </c>
      <c r="B859" s="81" t="s">
        <v>1402</v>
      </c>
      <c r="C859" s="118" t="s">
        <v>1514</v>
      </c>
      <c r="D859" s="88" t="s">
        <v>2360</v>
      </c>
      <c r="E859" s="119" t="s">
        <v>75</v>
      </c>
      <c r="F859" s="186">
        <f t="shared" si="13"/>
        <v>1</v>
      </c>
      <c r="G859" s="185"/>
      <c r="H859" s="185">
        <v>0</v>
      </c>
      <c r="I859" s="187"/>
      <c r="J859" s="188">
        <v>1</v>
      </c>
      <c r="K859" s="185"/>
      <c r="L859" s="185"/>
      <c r="M859" s="185"/>
      <c r="N859" s="185"/>
      <c r="O859" s="185"/>
      <c r="P859" s="185">
        <v>0</v>
      </c>
      <c r="Q859" s="185"/>
      <c r="R859" s="186"/>
      <c r="S859" s="188"/>
      <c r="T859" s="185">
        <v>0</v>
      </c>
      <c r="U859" s="185">
        <v>0</v>
      </c>
      <c r="V859" s="185"/>
      <c r="W859" s="185"/>
      <c r="X859" s="185"/>
      <c r="Y859" s="183"/>
      <c r="Z859" s="185"/>
      <c r="AA859" s="185"/>
      <c r="AB859" s="185"/>
    </row>
    <row r="860" spans="1:28" s="91" customFormat="1" ht="65.25" customHeight="1" x14ac:dyDescent="0.2">
      <c r="A860" s="81">
        <f>IF(E860=0,"",SUBTOTAL(3,$E$5:$E860))</f>
        <v>817</v>
      </c>
      <c r="B860" s="81" t="s">
        <v>1403</v>
      </c>
      <c r="C860" s="118" t="s">
        <v>1516</v>
      </c>
      <c r="D860" s="88" t="s">
        <v>2361</v>
      </c>
      <c r="E860" s="119" t="s">
        <v>75</v>
      </c>
      <c r="F860" s="186">
        <f t="shared" si="13"/>
        <v>3</v>
      </c>
      <c r="G860" s="185"/>
      <c r="H860" s="185">
        <v>0</v>
      </c>
      <c r="I860" s="187"/>
      <c r="J860" s="188">
        <v>3</v>
      </c>
      <c r="K860" s="185"/>
      <c r="L860" s="185"/>
      <c r="M860" s="185"/>
      <c r="N860" s="185"/>
      <c r="O860" s="185"/>
      <c r="P860" s="185">
        <v>0</v>
      </c>
      <c r="Q860" s="185"/>
      <c r="R860" s="186"/>
      <c r="S860" s="188"/>
      <c r="T860" s="185">
        <v>0</v>
      </c>
      <c r="U860" s="185">
        <v>0</v>
      </c>
      <c r="V860" s="185"/>
      <c r="W860" s="185"/>
      <c r="X860" s="185"/>
      <c r="Y860" s="183"/>
      <c r="Z860" s="185"/>
      <c r="AA860" s="185"/>
      <c r="AB860" s="185"/>
    </row>
    <row r="861" spans="1:28" s="91" customFormat="1" ht="64.5" customHeight="1" x14ac:dyDescent="0.2">
      <c r="A861" s="81">
        <f>IF(E861=0,"",SUBTOTAL(3,$E$5:$E861))</f>
        <v>818</v>
      </c>
      <c r="B861" s="81" t="s">
        <v>2640</v>
      </c>
      <c r="C861" s="118" t="s">
        <v>1518</v>
      </c>
      <c r="D861" s="88" t="s">
        <v>2362</v>
      </c>
      <c r="E861" s="119" t="s">
        <v>75</v>
      </c>
      <c r="F861" s="186">
        <f t="shared" si="13"/>
        <v>1</v>
      </c>
      <c r="G861" s="185"/>
      <c r="H861" s="185">
        <v>0</v>
      </c>
      <c r="I861" s="187"/>
      <c r="J861" s="188">
        <v>1</v>
      </c>
      <c r="K861" s="185"/>
      <c r="L861" s="185"/>
      <c r="M861" s="185"/>
      <c r="N861" s="185"/>
      <c r="O861" s="185"/>
      <c r="P861" s="185">
        <v>0</v>
      </c>
      <c r="Q861" s="185"/>
      <c r="R861" s="186"/>
      <c r="S861" s="188"/>
      <c r="T861" s="185">
        <v>0</v>
      </c>
      <c r="U861" s="185">
        <v>0</v>
      </c>
      <c r="V861" s="185"/>
      <c r="W861" s="185"/>
      <c r="X861" s="185"/>
      <c r="Y861" s="183"/>
      <c r="Z861" s="185"/>
      <c r="AA861" s="185"/>
      <c r="AB861" s="185"/>
    </row>
    <row r="862" spans="1:28" s="91" customFormat="1" ht="48" customHeight="1" x14ac:dyDescent="0.2">
      <c r="A862" s="81">
        <f>IF(E862=0,"",SUBTOTAL(3,$E$5:$E862))</f>
        <v>819</v>
      </c>
      <c r="B862" s="81" t="s">
        <v>1404</v>
      </c>
      <c r="C862" s="118" t="s">
        <v>1520</v>
      </c>
      <c r="D862" s="88" t="s">
        <v>2363</v>
      </c>
      <c r="E862" s="119" t="s">
        <v>75</v>
      </c>
      <c r="F862" s="186">
        <f t="shared" si="13"/>
        <v>1</v>
      </c>
      <c r="G862" s="185"/>
      <c r="H862" s="185">
        <v>0</v>
      </c>
      <c r="I862" s="187"/>
      <c r="J862" s="188">
        <v>1</v>
      </c>
      <c r="K862" s="185"/>
      <c r="L862" s="185"/>
      <c r="M862" s="185"/>
      <c r="N862" s="185"/>
      <c r="O862" s="185"/>
      <c r="P862" s="185">
        <v>0</v>
      </c>
      <c r="Q862" s="185"/>
      <c r="R862" s="186"/>
      <c r="S862" s="188"/>
      <c r="T862" s="185">
        <v>0</v>
      </c>
      <c r="U862" s="185">
        <v>0</v>
      </c>
      <c r="V862" s="185"/>
      <c r="W862" s="185"/>
      <c r="X862" s="185"/>
      <c r="Y862" s="183"/>
      <c r="Z862" s="185"/>
      <c r="AA862" s="185"/>
      <c r="AB862" s="185"/>
    </row>
    <row r="863" spans="1:28" s="91" customFormat="1" ht="90" customHeight="1" x14ac:dyDescent="0.2">
      <c r="A863" s="81">
        <f>IF(E863=0,"",SUBTOTAL(3,$E$5:$E863))</f>
        <v>820</v>
      </c>
      <c r="B863" s="81" t="s">
        <v>2641</v>
      </c>
      <c r="C863" s="118" t="s">
        <v>3988</v>
      </c>
      <c r="D863" s="119" t="s">
        <v>3989</v>
      </c>
      <c r="E863" s="119" t="s">
        <v>75</v>
      </c>
      <c r="F863" s="186">
        <f t="shared" si="13"/>
        <v>4</v>
      </c>
      <c r="G863" s="185"/>
      <c r="H863" s="185">
        <v>0</v>
      </c>
      <c r="I863" s="187"/>
      <c r="J863" s="189"/>
      <c r="K863" s="185"/>
      <c r="L863" s="185"/>
      <c r="M863" s="185"/>
      <c r="N863" s="185"/>
      <c r="O863" s="185"/>
      <c r="P863" s="185">
        <v>2</v>
      </c>
      <c r="Q863" s="185"/>
      <c r="R863" s="186"/>
      <c r="S863" s="188"/>
      <c r="T863" s="185">
        <v>0</v>
      </c>
      <c r="U863" s="185">
        <v>0</v>
      </c>
      <c r="V863" s="185">
        <v>2</v>
      </c>
      <c r="W863" s="185"/>
      <c r="X863" s="185"/>
      <c r="Y863" s="183"/>
      <c r="Z863" s="185"/>
      <c r="AA863" s="185"/>
      <c r="AB863" s="185"/>
    </row>
    <row r="864" spans="1:28" s="132" customFormat="1" ht="54" customHeight="1" x14ac:dyDescent="0.2">
      <c r="A864" s="81">
        <f>IF(E864=0,"",SUBTOTAL(3,$E$5:$E864))</f>
        <v>821</v>
      </c>
      <c r="B864" s="81" t="s">
        <v>1406</v>
      </c>
      <c r="C864" s="118" t="s">
        <v>3678</v>
      </c>
      <c r="D864" s="119" t="s">
        <v>3679</v>
      </c>
      <c r="E864" s="119" t="s">
        <v>84</v>
      </c>
      <c r="F864" s="186">
        <f t="shared" si="13"/>
        <v>600</v>
      </c>
      <c r="G864" s="186"/>
      <c r="H864" s="186"/>
      <c r="I864" s="186"/>
      <c r="J864" s="186"/>
      <c r="K864" s="186"/>
      <c r="L864" s="186"/>
      <c r="M864" s="186"/>
      <c r="N864" s="186"/>
      <c r="O864" s="186"/>
      <c r="P864" s="186"/>
      <c r="Q864" s="186">
        <v>600</v>
      </c>
      <c r="R864" s="186"/>
      <c r="S864" s="186"/>
      <c r="T864" s="186"/>
      <c r="U864" s="186"/>
      <c r="V864" s="186"/>
      <c r="W864" s="186"/>
      <c r="X864" s="186"/>
      <c r="Y864" s="186"/>
      <c r="Z864" s="186"/>
      <c r="AA864" s="186"/>
      <c r="AB864" s="186"/>
    </row>
    <row r="865" spans="1:28" s="132" customFormat="1" ht="128.25" customHeight="1" x14ac:dyDescent="0.2">
      <c r="A865" s="81">
        <f>IF(E865=0,"",SUBTOTAL(3,$E$5:$E865))</f>
        <v>822</v>
      </c>
      <c r="B865" s="81" t="s">
        <v>1408</v>
      </c>
      <c r="C865" s="115" t="s">
        <v>3623</v>
      </c>
      <c r="D865" s="120" t="s">
        <v>3987</v>
      </c>
      <c r="E865" s="120" t="s">
        <v>145</v>
      </c>
      <c r="F865" s="186">
        <f t="shared" si="13"/>
        <v>47</v>
      </c>
      <c r="G865" s="186"/>
      <c r="H865" s="186">
        <v>8</v>
      </c>
      <c r="I865" s="186"/>
      <c r="J865" s="186"/>
      <c r="K865" s="186"/>
      <c r="L865" s="186"/>
      <c r="M865" s="186"/>
      <c r="N865" s="186"/>
      <c r="O865" s="186"/>
      <c r="P865" s="186"/>
      <c r="Q865" s="186"/>
      <c r="R865" s="186">
        <v>25</v>
      </c>
      <c r="S865" s="186"/>
      <c r="T865" s="186"/>
      <c r="U865" s="186"/>
      <c r="V865" s="186">
        <v>4</v>
      </c>
      <c r="W865" s="186"/>
      <c r="X865" s="186"/>
      <c r="Y865" s="186"/>
      <c r="Z865" s="186">
        <v>10</v>
      </c>
      <c r="AA865" s="186"/>
      <c r="AB865" s="186"/>
    </row>
    <row r="866" spans="1:28" s="91" customFormat="1" ht="29.25" customHeight="1" x14ac:dyDescent="0.2">
      <c r="A866" s="81" t="str">
        <f>IF(E866=0,"",SUBTOTAL(3,$E$5:$E866))</f>
        <v/>
      </c>
      <c r="B866" s="81"/>
      <c r="C866" s="103" t="s">
        <v>1526</v>
      </c>
      <c r="D866" s="119"/>
      <c r="E866" s="119"/>
      <c r="F866" s="186">
        <f t="shared" si="13"/>
        <v>0</v>
      </c>
      <c r="G866" s="183"/>
      <c r="H866" s="183"/>
      <c r="I866" s="183"/>
      <c r="J866" s="190"/>
      <c r="K866" s="183"/>
      <c r="L866" s="183"/>
      <c r="M866" s="183"/>
      <c r="N866" s="183"/>
      <c r="O866" s="183"/>
      <c r="P866" s="183"/>
      <c r="Q866" s="183"/>
      <c r="R866" s="183"/>
      <c r="S866" s="183"/>
      <c r="T866" s="183"/>
      <c r="U866" s="183"/>
      <c r="V866" s="183"/>
      <c r="W866" s="183"/>
      <c r="X866" s="183"/>
      <c r="Y866" s="183"/>
      <c r="Z866" s="183"/>
      <c r="AA866" s="183"/>
      <c r="AB866" s="185"/>
    </row>
    <row r="867" spans="1:28" s="91" customFormat="1" ht="45.75" customHeight="1" x14ac:dyDescent="0.2">
      <c r="A867" s="81">
        <f>IF(E867=0,"",SUBTOTAL(3,$E$5:$E867))</f>
        <v>823</v>
      </c>
      <c r="B867" s="81" t="s">
        <v>1409</v>
      </c>
      <c r="C867" s="118" t="s">
        <v>2576</v>
      </c>
      <c r="D867" s="119" t="s">
        <v>2577</v>
      </c>
      <c r="E867" s="119" t="s">
        <v>75</v>
      </c>
      <c r="F867" s="186">
        <f t="shared" si="13"/>
        <v>69</v>
      </c>
      <c r="G867" s="185"/>
      <c r="H867" s="185">
        <v>0</v>
      </c>
      <c r="I867" s="187"/>
      <c r="J867" s="188">
        <v>50</v>
      </c>
      <c r="K867" s="185"/>
      <c r="L867" s="185"/>
      <c r="M867" s="185"/>
      <c r="N867" s="185"/>
      <c r="O867" s="185"/>
      <c r="P867" s="185">
        <v>0</v>
      </c>
      <c r="Q867" s="185"/>
      <c r="R867" s="186"/>
      <c r="S867" s="188">
        <v>19</v>
      </c>
      <c r="T867" s="185">
        <v>0</v>
      </c>
      <c r="U867" s="185">
        <v>0</v>
      </c>
      <c r="V867" s="185"/>
      <c r="W867" s="185"/>
      <c r="X867" s="185"/>
      <c r="Y867" s="183"/>
      <c r="Z867" s="185"/>
      <c r="AA867" s="185"/>
      <c r="AB867" s="185"/>
    </row>
    <row r="868" spans="1:28" s="91" customFormat="1" ht="52.5" customHeight="1" x14ac:dyDescent="0.2">
      <c r="A868" s="81">
        <f>IF(E868=0,"",SUBTOTAL(3,$E$5:$E868))</f>
        <v>824</v>
      </c>
      <c r="B868" s="81" t="s">
        <v>2642</v>
      </c>
      <c r="C868" s="82" t="s">
        <v>2578</v>
      </c>
      <c r="D868" s="119" t="s">
        <v>2579</v>
      </c>
      <c r="E868" s="119" t="s">
        <v>75</v>
      </c>
      <c r="F868" s="186">
        <f t="shared" si="13"/>
        <v>5</v>
      </c>
      <c r="G868" s="185"/>
      <c r="H868" s="185">
        <v>0</v>
      </c>
      <c r="I868" s="187"/>
      <c r="J868" s="188">
        <v>5</v>
      </c>
      <c r="K868" s="185"/>
      <c r="L868" s="185"/>
      <c r="M868" s="185"/>
      <c r="N868" s="185"/>
      <c r="O868" s="185"/>
      <c r="P868" s="185">
        <v>0</v>
      </c>
      <c r="Q868" s="185"/>
      <c r="R868" s="186"/>
      <c r="S868" s="188"/>
      <c r="T868" s="185">
        <v>0</v>
      </c>
      <c r="U868" s="185">
        <v>0</v>
      </c>
      <c r="V868" s="185"/>
      <c r="W868" s="185"/>
      <c r="X868" s="185"/>
      <c r="Y868" s="183"/>
      <c r="Z868" s="185"/>
      <c r="AA868" s="185"/>
      <c r="AB868" s="185"/>
    </row>
    <row r="869" spans="1:28" s="91" customFormat="1" ht="38.25" customHeight="1" x14ac:dyDescent="0.2">
      <c r="A869" s="81">
        <f>IF(E869=0,"",SUBTOTAL(3,$E$5:$E869))</f>
        <v>825</v>
      </c>
      <c r="B869" s="81" t="s">
        <v>1410</v>
      </c>
      <c r="C869" s="118" t="s">
        <v>1531</v>
      </c>
      <c r="D869" s="119" t="s">
        <v>2580</v>
      </c>
      <c r="E869" s="119" t="s">
        <v>84</v>
      </c>
      <c r="F869" s="186">
        <f t="shared" si="13"/>
        <v>50</v>
      </c>
      <c r="G869" s="185"/>
      <c r="H869" s="185">
        <v>0</v>
      </c>
      <c r="I869" s="187"/>
      <c r="J869" s="189"/>
      <c r="K869" s="185"/>
      <c r="L869" s="185"/>
      <c r="M869" s="185">
        <v>50</v>
      </c>
      <c r="N869" s="185"/>
      <c r="O869" s="185"/>
      <c r="P869" s="185">
        <v>0</v>
      </c>
      <c r="Q869" s="185"/>
      <c r="R869" s="186"/>
      <c r="S869" s="188"/>
      <c r="T869" s="185">
        <v>0</v>
      </c>
      <c r="U869" s="185">
        <v>0</v>
      </c>
      <c r="V869" s="185"/>
      <c r="W869" s="185"/>
      <c r="X869" s="185"/>
      <c r="Y869" s="183"/>
      <c r="Z869" s="185"/>
      <c r="AA869" s="185"/>
      <c r="AB869" s="185"/>
    </row>
    <row r="870" spans="1:28" s="132" customFormat="1" ht="49.5" customHeight="1" x14ac:dyDescent="0.2">
      <c r="A870" s="81">
        <f>IF(E870=0,"",SUBTOTAL(3,$E$5:$E870))</f>
        <v>826</v>
      </c>
      <c r="B870" s="81" t="s">
        <v>1412</v>
      </c>
      <c r="C870" s="118" t="s">
        <v>3627</v>
      </c>
      <c r="D870" s="119" t="s">
        <v>3883</v>
      </c>
      <c r="E870" s="116" t="s">
        <v>75</v>
      </c>
      <c r="F870" s="186">
        <f t="shared" si="13"/>
        <v>12</v>
      </c>
      <c r="G870" s="186"/>
      <c r="H870" s="186"/>
      <c r="I870" s="186">
        <v>12</v>
      </c>
      <c r="J870" s="186"/>
      <c r="K870" s="186"/>
      <c r="L870" s="186"/>
      <c r="M870" s="186"/>
      <c r="N870" s="186"/>
      <c r="O870" s="186"/>
      <c r="P870" s="186"/>
      <c r="Q870" s="186"/>
      <c r="R870" s="186"/>
      <c r="S870" s="186"/>
      <c r="T870" s="186"/>
      <c r="U870" s="186"/>
      <c r="V870" s="186"/>
      <c r="W870" s="186"/>
      <c r="X870" s="186"/>
      <c r="Y870" s="186"/>
      <c r="Z870" s="186"/>
      <c r="AA870" s="186"/>
      <c r="AB870" s="186"/>
    </row>
    <row r="871" spans="1:28" s="91" customFormat="1" ht="20.25" customHeight="1" x14ac:dyDescent="0.2">
      <c r="A871" s="81" t="str">
        <f>IF(E871=0,"",SUBTOTAL(3,$E$5:$E871))</f>
        <v/>
      </c>
      <c r="B871" s="81"/>
      <c r="C871" s="103" t="s">
        <v>1532</v>
      </c>
      <c r="D871" s="119"/>
      <c r="E871" s="119"/>
      <c r="F871" s="186">
        <f t="shared" si="13"/>
        <v>0</v>
      </c>
      <c r="G871" s="183"/>
      <c r="H871" s="183"/>
      <c r="I871" s="183"/>
      <c r="J871" s="190"/>
      <c r="K871" s="183"/>
      <c r="L871" s="183"/>
      <c r="M871" s="183"/>
      <c r="N871" s="183"/>
      <c r="O871" s="183"/>
      <c r="P871" s="183"/>
      <c r="Q871" s="183"/>
      <c r="R871" s="183"/>
      <c r="S871" s="183"/>
      <c r="T871" s="183"/>
      <c r="U871" s="183"/>
      <c r="V871" s="183"/>
      <c r="W871" s="183"/>
      <c r="X871" s="183"/>
      <c r="Y871" s="183"/>
      <c r="Z871" s="183"/>
      <c r="AA871" s="183"/>
      <c r="AB871" s="185"/>
    </row>
    <row r="872" spans="1:28" s="91" customFormat="1" ht="27.75" customHeight="1" x14ac:dyDescent="0.2">
      <c r="A872" s="81" t="str">
        <f>IF(E872=0,"",SUBTOTAL(3,$E$5:$E872))</f>
        <v/>
      </c>
      <c r="B872" s="81"/>
      <c r="C872" s="103" t="s">
        <v>1533</v>
      </c>
      <c r="D872" s="119"/>
      <c r="E872" s="119"/>
      <c r="F872" s="186">
        <f t="shared" si="13"/>
        <v>0</v>
      </c>
      <c r="G872" s="183"/>
      <c r="H872" s="183"/>
      <c r="I872" s="183"/>
      <c r="J872" s="190"/>
      <c r="K872" s="183"/>
      <c r="L872" s="183"/>
      <c r="M872" s="183"/>
      <c r="N872" s="183"/>
      <c r="O872" s="183"/>
      <c r="P872" s="183"/>
      <c r="Q872" s="183"/>
      <c r="R872" s="183"/>
      <c r="S872" s="183"/>
      <c r="T872" s="183"/>
      <c r="U872" s="183"/>
      <c r="V872" s="183"/>
      <c r="W872" s="183"/>
      <c r="X872" s="183"/>
      <c r="Y872" s="183"/>
      <c r="Z872" s="183"/>
      <c r="AA872" s="183"/>
      <c r="AB872" s="185"/>
    </row>
    <row r="873" spans="1:28" s="91" customFormat="1" ht="47.25" customHeight="1" x14ac:dyDescent="0.2">
      <c r="A873" s="81">
        <f>IF(E873=0,"",SUBTOTAL(3,$E$5:$E873))</f>
        <v>827</v>
      </c>
      <c r="B873" s="81" t="s">
        <v>1413</v>
      </c>
      <c r="C873" s="118" t="s">
        <v>1535</v>
      </c>
      <c r="D873" s="119" t="s">
        <v>2364</v>
      </c>
      <c r="E873" s="119" t="s">
        <v>84</v>
      </c>
      <c r="F873" s="186">
        <f t="shared" si="13"/>
        <v>50</v>
      </c>
      <c r="G873" s="185"/>
      <c r="H873" s="185">
        <v>0</v>
      </c>
      <c r="I873" s="187"/>
      <c r="J873" s="189"/>
      <c r="K873" s="185"/>
      <c r="L873" s="185"/>
      <c r="M873" s="185"/>
      <c r="N873" s="185"/>
      <c r="O873" s="185"/>
      <c r="P873" s="185">
        <v>0</v>
      </c>
      <c r="Q873" s="185"/>
      <c r="R873" s="186"/>
      <c r="S873" s="188">
        <v>50</v>
      </c>
      <c r="T873" s="185">
        <v>0</v>
      </c>
      <c r="U873" s="185">
        <v>0</v>
      </c>
      <c r="V873" s="185"/>
      <c r="W873" s="185"/>
      <c r="X873" s="185"/>
      <c r="Y873" s="183"/>
      <c r="Z873" s="185"/>
      <c r="AA873" s="185"/>
      <c r="AB873" s="185"/>
    </row>
    <row r="874" spans="1:28" s="91" customFormat="1" ht="47.25" customHeight="1" x14ac:dyDescent="0.2">
      <c r="A874" s="81">
        <f>IF(E874=0,"",SUBTOTAL(3,$E$5:$E874))</f>
        <v>828</v>
      </c>
      <c r="B874" s="81" t="s">
        <v>4268</v>
      </c>
      <c r="C874" s="118" t="s">
        <v>1537</v>
      </c>
      <c r="D874" s="119" t="s">
        <v>2365</v>
      </c>
      <c r="E874" s="119" t="s">
        <v>84</v>
      </c>
      <c r="F874" s="186">
        <f t="shared" si="13"/>
        <v>60</v>
      </c>
      <c r="G874" s="185"/>
      <c r="H874" s="185">
        <v>0</v>
      </c>
      <c r="I874" s="187"/>
      <c r="J874" s="189"/>
      <c r="K874" s="185"/>
      <c r="L874" s="185"/>
      <c r="M874" s="185"/>
      <c r="N874" s="185"/>
      <c r="O874" s="185"/>
      <c r="P874" s="185">
        <v>0</v>
      </c>
      <c r="Q874" s="185"/>
      <c r="R874" s="186"/>
      <c r="S874" s="188">
        <v>60</v>
      </c>
      <c r="T874" s="185">
        <v>0</v>
      </c>
      <c r="U874" s="185">
        <v>0</v>
      </c>
      <c r="V874" s="185"/>
      <c r="W874" s="185"/>
      <c r="X874" s="185"/>
      <c r="Y874" s="183"/>
      <c r="Z874" s="185"/>
      <c r="AA874" s="185"/>
      <c r="AB874" s="185"/>
    </row>
    <row r="875" spans="1:28" s="91" customFormat="1" ht="57" customHeight="1" x14ac:dyDescent="0.2">
      <c r="A875" s="81">
        <f>IF(E875=0,"",SUBTOTAL(3,$E$5:$E875))</f>
        <v>829</v>
      </c>
      <c r="B875" s="81" t="s">
        <v>1415</v>
      </c>
      <c r="C875" s="118" t="s">
        <v>1540</v>
      </c>
      <c r="D875" s="119" t="s">
        <v>2366</v>
      </c>
      <c r="E875" s="119" t="s">
        <v>84</v>
      </c>
      <c r="F875" s="186">
        <f t="shared" si="13"/>
        <v>3000</v>
      </c>
      <c r="G875" s="185"/>
      <c r="H875" s="185">
        <v>0</v>
      </c>
      <c r="I875" s="187"/>
      <c r="J875" s="189"/>
      <c r="K875" s="185"/>
      <c r="L875" s="185"/>
      <c r="M875" s="185"/>
      <c r="N875" s="185"/>
      <c r="O875" s="185"/>
      <c r="P875" s="185">
        <v>0</v>
      </c>
      <c r="Q875" s="185"/>
      <c r="R875" s="186"/>
      <c r="S875" s="188">
        <v>3000</v>
      </c>
      <c r="T875" s="185">
        <v>0</v>
      </c>
      <c r="U875" s="185">
        <v>0</v>
      </c>
      <c r="V875" s="185"/>
      <c r="W875" s="185"/>
      <c r="X875" s="185"/>
      <c r="Y875" s="183"/>
      <c r="Z875" s="185"/>
      <c r="AA875" s="185"/>
      <c r="AB875" s="185"/>
    </row>
    <row r="876" spans="1:28" s="91" customFormat="1" ht="58.5" customHeight="1" x14ac:dyDescent="0.2">
      <c r="A876" s="81">
        <f>IF(E876=0,"",SUBTOTAL(3,$E$5:$E876))</f>
        <v>830</v>
      </c>
      <c r="B876" s="81" t="s">
        <v>1418</v>
      </c>
      <c r="C876" s="118" t="s">
        <v>1542</v>
      </c>
      <c r="D876" s="119" t="s">
        <v>2367</v>
      </c>
      <c r="E876" s="119" t="s">
        <v>75</v>
      </c>
      <c r="F876" s="186">
        <f t="shared" si="13"/>
        <v>6</v>
      </c>
      <c r="G876" s="185"/>
      <c r="H876" s="185">
        <v>0</v>
      </c>
      <c r="I876" s="187"/>
      <c r="J876" s="189"/>
      <c r="K876" s="185"/>
      <c r="L876" s="185"/>
      <c r="M876" s="185"/>
      <c r="N876" s="185"/>
      <c r="O876" s="185"/>
      <c r="P876" s="185">
        <v>0</v>
      </c>
      <c r="Q876" s="185"/>
      <c r="R876" s="186"/>
      <c r="S876" s="188">
        <v>6</v>
      </c>
      <c r="T876" s="185">
        <v>0</v>
      </c>
      <c r="U876" s="185">
        <v>0</v>
      </c>
      <c r="V876" s="185"/>
      <c r="W876" s="185"/>
      <c r="X876" s="185"/>
      <c r="Y876" s="183"/>
      <c r="Z876" s="185"/>
      <c r="AA876" s="185"/>
      <c r="AB876" s="185"/>
    </row>
    <row r="877" spans="1:28" s="91" customFormat="1" ht="47.25" customHeight="1" x14ac:dyDescent="0.2">
      <c r="A877" s="81">
        <f>IF(E877=0,"",SUBTOTAL(3,$E$5:$E877))</f>
        <v>831</v>
      </c>
      <c r="B877" s="81" t="s">
        <v>4269</v>
      </c>
      <c r="C877" s="118" t="s">
        <v>1544</v>
      </c>
      <c r="D877" s="119" t="s">
        <v>2368</v>
      </c>
      <c r="E877" s="119" t="s">
        <v>57</v>
      </c>
      <c r="F877" s="186">
        <f t="shared" si="13"/>
        <v>6</v>
      </c>
      <c r="G877" s="185"/>
      <c r="H877" s="185">
        <v>0</v>
      </c>
      <c r="I877" s="187"/>
      <c r="J877" s="189"/>
      <c r="K877" s="185"/>
      <c r="L877" s="185"/>
      <c r="M877" s="185"/>
      <c r="N877" s="185"/>
      <c r="O877" s="185"/>
      <c r="P877" s="185">
        <v>0</v>
      </c>
      <c r="Q877" s="185"/>
      <c r="R877" s="186"/>
      <c r="S877" s="188">
        <v>6</v>
      </c>
      <c r="T877" s="185">
        <v>0</v>
      </c>
      <c r="U877" s="185">
        <v>0</v>
      </c>
      <c r="V877" s="185"/>
      <c r="W877" s="185"/>
      <c r="X877" s="185"/>
      <c r="Y877" s="183"/>
      <c r="Z877" s="185"/>
      <c r="AA877" s="185"/>
      <c r="AB877" s="185"/>
    </row>
    <row r="878" spans="1:28" s="91" customFormat="1" ht="59.25" customHeight="1" x14ac:dyDescent="0.2">
      <c r="A878" s="81">
        <f>IF(E878=0,"",SUBTOTAL(3,$E$5:$E878))</f>
        <v>832</v>
      </c>
      <c r="B878" s="81" t="s">
        <v>4270</v>
      </c>
      <c r="C878" s="118" t="s">
        <v>1546</v>
      </c>
      <c r="D878" s="119" t="s">
        <v>2369</v>
      </c>
      <c r="E878" s="119" t="s">
        <v>57</v>
      </c>
      <c r="F878" s="186">
        <f t="shared" si="13"/>
        <v>10</v>
      </c>
      <c r="G878" s="185"/>
      <c r="H878" s="185">
        <v>0</v>
      </c>
      <c r="I878" s="187"/>
      <c r="J878" s="189"/>
      <c r="K878" s="185"/>
      <c r="L878" s="185"/>
      <c r="M878" s="185"/>
      <c r="N878" s="185"/>
      <c r="O878" s="185"/>
      <c r="P878" s="185">
        <v>0</v>
      </c>
      <c r="Q878" s="185"/>
      <c r="R878" s="186"/>
      <c r="S878" s="188">
        <v>10</v>
      </c>
      <c r="T878" s="185">
        <v>0</v>
      </c>
      <c r="U878" s="185">
        <v>0</v>
      </c>
      <c r="V878" s="185"/>
      <c r="W878" s="185"/>
      <c r="X878" s="185"/>
      <c r="Y878" s="183"/>
      <c r="Z878" s="185"/>
      <c r="AA878" s="185"/>
      <c r="AB878" s="185"/>
    </row>
    <row r="879" spans="1:28" s="91" customFormat="1" ht="47.25" customHeight="1" x14ac:dyDescent="0.2">
      <c r="A879" s="81">
        <f>IF(E879=0,"",SUBTOTAL(3,$E$5:$E879))</f>
        <v>833</v>
      </c>
      <c r="B879" s="81" t="s">
        <v>1421</v>
      </c>
      <c r="C879" s="118" t="s">
        <v>1549</v>
      </c>
      <c r="D879" s="119" t="s">
        <v>2370</v>
      </c>
      <c r="E879" s="119" t="s">
        <v>435</v>
      </c>
      <c r="F879" s="186">
        <f t="shared" si="13"/>
        <v>360</v>
      </c>
      <c r="G879" s="185"/>
      <c r="H879" s="185">
        <v>0</v>
      </c>
      <c r="I879" s="187"/>
      <c r="J879" s="189"/>
      <c r="K879" s="185"/>
      <c r="L879" s="185"/>
      <c r="M879" s="185"/>
      <c r="N879" s="185"/>
      <c r="O879" s="185"/>
      <c r="P879" s="185">
        <v>0</v>
      </c>
      <c r="Q879" s="185"/>
      <c r="R879" s="186"/>
      <c r="S879" s="188">
        <v>360</v>
      </c>
      <c r="T879" s="185">
        <v>0</v>
      </c>
      <c r="U879" s="185">
        <v>0</v>
      </c>
      <c r="V879" s="185"/>
      <c r="W879" s="185"/>
      <c r="X879" s="185"/>
      <c r="Y879" s="183"/>
      <c r="Z879" s="185"/>
      <c r="AA879" s="185"/>
      <c r="AB879" s="185"/>
    </row>
    <row r="880" spans="1:28" s="91" customFormat="1" ht="60.75" customHeight="1" x14ac:dyDescent="0.2">
      <c r="A880" s="81">
        <f>IF(E880=0,"",SUBTOTAL(3,$E$5:$E880))</f>
        <v>834</v>
      </c>
      <c r="B880" s="81" t="s">
        <v>4271</v>
      </c>
      <c r="C880" s="118" t="s">
        <v>1552</v>
      </c>
      <c r="D880" s="119" t="s">
        <v>2371</v>
      </c>
      <c r="E880" s="119" t="s">
        <v>435</v>
      </c>
      <c r="F880" s="186">
        <f t="shared" si="13"/>
        <v>1100</v>
      </c>
      <c r="G880" s="185"/>
      <c r="H880" s="185">
        <v>0</v>
      </c>
      <c r="I880" s="187"/>
      <c r="J880" s="189"/>
      <c r="K880" s="185"/>
      <c r="L880" s="185"/>
      <c r="M880" s="185"/>
      <c r="N880" s="185"/>
      <c r="O880" s="185"/>
      <c r="P880" s="185">
        <v>0</v>
      </c>
      <c r="Q880" s="185"/>
      <c r="R880" s="186"/>
      <c r="S880" s="188">
        <v>1100</v>
      </c>
      <c r="T880" s="185">
        <v>0</v>
      </c>
      <c r="U880" s="185">
        <v>0</v>
      </c>
      <c r="V880" s="185"/>
      <c r="W880" s="185"/>
      <c r="X880" s="185"/>
      <c r="Y880" s="183"/>
      <c r="Z880" s="185"/>
      <c r="AA880" s="185"/>
      <c r="AB880" s="185"/>
    </row>
    <row r="881" spans="1:28" s="91" customFormat="1" ht="51" customHeight="1" x14ac:dyDescent="0.2">
      <c r="A881" s="81">
        <f>IF(E881=0,"",SUBTOTAL(3,$E$5:$E881))</f>
        <v>835</v>
      </c>
      <c r="B881" s="81" t="s">
        <v>4272</v>
      </c>
      <c r="C881" s="118" t="s">
        <v>1554</v>
      </c>
      <c r="D881" s="119" t="s">
        <v>2581</v>
      </c>
      <c r="E881" s="119" t="s">
        <v>435</v>
      </c>
      <c r="F881" s="186">
        <f t="shared" si="13"/>
        <v>1500</v>
      </c>
      <c r="G881" s="185"/>
      <c r="H881" s="185">
        <v>0</v>
      </c>
      <c r="I881" s="187"/>
      <c r="J881" s="189"/>
      <c r="K881" s="185"/>
      <c r="L881" s="185"/>
      <c r="M881" s="185"/>
      <c r="N881" s="185"/>
      <c r="O881" s="185"/>
      <c r="P881" s="185">
        <v>0</v>
      </c>
      <c r="Q881" s="185"/>
      <c r="R881" s="186"/>
      <c r="S881" s="188">
        <v>1500</v>
      </c>
      <c r="T881" s="185">
        <v>0</v>
      </c>
      <c r="U881" s="185">
        <v>0</v>
      </c>
      <c r="V881" s="185"/>
      <c r="W881" s="185"/>
      <c r="X881" s="185"/>
      <c r="Y881" s="183"/>
      <c r="Z881" s="185"/>
      <c r="AA881" s="185"/>
      <c r="AB881" s="185"/>
    </row>
    <row r="882" spans="1:28" s="91" customFormat="1" ht="27" customHeight="1" x14ac:dyDescent="0.2">
      <c r="A882" s="81" t="str">
        <f>IF(E882=0,"",SUBTOTAL(3,$E$5:$E882))</f>
        <v/>
      </c>
      <c r="B882" s="81"/>
      <c r="C882" s="103" t="s">
        <v>1555</v>
      </c>
      <c r="D882" s="119"/>
      <c r="E882" s="119"/>
      <c r="F882" s="186">
        <f t="shared" si="13"/>
        <v>0</v>
      </c>
      <c r="G882" s="183"/>
      <c r="H882" s="183"/>
      <c r="I882" s="183"/>
      <c r="J882" s="190"/>
      <c r="K882" s="183"/>
      <c r="L882" s="183"/>
      <c r="M882" s="183"/>
      <c r="N882" s="183"/>
      <c r="O882" s="183"/>
      <c r="P882" s="183"/>
      <c r="Q882" s="183"/>
      <c r="R882" s="183"/>
      <c r="S882" s="183"/>
      <c r="T882" s="183"/>
      <c r="U882" s="183"/>
      <c r="V882" s="183"/>
      <c r="W882" s="183"/>
      <c r="X882" s="183"/>
      <c r="Y882" s="183"/>
      <c r="Z882" s="183"/>
      <c r="AA882" s="183"/>
      <c r="AB882" s="185"/>
    </row>
    <row r="883" spans="1:28" s="91" customFormat="1" ht="39" customHeight="1" x14ac:dyDescent="0.2">
      <c r="A883" s="81">
        <f>IF(E883=0,"",SUBTOTAL(3,$E$5:$E883))</f>
        <v>836</v>
      </c>
      <c r="B883" s="81" t="s">
        <v>1422</v>
      </c>
      <c r="C883" s="118" t="s">
        <v>1557</v>
      </c>
      <c r="D883" s="119" t="s">
        <v>3586</v>
      </c>
      <c r="E883" s="119" t="s">
        <v>75</v>
      </c>
      <c r="F883" s="186">
        <f t="shared" si="13"/>
        <v>50</v>
      </c>
      <c r="G883" s="185"/>
      <c r="H883" s="185">
        <v>0</v>
      </c>
      <c r="I883" s="187"/>
      <c r="J883" s="188">
        <v>50</v>
      </c>
      <c r="K883" s="185"/>
      <c r="L883" s="185"/>
      <c r="M883" s="185"/>
      <c r="N883" s="185"/>
      <c r="O883" s="185"/>
      <c r="P883" s="185">
        <v>0</v>
      </c>
      <c r="Q883" s="185"/>
      <c r="R883" s="186"/>
      <c r="S883" s="188"/>
      <c r="T883" s="185">
        <v>0</v>
      </c>
      <c r="U883" s="185">
        <v>0</v>
      </c>
      <c r="V883" s="185"/>
      <c r="W883" s="185"/>
      <c r="X883" s="185"/>
      <c r="Y883" s="183"/>
      <c r="Z883" s="185"/>
      <c r="AA883" s="185"/>
      <c r="AB883" s="185"/>
    </row>
    <row r="884" spans="1:28" s="91" customFormat="1" ht="40.5" customHeight="1" x14ac:dyDescent="0.2">
      <c r="A884" s="81">
        <f>IF(E884=0,"",SUBTOTAL(3,$E$5:$E884))</f>
        <v>837</v>
      </c>
      <c r="B884" s="81" t="s">
        <v>1424</v>
      </c>
      <c r="C884" s="118" t="s">
        <v>1559</v>
      </c>
      <c r="D884" s="119" t="s">
        <v>3585</v>
      </c>
      <c r="E884" s="119" t="s">
        <v>75</v>
      </c>
      <c r="F884" s="186">
        <f t="shared" si="13"/>
        <v>9</v>
      </c>
      <c r="G884" s="185"/>
      <c r="H884" s="185">
        <v>0</v>
      </c>
      <c r="I884" s="187"/>
      <c r="J884" s="188">
        <v>9</v>
      </c>
      <c r="K884" s="185"/>
      <c r="L884" s="185"/>
      <c r="M884" s="185"/>
      <c r="N884" s="185"/>
      <c r="O884" s="185"/>
      <c r="P884" s="185">
        <v>0</v>
      </c>
      <c r="Q884" s="185"/>
      <c r="R884" s="186"/>
      <c r="S884" s="188"/>
      <c r="T884" s="185">
        <v>0</v>
      </c>
      <c r="U884" s="185">
        <v>0</v>
      </c>
      <c r="V884" s="185"/>
      <c r="W884" s="185"/>
      <c r="X884" s="185"/>
      <c r="Y884" s="183"/>
      <c r="Z884" s="185"/>
      <c r="AA884" s="185"/>
      <c r="AB884" s="185"/>
    </row>
    <row r="885" spans="1:28" s="91" customFormat="1" ht="34.5" customHeight="1" x14ac:dyDescent="0.2">
      <c r="A885" s="81">
        <f>IF(E885=0,"",SUBTOTAL(3,$E$5:$E885))</f>
        <v>838</v>
      </c>
      <c r="B885" s="81" t="s">
        <v>4273</v>
      </c>
      <c r="C885" s="118" t="s">
        <v>1561</v>
      </c>
      <c r="D885" s="119" t="s">
        <v>2372</v>
      </c>
      <c r="E885" s="119" t="s">
        <v>75</v>
      </c>
      <c r="F885" s="186">
        <f t="shared" si="13"/>
        <v>50</v>
      </c>
      <c r="G885" s="185"/>
      <c r="H885" s="185">
        <v>0</v>
      </c>
      <c r="I885" s="187"/>
      <c r="J885" s="188">
        <v>50</v>
      </c>
      <c r="K885" s="185"/>
      <c r="L885" s="185"/>
      <c r="M885" s="185"/>
      <c r="N885" s="185"/>
      <c r="O885" s="185"/>
      <c r="P885" s="185">
        <v>0</v>
      </c>
      <c r="Q885" s="185"/>
      <c r="R885" s="186"/>
      <c r="S885" s="188"/>
      <c r="T885" s="185">
        <v>0</v>
      </c>
      <c r="U885" s="185">
        <v>0</v>
      </c>
      <c r="V885" s="185"/>
      <c r="W885" s="185"/>
      <c r="X885" s="185"/>
      <c r="Y885" s="183"/>
      <c r="Z885" s="185"/>
      <c r="AA885" s="185"/>
      <c r="AB885" s="185"/>
    </row>
    <row r="886" spans="1:28" s="91" customFormat="1" ht="37.5" customHeight="1" x14ac:dyDescent="0.2">
      <c r="A886" s="81">
        <f>IF(E886=0,"",SUBTOTAL(3,$E$5:$E886))</f>
        <v>839</v>
      </c>
      <c r="B886" s="81" t="s">
        <v>1433</v>
      </c>
      <c r="C886" s="118" t="s">
        <v>1564</v>
      </c>
      <c r="D886" s="119" t="s">
        <v>2373</v>
      </c>
      <c r="E886" s="119" t="s">
        <v>75</v>
      </c>
      <c r="F886" s="186">
        <f t="shared" si="13"/>
        <v>11</v>
      </c>
      <c r="G886" s="185"/>
      <c r="H886" s="185">
        <v>0</v>
      </c>
      <c r="I886" s="187"/>
      <c r="J886" s="188">
        <v>11</v>
      </c>
      <c r="K886" s="185"/>
      <c r="L886" s="185"/>
      <c r="M886" s="185"/>
      <c r="N886" s="185"/>
      <c r="O886" s="185"/>
      <c r="P886" s="185">
        <v>0</v>
      </c>
      <c r="Q886" s="185"/>
      <c r="R886" s="186"/>
      <c r="S886" s="188"/>
      <c r="T886" s="185">
        <v>0</v>
      </c>
      <c r="U886" s="185">
        <v>0</v>
      </c>
      <c r="V886" s="185"/>
      <c r="W886" s="185"/>
      <c r="X886" s="185"/>
      <c r="Y886" s="183"/>
      <c r="Z886" s="185"/>
      <c r="AA886" s="185"/>
      <c r="AB886" s="185"/>
    </row>
    <row r="887" spans="1:28" s="132" customFormat="1" ht="45" customHeight="1" x14ac:dyDescent="0.2">
      <c r="A887" s="81">
        <f>IF(E887=0,"",SUBTOTAL(3,$E$5:$E887))</f>
        <v>840</v>
      </c>
      <c r="B887" s="81" t="s">
        <v>1435</v>
      </c>
      <c r="C887" s="115" t="s">
        <v>3499</v>
      </c>
      <c r="D887" s="99" t="s">
        <v>3527</v>
      </c>
      <c r="E887" s="114" t="s">
        <v>3873</v>
      </c>
      <c r="F887" s="186">
        <f t="shared" si="13"/>
        <v>80</v>
      </c>
      <c r="G887" s="186"/>
      <c r="H887" s="186"/>
      <c r="I887" s="186"/>
      <c r="J887" s="194">
        <v>80</v>
      </c>
      <c r="K887" s="186"/>
      <c r="L887" s="186"/>
      <c r="M887" s="186"/>
      <c r="N887" s="186"/>
      <c r="O887" s="186"/>
      <c r="P887" s="186"/>
      <c r="Q887" s="186"/>
      <c r="R887" s="186"/>
      <c r="S887" s="186"/>
      <c r="T887" s="186"/>
      <c r="U887" s="186"/>
      <c r="V887" s="186"/>
      <c r="W887" s="186"/>
      <c r="X887" s="186"/>
      <c r="Y887" s="186"/>
      <c r="Z887" s="186"/>
      <c r="AA887" s="186"/>
      <c r="AB887" s="186"/>
    </row>
    <row r="888" spans="1:28" s="132" customFormat="1" ht="45.75" customHeight="1" x14ac:dyDescent="0.2">
      <c r="A888" s="81">
        <f>IF(E888=0,"",SUBTOTAL(3,$E$5:$E888))</f>
        <v>841</v>
      </c>
      <c r="B888" s="81" t="s">
        <v>1437</v>
      </c>
      <c r="C888" s="115" t="s">
        <v>3500</v>
      </c>
      <c r="D888" s="99" t="s">
        <v>3528</v>
      </c>
      <c r="E888" s="114" t="s">
        <v>75</v>
      </c>
      <c r="F888" s="186">
        <f t="shared" si="13"/>
        <v>1</v>
      </c>
      <c r="G888" s="186"/>
      <c r="H888" s="186"/>
      <c r="I888" s="186"/>
      <c r="J888" s="194">
        <v>1</v>
      </c>
      <c r="K888" s="186"/>
      <c r="L888" s="186"/>
      <c r="M888" s="186"/>
      <c r="N888" s="186"/>
      <c r="O888" s="186"/>
      <c r="P888" s="186"/>
      <c r="Q888" s="186"/>
      <c r="R888" s="186"/>
      <c r="S888" s="186"/>
      <c r="T888" s="186"/>
      <c r="U888" s="186"/>
      <c r="V888" s="186"/>
      <c r="W888" s="186"/>
      <c r="X888" s="186"/>
      <c r="Y888" s="186"/>
      <c r="Z888" s="186"/>
      <c r="AA888" s="186"/>
      <c r="AB888" s="186"/>
    </row>
    <row r="889" spans="1:28" s="132" customFormat="1" ht="45.75" customHeight="1" x14ac:dyDescent="0.2">
      <c r="A889" s="81">
        <f>IF(E889=0,"",SUBTOTAL(3,$E$5:$E889))</f>
        <v>842</v>
      </c>
      <c r="B889" s="81" t="s">
        <v>4274</v>
      </c>
      <c r="C889" s="115" t="s">
        <v>3501</v>
      </c>
      <c r="D889" s="99" t="s">
        <v>3594</v>
      </c>
      <c r="E889" s="114" t="s">
        <v>75</v>
      </c>
      <c r="F889" s="186">
        <f t="shared" si="13"/>
        <v>1</v>
      </c>
      <c r="G889" s="186"/>
      <c r="H889" s="186"/>
      <c r="I889" s="186"/>
      <c r="J889" s="194">
        <v>1</v>
      </c>
      <c r="K889" s="186"/>
      <c r="L889" s="186"/>
      <c r="M889" s="186"/>
      <c r="N889" s="186"/>
      <c r="O889" s="186"/>
      <c r="P889" s="186"/>
      <c r="Q889" s="186"/>
      <c r="R889" s="186"/>
      <c r="S889" s="186"/>
      <c r="T889" s="186"/>
      <c r="U889" s="186"/>
      <c r="V889" s="186"/>
      <c r="W889" s="186"/>
      <c r="X889" s="186"/>
      <c r="Y889" s="186"/>
      <c r="Z889" s="186"/>
      <c r="AA889" s="186"/>
      <c r="AB889" s="186"/>
    </row>
    <row r="890" spans="1:28" s="132" customFormat="1" ht="48.75" customHeight="1" x14ac:dyDescent="0.2">
      <c r="A890" s="81">
        <f>IF(E890=0,"",SUBTOTAL(3,$E$5:$E951))</f>
        <v>903</v>
      </c>
      <c r="B890" s="81" t="s">
        <v>1539</v>
      </c>
      <c r="C890" s="115" t="s">
        <v>3502</v>
      </c>
      <c r="D890" s="99" t="s">
        <v>3529</v>
      </c>
      <c r="E890" s="114" t="s">
        <v>37</v>
      </c>
      <c r="F890" s="186">
        <f t="shared" si="13"/>
        <v>10</v>
      </c>
      <c r="G890" s="186"/>
      <c r="H890" s="186"/>
      <c r="I890" s="186"/>
      <c r="J890" s="194">
        <v>10</v>
      </c>
      <c r="K890" s="186"/>
      <c r="L890" s="186"/>
      <c r="M890" s="186"/>
      <c r="N890" s="186"/>
      <c r="O890" s="186"/>
      <c r="P890" s="186"/>
      <c r="Q890" s="186"/>
      <c r="R890" s="186"/>
      <c r="S890" s="186"/>
      <c r="T890" s="186"/>
      <c r="U890" s="186"/>
      <c r="V890" s="186"/>
      <c r="W890" s="186"/>
      <c r="X890" s="186"/>
      <c r="Y890" s="186"/>
      <c r="Z890" s="186"/>
      <c r="AA890" s="186"/>
      <c r="AB890" s="186"/>
    </row>
    <row r="891" spans="1:28" s="91" customFormat="1" ht="34.5" customHeight="1" x14ac:dyDescent="0.2">
      <c r="A891" s="81" t="str">
        <f>IF(E891=0,"",SUBTOTAL(3,$E$5:$E891))</f>
        <v/>
      </c>
      <c r="B891" s="81"/>
      <c r="C891" s="103" t="s">
        <v>1565</v>
      </c>
      <c r="D891" s="119"/>
      <c r="E891" s="119"/>
      <c r="F891" s="186">
        <f t="shared" si="13"/>
        <v>0</v>
      </c>
      <c r="G891" s="183"/>
      <c r="H891" s="183"/>
      <c r="I891" s="183"/>
      <c r="J891" s="190"/>
      <c r="K891" s="183"/>
      <c r="L891" s="183"/>
      <c r="M891" s="183"/>
      <c r="N891" s="183"/>
      <c r="O891" s="183"/>
      <c r="P891" s="183"/>
      <c r="Q891" s="183"/>
      <c r="R891" s="183"/>
      <c r="S891" s="183"/>
      <c r="T891" s="183"/>
      <c r="U891" s="183"/>
      <c r="V891" s="183"/>
      <c r="W891" s="183"/>
      <c r="X891" s="183"/>
      <c r="Y891" s="183"/>
      <c r="Z891" s="183"/>
      <c r="AA891" s="183"/>
      <c r="AB891" s="185"/>
    </row>
    <row r="892" spans="1:28" s="132" customFormat="1" ht="38.25" x14ac:dyDescent="0.2">
      <c r="A892" s="81">
        <f>IF(E892=0,"",SUBTOTAL(3,$E$5:$E892))</f>
        <v>844</v>
      </c>
      <c r="B892" s="81" t="s">
        <v>1439</v>
      </c>
      <c r="C892" s="98" t="s">
        <v>3855</v>
      </c>
      <c r="D892" s="120" t="s">
        <v>3834</v>
      </c>
      <c r="E892" s="125" t="s">
        <v>57</v>
      </c>
      <c r="F892" s="186">
        <f t="shared" si="13"/>
        <v>6</v>
      </c>
      <c r="G892" s="186"/>
      <c r="H892" s="186"/>
      <c r="I892" s="186"/>
      <c r="J892" s="186"/>
      <c r="K892" s="186"/>
      <c r="L892" s="186">
        <v>6</v>
      </c>
      <c r="M892" s="186"/>
      <c r="N892" s="186"/>
      <c r="O892" s="186"/>
      <c r="P892" s="186"/>
      <c r="Q892" s="186"/>
      <c r="R892" s="186"/>
      <c r="S892" s="186"/>
      <c r="T892" s="186"/>
      <c r="U892" s="186"/>
      <c r="V892" s="186"/>
      <c r="W892" s="186"/>
      <c r="X892" s="186"/>
      <c r="Y892" s="186"/>
      <c r="Z892" s="186"/>
      <c r="AA892" s="186"/>
      <c r="AB892" s="186"/>
    </row>
    <row r="893" spans="1:28" s="91" customFormat="1" ht="74.25" customHeight="1" x14ac:dyDescent="0.2">
      <c r="A893" s="81">
        <f>IF(E893=0,"",SUBTOTAL(3,$E$5:$E893))</f>
        <v>845</v>
      </c>
      <c r="B893" s="81" t="s">
        <v>1442</v>
      </c>
      <c r="C893" s="118" t="s">
        <v>1569</v>
      </c>
      <c r="D893" s="81" t="s">
        <v>4170</v>
      </c>
      <c r="E893" s="119" t="s">
        <v>57</v>
      </c>
      <c r="F893" s="186">
        <f t="shared" si="13"/>
        <v>2</v>
      </c>
      <c r="G893" s="185"/>
      <c r="H893" s="185"/>
      <c r="I893" s="187"/>
      <c r="J893" s="188"/>
      <c r="K893" s="185"/>
      <c r="L893" s="185"/>
      <c r="M893" s="185"/>
      <c r="N893" s="185"/>
      <c r="O893" s="185"/>
      <c r="P893" s="185">
        <v>0</v>
      </c>
      <c r="Q893" s="185"/>
      <c r="R893" s="186"/>
      <c r="S893" s="188">
        <v>2</v>
      </c>
      <c r="T893" s="185">
        <v>0</v>
      </c>
      <c r="U893" s="185">
        <v>0</v>
      </c>
      <c r="V893" s="185"/>
      <c r="W893" s="185"/>
      <c r="X893" s="185"/>
      <c r="Y893" s="183"/>
      <c r="Z893" s="185"/>
      <c r="AA893" s="185"/>
      <c r="AB893" s="185"/>
    </row>
    <row r="894" spans="1:28" s="91" customFormat="1" ht="36" customHeight="1" x14ac:dyDescent="0.2">
      <c r="A894" s="81">
        <f>IF(E894=0,"",SUBTOTAL(3,$E$5:$E894))</f>
        <v>846</v>
      </c>
      <c r="B894" s="81" t="s">
        <v>4275</v>
      </c>
      <c r="C894" s="118" t="s">
        <v>1569</v>
      </c>
      <c r="D894" s="120" t="s">
        <v>3997</v>
      </c>
      <c r="E894" s="119" t="s">
        <v>57</v>
      </c>
      <c r="F894" s="186">
        <f t="shared" si="13"/>
        <v>10</v>
      </c>
      <c r="G894" s="185"/>
      <c r="H894" s="185"/>
      <c r="I894" s="187"/>
      <c r="J894" s="188">
        <v>10</v>
      </c>
      <c r="K894" s="185"/>
      <c r="L894" s="185"/>
      <c r="M894" s="185"/>
      <c r="N894" s="185"/>
      <c r="O894" s="185"/>
      <c r="P894" s="185"/>
      <c r="Q894" s="185"/>
      <c r="R894" s="186"/>
      <c r="S894" s="188"/>
      <c r="T894" s="185"/>
      <c r="U894" s="185"/>
      <c r="V894" s="185"/>
      <c r="W894" s="185"/>
      <c r="X894" s="185"/>
      <c r="Y894" s="183"/>
      <c r="Z894" s="185"/>
      <c r="AA894" s="185"/>
      <c r="AB894" s="185"/>
    </row>
    <row r="895" spans="1:28" s="132" customFormat="1" ht="36" customHeight="1" x14ac:dyDescent="0.2">
      <c r="A895" s="81">
        <f>IF(E895=0,"",SUBTOTAL(3,$E$5:$E895))</f>
        <v>847</v>
      </c>
      <c r="B895" s="81" t="s">
        <v>1445</v>
      </c>
      <c r="C895" s="117" t="s">
        <v>3608</v>
      </c>
      <c r="D895" s="120" t="s">
        <v>3616</v>
      </c>
      <c r="E895" s="120" t="s">
        <v>145</v>
      </c>
      <c r="F895" s="186">
        <f t="shared" si="13"/>
        <v>10</v>
      </c>
      <c r="G895" s="186"/>
      <c r="H895" s="186"/>
      <c r="I895" s="186"/>
      <c r="J895" s="190">
        <v>10</v>
      </c>
      <c r="K895" s="186"/>
      <c r="L895" s="186"/>
      <c r="M895" s="186"/>
      <c r="N895" s="186"/>
      <c r="O895" s="186"/>
      <c r="P895" s="186"/>
      <c r="Q895" s="186"/>
      <c r="R895" s="186"/>
      <c r="S895" s="186"/>
      <c r="T895" s="186"/>
      <c r="U895" s="186"/>
      <c r="V895" s="186"/>
      <c r="W895" s="186"/>
      <c r="X895" s="186"/>
      <c r="Y895" s="186"/>
      <c r="Z895" s="186"/>
      <c r="AA895" s="186"/>
      <c r="AB895" s="186"/>
    </row>
    <row r="896" spans="1:28" s="132" customFormat="1" ht="50.25" customHeight="1" x14ac:dyDescent="0.2">
      <c r="A896" s="81">
        <f>IF(E896=0,"",SUBTOTAL(3,$E$5:$E896))</f>
        <v>848</v>
      </c>
      <c r="B896" s="81" t="s">
        <v>1443</v>
      </c>
      <c r="C896" s="117" t="s">
        <v>3609</v>
      </c>
      <c r="D896" s="111" t="s">
        <v>3881</v>
      </c>
      <c r="E896" s="120" t="s">
        <v>84</v>
      </c>
      <c r="F896" s="186">
        <f t="shared" si="13"/>
        <v>80</v>
      </c>
      <c r="G896" s="186"/>
      <c r="H896" s="186"/>
      <c r="I896" s="186"/>
      <c r="J896" s="190">
        <v>80</v>
      </c>
      <c r="K896" s="186"/>
      <c r="L896" s="186"/>
      <c r="M896" s="186"/>
      <c r="N896" s="186"/>
      <c r="O896" s="186"/>
      <c r="P896" s="186"/>
      <c r="Q896" s="186"/>
      <c r="R896" s="186"/>
      <c r="S896" s="186"/>
      <c r="T896" s="186"/>
      <c r="U896" s="186"/>
      <c r="V896" s="186"/>
      <c r="W896" s="186"/>
      <c r="X896" s="186"/>
      <c r="Y896" s="186"/>
      <c r="Z896" s="186"/>
      <c r="AA896" s="186"/>
      <c r="AB896" s="186"/>
    </row>
    <row r="897" spans="1:28" s="132" customFormat="1" ht="38.25" customHeight="1" x14ac:dyDescent="0.2">
      <c r="A897" s="81">
        <f>IF(E897=0,"",SUBTOTAL(3,$E$5:$E897))</f>
        <v>849</v>
      </c>
      <c r="B897" s="81" t="s">
        <v>4276</v>
      </c>
      <c r="C897" s="117" t="s">
        <v>3610</v>
      </c>
      <c r="D897" s="120" t="s">
        <v>3618</v>
      </c>
      <c r="E897" s="120" t="s">
        <v>145</v>
      </c>
      <c r="F897" s="186">
        <f t="shared" si="13"/>
        <v>14</v>
      </c>
      <c r="G897" s="186"/>
      <c r="H897" s="186"/>
      <c r="I897" s="186"/>
      <c r="J897" s="190">
        <v>8</v>
      </c>
      <c r="K897" s="186"/>
      <c r="L897" s="186"/>
      <c r="M897" s="186"/>
      <c r="N897" s="186"/>
      <c r="O897" s="186"/>
      <c r="P897" s="186"/>
      <c r="Q897" s="186"/>
      <c r="R897" s="186"/>
      <c r="S897" s="186">
        <v>6</v>
      </c>
      <c r="T897" s="186"/>
      <c r="U897" s="186"/>
      <c r="V897" s="186"/>
      <c r="W897" s="186"/>
      <c r="X897" s="186"/>
      <c r="Y897" s="186"/>
      <c r="Z897" s="186"/>
      <c r="AA897" s="186"/>
      <c r="AB897" s="186"/>
    </row>
    <row r="898" spans="1:28" s="91" customFormat="1" ht="131.25" customHeight="1" x14ac:dyDescent="0.2">
      <c r="A898" s="81">
        <f>IF(E898=0,"",SUBTOTAL(3,$E$5:$E898))</f>
        <v>850</v>
      </c>
      <c r="B898" s="81" t="s">
        <v>1449</v>
      </c>
      <c r="C898" s="118" t="s">
        <v>1572</v>
      </c>
      <c r="D898" s="81" t="s">
        <v>4171</v>
      </c>
      <c r="E898" s="119" t="s">
        <v>57</v>
      </c>
      <c r="F898" s="186">
        <f t="shared" si="13"/>
        <v>4</v>
      </c>
      <c r="G898" s="185"/>
      <c r="H898" s="185">
        <v>0</v>
      </c>
      <c r="I898" s="187"/>
      <c r="J898" s="192"/>
      <c r="K898" s="185"/>
      <c r="L898" s="185"/>
      <c r="M898" s="185"/>
      <c r="N898" s="185"/>
      <c r="O898" s="185"/>
      <c r="P898" s="185">
        <v>0</v>
      </c>
      <c r="Q898" s="185"/>
      <c r="R898" s="186"/>
      <c r="S898" s="188">
        <v>4</v>
      </c>
      <c r="T898" s="185">
        <v>0</v>
      </c>
      <c r="U898" s="185">
        <v>0</v>
      </c>
      <c r="V898" s="185"/>
      <c r="W898" s="185"/>
      <c r="X898" s="185"/>
      <c r="Y898" s="183"/>
      <c r="Z898" s="185"/>
      <c r="AA898" s="185"/>
      <c r="AB898" s="185"/>
    </row>
    <row r="899" spans="1:28" s="91" customFormat="1" ht="34.5" customHeight="1" x14ac:dyDescent="0.2">
      <c r="A899" s="81">
        <f>IF(E899=0,"",SUBTOTAL(3,$E$5:$E899))</f>
        <v>851</v>
      </c>
      <c r="B899" s="81" t="s">
        <v>1446</v>
      </c>
      <c r="C899" s="118" t="s">
        <v>1572</v>
      </c>
      <c r="D899" s="120" t="s">
        <v>3997</v>
      </c>
      <c r="E899" s="119" t="s">
        <v>57</v>
      </c>
      <c r="F899" s="186">
        <f t="shared" si="13"/>
        <v>4</v>
      </c>
      <c r="G899" s="185"/>
      <c r="H899" s="185"/>
      <c r="I899" s="187"/>
      <c r="J899" s="188">
        <v>4</v>
      </c>
      <c r="K899" s="185"/>
      <c r="L899" s="185"/>
      <c r="M899" s="185"/>
      <c r="N899" s="185"/>
      <c r="O899" s="185"/>
      <c r="P899" s="185"/>
      <c r="Q899" s="185"/>
      <c r="R899" s="186"/>
      <c r="S899" s="188"/>
      <c r="T899" s="185"/>
      <c r="U899" s="185"/>
      <c r="V899" s="185"/>
      <c r="W899" s="185"/>
      <c r="X899" s="185"/>
      <c r="Y899" s="183"/>
      <c r="Z899" s="185"/>
      <c r="AA899" s="185"/>
      <c r="AB899" s="185"/>
    </row>
    <row r="900" spans="1:28" s="132" customFormat="1" ht="30.75" customHeight="1" x14ac:dyDescent="0.2">
      <c r="A900" s="81">
        <f>IF(E900=0,"",SUBTOTAL(3,$E$5:$E900))</f>
        <v>852</v>
      </c>
      <c r="B900" s="81" t="s">
        <v>4277</v>
      </c>
      <c r="C900" s="84" t="s">
        <v>3508</v>
      </c>
      <c r="D900" s="109" t="s">
        <v>3509</v>
      </c>
      <c r="E900" s="109" t="s">
        <v>1580</v>
      </c>
      <c r="F900" s="186">
        <f t="shared" si="13"/>
        <v>100</v>
      </c>
      <c r="G900" s="186"/>
      <c r="H900" s="186"/>
      <c r="I900" s="186"/>
      <c r="J900" s="194">
        <v>100</v>
      </c>
      <c r="K900" s="186"/>
      <c r="L900" s="186"/>
      <c r="M900" s="186"/>
      <c r="N900" s="186"/>
      <c r="O900" s="186"/>
      <c r="P900" s="186"/>
      <c r="Q900" s="186"/>
      <c r="R900" s="186"/>
      <c r="S900" s="186"/>
      <c r="T900" s="186"/>
      <c r="U900" s="186"/>
      <c r="V900" s="186"/>
      <c r="W900" s="186"/>
      <c r="X900" s="186"/>
      <c r="Y900" s="186"/>
      <c r="Z900" s="186"/>
      <c r="AA900" s="186"/>
      <c r="AB900" s="186"/>
    </row>
    <row r="901" spans="1:28" s="91" customFormat="1" ht="46.5" customHeight="1" x14ac:dyDescent="0.2">
      <c r="A901" s="81">
        <f>IF(E901=0,"",SUBTOTAL(3,$E$5:$E901))</f>
        <v>853</v>
      </c>
      <c r="B901" s="81" t="s">
        <v>4278</v>
      </c>
      <c r="C901" s="118" t="s">
        <v>1567</v>
      </c>
      <c r="D901" s="119" t="s">
        <v>2374</v>
      </c>
      <c r="E901" s="119" t="s">
        <v>75</v>
      </c>
      <c r="F901" s="186">
        <f t="shared" ref="F901:F964" si="14">SUM(G901:AB901)</f>
        <v>15</v>
      </c>
      <c r="G901" s="185"/>
      <c r="H901" s="185">
        <v>0</v>
      </c>
      <c r="I901" s="187"/>
      <c r="J901" s="189"/>
      <c r="K901" s="185"/>
      <c r="L901" s="185"/>
      <c r="M901" s="185"/>
      <c r="N901" s="185"/>
      <c r="O901" s="185"/>
      <c r="P901" s="185">
        <v>0</v>
      </c>
      <c r="Q901" s="185"/>
      <c r="R901" s="186"/>
      <c r="S901" s="188">
        <v>15</v>
      </c>
      <c r="T901" s="185">
        <v>0</v>
      </c>
      <c r="U901" s="185">
        <v>0</v>
      </c>
      <c r="V901" s="185"/>
      <c r="W901" s="185"/>
      <c r="X901" s="185"/>
      <c r="Y901" s="183"/>
      <c r="Z901" s="185"/>
      <c r="AA901" s="185"/>
      <c r="AB901" s="185"/>
    </row>
    <row r="902" spans="1:28" s="91" customFormat="1" ht="38.25" x14ac:dyDescent="0.2">
      <c r="A902" s="81">
        <f>IF(E902=0,"",SUBTOTAL(3,$E$5:$E902))</f>
        <v>854</v>
      </c>
      <c r="B902" s="81" t="s">
        <v>1450</v>
      </c>
      <c r="C902" s="118" t="s">
        <v>1575</v>
      </c>
      <c r="D902" s="119" t="s">
        <v>2375</v>
      </c>
      <c r="E902" s="119" t="s">
        <v>1576</v>
      </c>
      <c r="F902" s="186">
        <f t="shared" si="14"/>
        <v>10</v>
      </c>
      <c r="G902" s="185"/>
      <c r="H902" s="185">
        <v>0</v>
      </c>
      <c r="I902" s="187"/>
      <c r="J902" s="189"/>
      <c r="K902" s="185"/>
      <c r="L902" s="185"/>
      <c r="M902" s="185"/>
      <c r="N902" s="185"/>
      <c r="O902" s="185"/>
      <c r="P902" s="185">
        <v>0</v>
      </c>
      <c r="Q902" s="185"/>
      <c r="R902" s="186"/>
      <c r="S902" s="188">
        <v>10</v>
      </c>
      <c r="T902" s="185">
        <v>0</v>
      </c>
      <c r="U902" s="185">
        <v>0</v>
      </c>
      <c r="V902" s="185"/>
      <c r="W902" s="185"/>
      <c r="X902" s="185"/>
      <c r="Y902" s="183"/>
      <c r="Z902" s="185"/>
      <c r="AA902" s="185"/>
      <c r="AB902" s="185"/>
    </row>
    <row r="903" spans="1:28" s="132" customFormat="1" ht="65.25" customHeight="1" x14ac:dyDescent="0.2">
      <c r="A903" s="81">
        <f>IF(E903=0,"",SUBTOTAL(3,$E$5:$E903))</f>
        <v>855</v>
      </c>
      <c r="B903" s="81" t="s">
        <v>1452</v>
      </c>
      <c r="C903" s="115" t="s">
        <v>3518</v>
      </c>
      <c r="D903" s="99" t="s">
        <v>3530</v>
      </c>
      <c r="E903" s="114" t="s">
        <v>47</v>
      </c>
      <c r="F903" s="186">
        <f t="shared" si="14"/>
        <v>1500</v>
      </c>
      <c r="G903" s="186"/>
      <c r="H903" s="186"/>
      <c r="I903" s="186"/>
      <c r="J903" s="191">
        <v>1500</v>
      </c>
      <c r="K903" s="186"/>
      <c r="L903" s="186"/>
      <c r="M903" s="186"/>
      <c r="N903" s="186"/>
      <c r="O903" s="186"/>
      <c r="P903" s="186"/>
      <c r="Q903" s="186"/>
      <c r="R903" s="186"/>
      <c r="S903" s="186"/>
      <c r="T903" s="186"/>
      <c r="U903" s="186"/>
      <c r="V903" s="186"/>
      <c r="W903" s="186"/>
      <c r="X903" s="186"/>
      <c r="Y903" s="186"/>
      <c r="Z903" s="186"/>
      <c r="AA903" s="186"/>
      <c r="AB903" s="186"/>
    </row>
    <row r="904" spans="1:28" s="91" customFormat="1" ht="38.25" customHeight="1" x14ac:dyDescent="0.2">
      <c r="A904" s="81">
        <f>IF(E904=0,"",SUBTOTAL(3,$E$5:$E904))</f>
        <v>856</v>
      </c>
      <c r="B904" s="81" t="s">
        <v>1460</v>
      </c>
      <c r="C904" s="118" t="s">
        <v>1579</v>
      </c>
      <c r="D904" s="119" t="s">
        <v>2376</v>
      </c>
      <c r="E904" s="119" t="s">
        <v>1580</v>
      </c>
      <c r="F904" s="186">
        <f t="shared" si="14"/>
        <v>50</v>
      </c>
      <c r="G904" s="185"/>
      <c r="H904" s="185">
        <v>0</v>
      </c>
      <c r="I904" s="187"/>
      <c r="J904" s="189"/>
      <c r="K904" s="185"/>
      <c r="L904" s="185"/>
      <c r="M904" s="185"/>
      <c r="N904" s="185"/>
      <c r="O904" s="185"/>
      <c r="P904" s="185">
        <v>0</v>
      </c>
      <c r="Q904" s="185"/>
      <c r="R904" s="186"/>
      <c r="S904" s="188">
        <v>50</v>
      </c>
      <c r="T904" s="185">
        <v>0</v>
      </c>
      <c r="U904" s="185">
        <v>0</v>
      </c>
      <c r="V904" s="185"/>
      <c r="W904" s="185"/>
      <c r="X904" s="185"/>
      <c r="Y904" s="183"/>
      <c r="Z904" s="185"/>
      <c r="AA904" s="185"/>
      <c r="AB904" s="185"/>
    </row>
    <row r="905" spans="1:28" s="132" customFormat="1" ht="159.75" customHeight="1" x14ac:dyDescent="0.2">
      <c r="A905" s="81">
        <f>IF(E905=0,"",SUBTOTAL(3,$E$5:$E905))</f>
        <v>857</v>
      </c>
      <c r="B905" s="81" t="s">
        <v>1463</v>
      </c>
      <c r="C905" s="98" t="s">
        <v>3853</v>
      </c>
      <c r="D905" s="114" t="s">
        <v>4197</v>
      </c>
      <c r="E905" s="125" t="s">
        <v>75</v>
      </c>
      <c r="F905" s="186">
        <f t="shared" si="14"/>
        <v>1</v>
      </c>
      <c r="G905" s="186"/>
      <c r="H905" s="186"/>
      <c r="I905" s="186"/>
      <c r="J905" s="186"/>
      <c r="K905" s="186"/>
      <c r="L905" s="186">
        <v>1</v>
      </c>
      <c r="M905" s="186"/>
      <c r="N905" s="186"/>
      <c r="O905" s="186"/>
      <c r="P905" s="186"/>
      <c r="Q905" s="186"/>
      <c r="R905" s="186"/>
      <c r="S905" s="186"/>
      <c r="T905" s="186"/>
      <c r="U905" s="186"/>
      <c r="V905" s="186"/>
      <c r="W905" s="186"/>
      <c r="X905" s="186"/>
      <c r="Y905" s="186"/>
      <c r="Z905" s="186"/>
      <c r="AA905" s="186"/>
      <c r="AB905" s="186"/>
    </row>
    <row r="906" spans="1:28" s="132" customFormat="1" ht="60" customHeight="1" x14ac:dyDescent="0.2">
      <c r="A906" s="81">
        <f>IF(E906=0,"",SUBTOTAL(3,$E$5:$E906))</f>
        <v>858</v>
      </c>
      <c r="B906" s="81" t="s">
        <v>1456</v>
      </c>
      <c r="C906" s="98" t="s">
        <v>3655</v>
      </c>
      <c r="D906" s="114" t="s">
        <v>3654</v>
      </c>
      <c r="E906" s="125" t="s">
        <v>145</v>
      </c>
      <c r="F906" s="186">
        <f t="shared" si="14"/>
        <v>1</v>
      </c>
      <c r="G906" s="186"/>
      <c r="H906" s="186"/>
      <c r="I906" s="186"/>
      <c r="J906" s="186"/>
      <c r="K906" s="186"/>
      <c r="L906" s="186">
        <v>1</v>
      </c>
      <c r="M906" s="186"/>
      <c r="N906" s="186"/>
      <c r="O906" s="186"/>
      <c r="P906" s="186"/>
      <c r="Q906" s="186"/>
      <c r="R906" s="186"/>
      <c r="S906" s="186"/>
      <c r="T906" s="186"/>
      <c r="U906" s="186"/>
      <c r="V906" s="186"/>
      <c r="W906" s="186"/>
      <c r="X906" s="186"/>
      <c r="Y906" s="186"/>
      <c r="Z906" s="186"/>
      <c r="AA906" s="186"/>
      <c r="AB906" s="186"/>
    </row>
    <row r="907" spans="1:28" s="132" customFormat="1" ht="50.25" customHeight="1" x14ac:dyDescent="0.2">
      <c r="A907" s="81">
        <f>IF(E907=0,"",SUBTOTAL(3,$E$5:$E907))</f>
        <v>859</v>
      </c>
      <c r="B907" s="81" t="s">
        <v>1458</v>
      </c>
      <c r="C907" s="98" t="s">
        <v>3653</v>
      </c>
      <c r="D907" s="114" t="s">
        <v>3654</v>
      </c>
      <c r="E907" s="125" t="s">
        <v>145</v>
      </c>
      <c r="F907" s="186">
        <f t="shared" si="14"/>
        <v>1</v>
      </c>
      <c r="G907" s="186"/>
      <c r="H907" s="186"/>
      <c r="I907" s="186"/>
      <c r="J907" s="186"/>
      <c r="K907" s="186"/>
      <c r="L907" s="186">
        <v>1</v>
      </c>
      <c r="M907" s="186"/>
      <c r="N907" s="186"/>
      <c r="O907" s="186"/>
      <c r="P907" s="186"/>
      <c r="Q907" s="186"/>
      <c r="R907" s="186"/>
      <c r="S907" s="186"/>
      <c r="T907" s="186"/>
      <c r="U907" s="186"/>
      <c r="V907" s="186"/>
      <c r="W907" s="186"/>
      <c r="X907" s="186"/>
      <c r="Y907" s="186"/>
      <c r="Z907" s="186"/>
      <c r="AA907" s="186"/>
      <c r="AB907" s="186"/>
    </row>
    <row r="908" spans="1:28" s="132" customFormat="1" ht="51" customHeight="1" x14ac:dyDescent="0.2">
      <c r="A908" s="81">
        <f>IF(E908=0,"",SUBTOTAL(3,$E$5:$E908))</f>
        <v>860</v>
      </c>
      <c r="B908" s="81" t="s">
        <v>1461</v>
      </c>
      <c r="C908" s="115" t="s">
        <v>3927</v>
      </c>
      <c r="D908" s="114" t="s">
        <v>4198</v>
      </c>
      <c r="E908" s="125" t="s">
        <v>75</v>
      </c>
      <c r="F908" s="186">
        <f t="shared" si="14"/>
        <v>1</v>
      </c>
      <c r="G908" s="186"/>
      <c r="H908" s="186"/>
      <c r="I908" s="186"/>
      <c r="J908" s="186"/>
      <c r="K908" s="186"/>
      <c r="L908" s="186">
        <v>1</v>
      </c>
      <c r="M908" s="186"/>
      <c r="N908" s="186"/>
      <c r="O908" s="186"/>
      <c r="P908" s="186"/>
      <c r="Q908" s="186"/>
      <c r="R908" s="186"/>
      <c r="S908" s="186"/>
      <c r="T908" s="186"/>
      <c r="U908" s="186"/>
      <c r="V908" s="186"/>
      <c r="W908" s="186"/>
      <c r="X908" s="186"/>
      <c r="Y908" s="186"/>
      <c r="Z908" s="186"/>
      <c r="AA908" s="186"/>
      <c r="AB908" s="186"/>
    </row>
    <row r="909" spans="1:28" s="91" customFormat="1" ht="86.25" customHeight="1" x14ac:dyDescent="0.2">
      <c r="A909" s="81">
        <f>IF(E909=0,"",SUBTOTAL(3,$E$5:$E909))</f>
        <v>861</v>
      </c>
      <c r="B909" s="81" t="s">
        <v>1464</v>
      </c>
      <c r="C909" s="118" t="s">
        <v>1583</v>
      </c>
      <c r="D909" s="119" t="s">
        <v>3986</v>
      </c>
      <c r="E909" s="119" t="s">
        <v>84</v>
      </c>
      <c r="F909" s="186">
        <f t="shared" si="14"/>
        <v>884</v>
      </c>
      <c r="G909" s="185"/>
      <c r="H909" s="185">
        <v>0</v>
      </c>
      <c r="I909" s="187"/>
      <c r="J909" s="188">
        <v>384</v>
      </c>
      <c r="K909" s="185"/>
      <c r="L909" s="185"/>
      <c r="M909" s="185">
        <v>500</v>
      </c>
      <c r="N909" s="185"/>
      <c r="O909" s="185"/>
      <c r="P909" s="185">
        <v>0</v>
      </c>
      <c r="Q909" s="185"/>
      <c r="R909" s="186"/>
      <c r="S909" s="188"/>
      <c r="T909" s="185">
        <v>0</v>
      </c>
      <c r="U909" s="185">
        <v>0</v>
      </c>
      <c r="V909" s="185"/>
      <c r="W909" s="185"/>
      <c r="X909" s="185"/>
      <c r="Y909" s="183"/>
      <c r="Z909" s="185"/>
      <c r="AA909" s="185"/>
      <c r="AB909" s="185"/>
    </row>
    <row r="910" spans="1:28" s="91" customFormat="1" ht="42.75" customHeight="1" x14ac:dyDescent="0.2">
      <c r="A910" s="81">
        <f>IF(E910=0,"",SUBTOTAL(3,$E$5:$E910))</f>
        <v>862</v>
      </c>
      <c r="B910" s="81" t="s">
        <v>1466</v>
      </c>
      <c r="C910" s="118" t="s">
        <v>1586</v>
      </c>
      <c r="D910" s="81" t="s">
        <v>2377</v>
      </c>
      <c r="E910" s="119" t="s">
        <v>75</v>
      </c>
      <c r="F910" s="186">
        <f t="shared" si="14"/>
        <v>20</v>
      </c>
      <c r="G910" s="185"/>
      <c r="H910" s="185">
        <v>0</v>
      </c>
      <c r="I910" s="187"/>
      <c r="J910" s="192"/>
      <c r="K910" s="185"/>
      <c r="L910" s="185"/>
      <c r="M910" s="185"/>
      <c r="N910" s="185"/>
      <c r="O910" s="185"/>
      <c r="P910" s="185">
        <v>0</v>
      </c>
      <c r="Q910" s="185"/>
      <c r="R910" s="186"/>
      <c r="S910" s="188">
        <v>20</v>
      </c>
      <c r="T910" s="185">
        <v>0</v>
      </c>
      <c r="U910" s="185">
        <v>0</v>
      </c>
      <c r="V910" s="185"/>
      <c r="W910" s="185"/>
      <c r="X910" s="185"/>
      <c r="Y910" s="183"/>
      <c r="Z910" s="185"/>
      <c r="AA910" s="185"/>
      <c r="AB910" s="185"/>
    </row>
    <row r="911" spans="1:28" s="91" customFormat="1" ht="50.25" customHeight="1" x14ac:dyDescent="0.2">
      <c r="A911" s="81">
        <f>IF(E911=0,"",SUBTOTAL(3,$E$5:$E911))</f>
        <v>863</v>
      </c>
      <c r="B911" s="81" t="s">
        <v>1468</v>
      </c>
      <c r="C911" s="118" t="s">
        <v>1586</v>
      </c>
      <c r="D911" s="81" t="s">
        <v>3587</v>
      </c>
      <c r="E911" s="119" t="s">
        <v>75</v>
      </c>
      <c r="F911" s="186">
        <f t="shared" si="14"/>
        <v>88</v>
      </c>
      <c r="G911" s="185"/>
      <c r="H911" s="185"/>
      <c r="I911" s="187"/>
      <c r="J911" s="188">
        <v>88</v>
      </c>
      <c r="K911" s="185"/>
      <c r="L911" s="185"/>
      <c r="M911" s="185"/>
      <c r="N911" s="185"/>
      <c r="O911" s="185"/>
      <c r="P911" s="185"/>
      <c r="Q911" s="185"/>
      <c r="R911" s="186"/>
      <c r="S911" s="188"/>
      <c r="T911" s="185"/>
      <c r="U911" s="185"/>
      <c r="V911" s="185"/>
      <c r="W911" s="185"/>
      <c r="X911" s="185"/>
      <c r="Y911" s="183"/>
      <c r="Z911" s="185"/>
      <c r="AA911" s="185"/>
      <c r="AB911" s="185"/>
    </row>
    <row r="912" spans="1:28" s="132" customFormat="1" ht="113.25" customHeight="1" x14ac:dyDescent="0.2">
      <c r="A912" s="81">
        <f>IF(E912=0,"",SUBTOTAL(3,$E$5:$E912))</f>
        <v>864</v>
      </c>
      <c r="B912" s="81" t="s">
        <v>1470</v>
      </c>
      <c r="C912" s="115" t="s">
        <v>3854</v>
      </c>
      <c r="D912" s="123" t="s">
        <v>3985</v>
      </c>
      <c r="E912" s="124" t="s">
        <v>47</v>
      </c>
      <c r="F912" s="186">
        <f t="shared" si="14"/>
        <v>2</v>
      </c>
      <c r="G912" s="186"/>
      <c r="H912" s="186"/>
      <c r="I912" s="186"/>
      <c r="J912" s="186"/>
      <c r="K912" s="186"/>
      <c r="L912" s="186">
        <v>2</v>
      </c>
      <c r="M912" s="186"/>
      <c r="N912" s="186"/>
      <c r="O912" s="186"/>
      <c r="P912" s="186"/>
      <c r="Q912" s="186"/>
      <c r="R912" s="186"/>
      <c r="S912" s="186"/>
      <c r="T912" s="186"/>
      <c r="U912" s="186"/>
      <c r="V912" s="186"/>
      <c r="W912" s="186"/>
      <c r="X912" s="186"/>
      <c r="Y912" s="186"/>
      <c r="Z912" s="186"/>
      <c r="AA912" s="186"/>
      <c r="AB912" s="186"/>
    </row>
    <row r="913" spans="1:28" s="91" customFormat="1" ht="90.75" customHeight="1" x14ac:dyDescent="0.2">
      <c r="A913" s="81">
        <f>IF(E913=0,"",SUBTOTAL(3,$E$5:$E913))</f>
        <v>865</v>
      </c>
      <c r="B913" s="81" t="s">
        <v>1472</v>
      </c>
      <c r="C913" s="118" t="s">
        <v>1589</v>
      </c>
      <c r="D913" s="81" t="s">
        <v>3984</v>
      </c>
      <c r="E913" s="119" t="s">
        <v>75</v>
      </c>
      <c r="F913" s="186">
        <f t="shared" si="14"/>
        <v>10</v>
      </c>
      <c r="G913" s="185"/>
      <c r="H913" s="185">
        <v>0</v>
      </c>
      <c r="I913" s="187"/>
      <c r="J913" s="188">
        <v>5</v>
      </c>
      <c r="K913" s="185"/>
      <c r="L913" s="185"/>
      <c r="M913" s="185">
        <v>5</v>
      </c>
      <c r="N913" s="185"/>
      <c r="O913" s="185"/>
      <c r="P913" s="185">
        <v>0</v>
      </c>
      <c r="Q913" s="185"/>
      <c r="R913" s="186"/>
      <c r="S913" s="188"/>
      <c r="T913" s="185">
        <v>0</v>
      </c>
      <c r="U913" s="185">
        <v>0</v>
      </c>
      <c r="V913" s="185"/>
      <c r="W913" s="185"/>
      <c r="X913" s="185"/>
      <c r="Y913" s="183"/>
      <c r="Z913" s="185"/>
      <c r="AA913" s="185"/>
      <c r="AB913" s="185"/>
    </row>
    <row r="914" spans="1:28" s="91" customFormat="1" ht="111" customHeight="1" x14ac:dyDescent="0.2">
      <c r="A914" s="81">
        <f>IF(E914=0,"",SUBTOTAL(3,$E$5:$E914))</f>
        <v>866</v>
      </c>
      <c r="B914" s="81" t="s">
        <v>1473</v>
      </c>
      <c r="C914" s="89" t="s">
        <v>1591</v>
      </c>
      <c r="D914" s="119" t="s">
        <v>3590</v>
      </c>
      <c r="E914" s="119" t="s">
        <v>84</v>
      </c>
      <c r="F914" s="186">
        <f t="shared" si="14"/>
        <v>1650</v>
      </c>
      <c r="G914" s="185"/>
      <c r="H914" s="185">
        <v>0</v>
      </c>
      <c r="I914" s="187"/>
      <c r="J914" s="188">
        <v>1650</v>
      </c>
      <c r="K914" s="185"/>
      <c r="L914" s="185"/>
      <c r="M914" s="185"/>
      <c r="N914" s="185"/>
      <c r="O914" s="185"/>
      <c r="P914" s="185">
        <v>0</v>
      </c>
      <c r="Q914" s="185"/>
      <c r="R914" s="186"/>
      <c r="S914" s="188"/>
      <c r="T914" s="185">
        <v>0</v>
      </c>
      <c r="U914" s="185">
        <v>0</v>
      </c>
      <c r="V914" s="185"/>
      <c r="W914" s="185"/>
      <c r="X914" s="185"/>
      <c r="Y914" s="183"/>
      <c r="Z914" s="185"/>
      <c r="AA914" s="185"/>
      <c r="AB914" s="185"/>
    </row>
    <row r="915" spans="1:28" s="91" customFormat="1" ht="137.25" customHeight="1" x14ac:dyDescent="0.2">
      <c r="A915" s="81">
        <f>IF(E915=0,"",SUBTOTAL(3,$E$5:$E915))</f>
        <v>867</v>
      </c>
      <c r="B915" s="81" t="s">
        <v>1479</v>
      </c>
      <c r="C915" s="118" t="s">
        <v>1595</v>
      </c>
      <c r="D915" s="90" t="s">
        <v>3591</v>
      </c>
      <c r="E915" s="119" t="s">
        <v>84</v>
      </c>
      <c r="F915" s="186">
        <f t="shared" si="14"/>
        <v>100</v>
      </c>
      <c r="G915" s="185"/>
      <c r="H915" s="185">
        <v>0</v>
      </c>
      <c r="I915" s="187"/>
      <c r="J915" s="188">
        <v>100</v>
      </c>
      <c r="K915" s="185"/>
      <c r="L915" s="185"/>
      <c r="M915" s="185"/>
      <c r="N915" s="185"/>
      <c r="O915" s="185"/>
      <c r="P915" s="185">
        <v>0</v>
      </c>
      <c r="Q915" s="185"/>
      <c r="R915" s="186"/>
      <c r="S915" s="188"/>
      <c r="T915" s="185">
        <v>0</v>
      </c>
      <c r="U915" s="185">
        <v>0</v>
      </c>
      <c r="V915" s="185"/>
      <c r="W915" s="185"/>
      <c r="X915" s="185"/>
      <c r="Y915" s="183"/>
      <c r="Z915" s="185"/>
      <c r="AA915" s="185"/>
      <c r="AB915" s="185"/>
    </row>
    <row r="916" spans="1:28" s="132" customFormat="1" ht="43.5" customHeight="1" x14ac:dyDescent="0.2">
      <c r="A916" s="81">
        <f>IF(E916=0,"",SUBTOTAL(3,$E$5:$E916))</f>
        <v>868</v>
      </c>
      <c r="B916" s="81" t="s">
        <v>1483</v>
      </c>
      <c r="C916" s="84" t="s">
        <v>3524</v>
      </c>
      <c r="D916" s="120" t="s">
        <v>3997</v>
      </c>
      <c r="E916" s="114" t="s">
        <v>75</v>
      </c>
      <c r="F916" s="186">
        <f t="shared" si="14"/>
        <v>1</v>
      </c>
      <c r="G916" s="186"/>
      <c r="H916" s="186"/>
      <c r="I916" s="186"/>
      <c r="J916" s="191">
        <v>1</v>
      </c>
      <c r="K916" s="186"/>
      <c r="L916" s="186"/>
      <c r="M916" s="186"/>
      <c r="N916" s="186"/>
      <c r="O916" s="186"/>
      <c r="P916" s="186"/>
      <c r="Q916" s="186"/>
      <c r="R916" s="186"/>
      <c r="S916" s="186"/>
      <c r="T916" s="186"/>
      <c r="U916" s="186"/>
      <c r="V916" s="186"/>
      <c r="W916" s="186"/>
      <c r="X916" s="186"/>
      <c r="Y916" s="186"/>
      <c r="Z916" s="186"/>
      <c r="AA916" s="186"/>
      <c r="AB916" s="186"/>
    </row>
    <row r="917" spans="1:28" s="132" customFormat="1" ht="48" customHeight="1" x14ac:dyDescent="0.2">
      <c r="A917" s="81">
        <f>IF(E917=0,"",SUBTOTAL(3,$E$5:$E917))</f>
        <v>869</v>
      </c>
      <c r="B917" s="81" t="s">
        <v>1486</v>
      </c>
      <c r="C917" s="115" t="s">
        <v>3856</v>
      </c>
      <c r="D917" s="114" t="s">
        <v>3836</v>
      </c>
      <c r="E917" s="125" t="s">
        <v>3651</v>
      </c>
      <c r="F917" s="186">
        <f t="shared" si="14"/>
        <v>1</v>
      </c>
      <c r="G917" s="186"/>
      <c r="H917" s="186"/>
      <c r="I917" s="186"/>
      <c r="J917" s="186"/>
      <c r="K917" s="186"/>
      <c r="L917" s="186">
        <v>1</v>
      </c>
      <c r="M917" s="186"/>
      <c r="N917" s="186"/>
      <c r="O917" s="186"/>
      <c r="P917" s="186"/>
      <c r="Q917" s="186"/>
      <c r="R917" s="186"/>
      <c r="S917" s="186"/>
      <c r="T917" s="186"/>
      <c r="U917" s="186"/>
      <c r="V917" s="186"/>
      <c r="W917" s="186"/>
      <c r="X917" s="186"/>
      <c r="Y917" s="186"/>
      <c r="Z917" s="186"/>
      <c r="AA917" s="186"/>
      <c r="AB917" s="186"/>
    </row>
    <row r="918" spans="1:28" s="132" customFormat="1" ht="48.75" customHeight="1" x14ac:dyDescent="0.2">
      <c r="A918" s="81">
        <f>IF(E918=0,"",SUBTOTAL(3,$E$5:$E918))</f>
        <v>870</v>
      </c>
      <c r="B918" s="81" t="s">
        <v>1476</v>
      </c>
      <c r="C918" s="115" t="s">
        <v>3857</v>
      </c>
      <c r="D918" s="114" t="s">
        <v>3837</v>
      </c>
      <c r="E918" s="125" t="s">
        <v>57</v>
      </c>
      <c r="F918" s="186">
        <f t="shared" si="14"/>
        <v>1</v>
      </c>
      <c r="G918" s="186"/>
      <c r="H918" s="186"/>
      <c r="I918" s="186"/>
      <c r="J918" s="186"/>
      <c r="K918" s="186"/>
      <c r="L918" s="186">
        <v>1</v>
      </c>
      <c r="M918" s="186"/>
      <c r="N918" s="186"/>
      <c r="O918" s="186"/>
      <c r="P918" s="186"/>
      <c r="Q918" s="186"/>
      <c r="R918" s="186"/>
      <c r="S918" s="186"/>
      <c r="T918" s="186"/>
      <c r="U918" s="186"/>
      <c r="V918" s="186"/>
      <c r="W918" s="186"/>
      <c r="X918" s="186"/>
      <c r="Y918" s="186"/>
      <c r="Z918" s="186"/>
      <c r="AA918" s="186"/>
      <c r="AB918" s="186"/>
    </row>
    <row r="919" spans="1:28" s="132" customFormat="1" ht="137.25" customHeight="1" x14ac:dyDescent="0.2">
      <c r="A919" s="81">
        <f>IF(E919=0,"",SUBTOTAL(3,$E$5:$E919))</f>
        <v>871</v>
      </c>
      <c r="B919" s="81" t="s">
        <v>1491</v>
      </c>
      <c r="C919" s="98" t="s">
        <v>3650</v>
      </c>
      <c r="D919" s="114" t="s">
        <v>4199</v>
      </c>
      <c r="E919" s="125" t="s">
        <v>75</v>
      </c>
      <c r="F919" s="186">
        <f t="shared" si="14"/>
        <v>4</v>
      </c>
      <c r="G919" s="186"/>
      <c r="H919" s="186"/>
      <c r="I919" s="186"/>
      <c r="J919" s="186"/>
      <c r="K919" s="186"/>
      <c r="L919" s="186">
        <v>4</v>
      </c>
      <c r="M919" s="186"/>
      <c r="N919" s="186"/>
      <c r="O919" s="186"/>
      <c r="P919" s="186"/>
      <c r="Q919" s="186"/>
      <c r="R919" s="186"/>
      <c r="S919" s="186"/>
      <c r="T919" s="186"/>
      <c r="U919" s="186"/>
      <c r="V919" s="186"/>
      <c r="W919" s="186"/>
      <c r="X919" s="186"/>
      <c r="Y919" s="186"/>
      <c r="Z919" s="186"/>
      <c r="AA919" s="186"/>
      <c r="AB919" s="186"/>
    </row>
    <row r="920" spans="1:28" s="91" customFormat="1" ht="35.25" customHeight="1" x14ac:dyDescent="0.2">
      <c r="A920" s="81">
        <f>IF(E920=0,"",SUBTOTAL(3,$E$5:$E920))</f>
        <v>872</v>
      </c>
      <c r="B920" s="81" t="s">
        <v>1494</v>
      </c>
      <c r="C920" s="118" t="s">
        <v>1597</v>
      </c>
      <c r="D920" s="109" t="s">
        <v>2380</v>
      </c>
      <c r="E920" s="119" t="s">
        <v>57</v>
      </c>
      <c r="F920" s="186">
        <f t="shared" si="14"/>
        <v>12</v>
      </c>
      <c r="G920" s="185"/>
      <c r="H920" s="185">
        <v>0</v>
      </c>
      <c r="I920" s="187"/>
      <c r="J920" s="188">
        <v>10</v>
      </c>
      <c r="K920" s="185"/>
      <c r="L920" s="185"/>
      <c r="M920" s="185"/>
      <c r="N920" s="185"/>
      <c r="O920" s="185"/>
      <c r="P920" s="185">
        <v>0</v>
      </c>
      <c r="Q920" s="185"/>
      <c r="R920" s="186"/>
      <c r="S920" s="188">
        <v>2</v>
      </c>
      <c r="T920" s="185">
        <v>0</v>
      </c>
      <c r="U920" s="185">
        <v>0</v>
      </c>
      <c r="V920" s="185"/>
      <c r="W920" s="185"/>
      <c r="X920" s="185"/>
      <c r="Y920" s="183"/>
      <c r="Z920" s="185"/>
      <c r="AA920" s="185"/>
      <c r="AB920" s="185"/>
    </row>
    <row r="921" spans="1:28" s="132" customFormat="1" ht="33" customHeight="1" x14ac:dyDescent="0.2">
      <c r="A921" s="81">
        <f>IF(E921=0,"",SUBTOTAL(3,$E$5:$E921))</f>
        <v>873</v>
      </c>
      <c r="B921" s="81" t="s">
        <v>1497</v>
      </c>
      <c r="C921" s="117" t="s">
        <v>3882</v>
      </c>
      <c r="D921" s="120" t="s">
        <v>3997</v>
      </c>
      <c r="E921" s="119" t="s">
        <v>57</v>
      </c>
      <c r="F921" s="186">
        <f t="shared" si="14"/>
        <v>1</v>
      </c>
      <c r="G921" s="186"/>
      <c r="H921" s="186"/>
      <c r="I921" s="186"/>
      <c r="J921" s="191">
        <v>1</v>
      </c>
      <c r="K921" s="186"/>
      <c r="L921" s="186"/>
      <c r="M921" s="186"/>
      <c r="N921" s="186"/>
      <c r="O921" s="186"/>
      <c r="P921" s="186"/>
      <c r="Q921" s="186"/>
      <c r="R921" s="186"/>
      <c r="S921" s="186"/>
      <c r="T921" s="186"/>
      <c r="U921" s="186"/>
      <c r="V921" s="186"/>
      <c r="W921" s="186"/>
      <c r="X921" s="186"/>
      <c r="Y921" s="186"/>
      <c r="Z921" s="186"/>
      <c r="AA921" s="186"/>
      <c r="AB921" s="186"/>
    </row>
    <row r="922" spans="1:28" s="132" customFormat="1" ht="33.75" customHeight="1" x14ac:dyDescent="0.2">
      <c r="A922" s="81">
        <f>IF(E922=0,"",SUBTOTAL(3,$E$5:$E922))</f>
        <v>874</v>
      </c>
      <c r="B922" s="81" t="s">
        <v>2541</v>
      </c>
      <c r="C922" s="115" t="s">
        <v>3525</v>
      </c>
      <c r="D922" s="120" t="s">
        <v>3997</v>
      </c>
      <c r="E922" s="119" t="s">
        <v>57</v>
      </c>
      <c r="F922" s="186">
        <f t="shared" si="14"/>
        <v>1</v>
      </c>
      <c r="G922" s="186"/>
      <c r="H922" s="186"/>
      <c r="I922" s="186"/>
      <c r="J922" s="191">
        <v>1</v>
      </c>
      <c r="K922" s="186"/>
      <c r="L922" s="186"/>
      <c r="M922" s="186"/>
      <c r="N922" s="186"/>
      <c r="O922" s="186"/>
      <c r="P922" s="186"/>
      <c r="Q922" s="186"/>
      <c r="R922" s="186"/>
      <c r="S922" s="186"/>
      <c r="T922" s="186"/>
      <c r="U922" s="186"/>
      <c r="V922" s="186"/>
      <c r="W922" s="186"/>
      <c r="X922" s="186"/>
      <c r="Y922" s="186"/>
      <c r="Z922" s="186"/>
      <c r="AA922" s="186"/>
      <c r="AB922" s="186"/>
    </row>
    <row r="923" spans="1:28" s="91" customFormat="1" ht="72" customHeight="1" x14ac:dyDescent="0.2">
      <c r="A923" s="81">
        <f>IF(E923=0,"",SUBTOTAL(3,$E$5:$E923))</f>
        <v>875</v>
      </c>
      <c r="B923" s="81" t="s">
        <v>1478</v>
      </c>
      <c r="C923" s="84" t="s">
        <v>1600</v>
      </c>
      <c r="D923" s="85" t="s">
        <v>2383</v>
      </c>
      <c r="E923" s="86" t="s">
        <v>917</v>
      </c>
      <c r="F923" s="186">
        <f t="shared" si="14"/>
        <v>3000</v>
      </c>
      <c r="G923" s="185"/>
      <c r="H923" s="185">
        <v>0</v>
      </c>
      <c r="I923" s="187"/>
      <c r="J923" s="188">
        <v>3000</v>
      </c>
      <c r="K923" s="185"/>
      <c r="L923" s="185"/>
      <c r="M923" s="185"/>
      <c r="N923" s="185"/>
      <c r="O923" s="185"/>
      <c r="P923" s="185">
        <v>0</v>
      </c>
      <c r="Q923" s="185"/>
      <c r="R923" s="186"/>
      <c r="S923" s="188"/>
      <c r="T923" s="185">
        <v>0</v>
      </c>
      <c r="U923" s="185">
        <v>0</v>
      </c>
      <c r="V923" s="185"/>
      <c r="W923" s="185"/>
      <c r="X923" s="185"/>
      <c r="Y923" s="183"/>
      <c r="Z923" s="185"/>
      <c r="AA923" s="185"/>
      <c r="AB923" s="185"/>
    </row>
    <row r="924" spans="1:28" s="91" customFormat="1" ht="74.25" customHeight="1" x14ac:dyDescent="0.2">
      <c r="A924" s="81">
        <f>IF(E924=0,"",SUBTOTAL(3,$E$5:$E924))</f>
        <v>876</v>
      </c>
      <c r="B924" s="81" t="s">
        <v>1482</v>
      </c>
      <c r="C924" s="118" t="s">
        <v>1603</v>
      </c>
      <c r="D924" s="81" t="s">
        <v>4172</v>
      </c>
      <c r="E924" s="119" t="s">
        <v>57</v>
      </c>
      <c r="F924" s="186">
        <f t="shared" si="14"/>
        <v>2</v>
      </c>
      <c r="G924" s="185"/>
      <c r="H924" s="185">
        <v>0</v>
      </c>
      <c r="I924" s="187"/>
      <c r="J924" s="188"/>
      <c r="K924" s="185"/>
      <c r="L924" s="185"/>
      <c r="M924" s="185"/>
      <c r="N924" s="185"/>
      <c r="O924" s="185"/>
      <c r="P924" s="185">
        <v>0</v>
      </c>
      <c r="Q924" s="185"/>
      <c r="R924" s="186"/>
      <c r="S924" s="188">
        <v>2</v>
      </c>
      <c r="T924" s="185">
        <v>0</v>
      </c>
      <c r="U924" s="185">
        <v>0</v>
      </c>
      <c r="V924" s="185"/>
      <c r="W924" s="185"/>
      <c r="X924" s="185"/>
      <c r="Y924" s="183"/>
      <c r="Z924" s="185"/>
      <c r="AA924" s="185"/>
      <c r="AB924" s="185"/>
    </row>
    <row r="925" spans="1:28" s="91" customFormat="1" ht="38.25" customHeight="1" x14ac:dyDescent="0.2">
      <c r="A925" s="81">
        <f>IF(E925=0,"",SUBTOTAL(3,$E$5:$E925))</f>
        <v>877</v>
      </c>
      <c r="B925" s="81" t="s">
        <v>1485</v>
      </c>
      <c r="C925" s="118" t="s">
        <v>1603</v>
      </c>
      <c r="D925" s="120" t="s">
        <v>3997</v>
      </c>
      <c r="E925" s="119" t="s">
        <v>57</v>
      </c>
      <c r="F925" s="186">
        <f t="shared" si="14"/>
        <v>5</v>
      </c>
      <c r="G925" s="185"/>
      <c r="H925" s="185"/>
      <c r="I925" s="187"/>
      <c r="J925" s="188">
        <v>5</v>
      </c>
      <c r="K925" s="185"/>
      <c r="L925" s="185"/>
      <c r="M925" s="185"/>
      <c r="N925" s="185"/>
      <c r="O925" s="185"/>
      <c r="P925" s="185"/>
      <c r="Q925" s="185"/>
      <c r="R925" s="186"/>
      <c r="S925" s="188"/>
      <c r="T925" s="185"/>
      <c r="U925" s="185"/>
      <c r="V925" s="185"/>
      <c r="W925" s="185"/>
      <c r="X925" s="185"/>
      <c r="Y925" s="183"/>
      <c r="Z925" s="185"/>
      <c r="AA925" s="185"/>
      <c r="AB925" s="185"/>
    </row>
    <row r="926" spans="1:28" s="91" customFormat="1" ht="57.75" customHeight="1" x14ac:dyDescent="0.2">
      <c r="A926" s="81">
        <f>IF(E926=0,"",SUBTOTAL(3,$E$5:$E926))</f>
        <v>878</v>
      </c>
      <c r="B926" s="81" t="s">
        <v>1488</v>
      </c>
      <c r="C926" s="118" t="s">
        <v>1605</v>
      </c>
      <c r="D926" s="119" t="s">
        <v>2385</v>
      </c>
      <c r="E926" s="119" t="s">
        <v>1580</v>
      </c>
      <c r="F926" s="186">
        <f t="shared" si="14"/>
        <v>50</v>
      </c>
      <c r="G926" s="185"/>
      <c r="H926" s="185">
        <v>0</v>
      </c>
      <c r="I926" s="187"/>
      <c r="J926" s="189"/>
      <c r="K926" s="185"/>
      <c r="L926" s="185"/>
      <c r="M926" s="185"/>
      <c r="N926" s="185"/>
      <c r="O926" s="185"/>
      <c r="P926" s="185">
        <v>0</v>
      </c>
      <c r="Q926" s="185"/>
      <c r="R926" s="186"/>
      <c r="S926" s="188">
        <v>50</v>
      </c>
      <c r="T926" s="185">
        <v>0</v>
      </c>
      <c r="U926" s="185">
        <v>0</v>
      </c>
      <c r="V926" s="185"/>
      <c r="W926" s="185"/>
      <c r="X926" s="185"/>
      <c r="Y926" s="183"/>
      <c r="Z926" s="185"/>
      <c r="AA926" s="185"/>
      <c r="AB926" s="185"/>
    </row>
    <row r="927" spans="1:28" s="132" customFormat="1" ht="22.5" customHeight="1" x14ac:dyDescent="0.2">
      <c r="A927" s="81">
        <f>IF(E927=0,"",SUBTOTAL(3,$E$5:$E927))</f>
        <v>879</v>
      </c>
      <c r="B927" s="81" t="s">
        <v>1490</v>
      </c>
      <c r="C927" s="84" t="s">
        <v>3504</v>
      </c>
      <c r="D927" s="119" t="s">
        <v>3505</v>
      </c>
      <c r="E927" s="109" t="s">
        <v>1580</v>
      </c>
      <c r="F927" s="186">
        <f t="shared" si="14"/>
        <v>100</v>
      </c>
      <c r="G927" s="186"/>
      <c r="H927" s="186"/>
      <c r="I927" s="186"/>
      <c r="J927" s="194">
        <v>100</v>
      </c>
      <c r="K927" s="186"/>
      <c r="L927" s="186"/>
      <c r="M927" s="186"/>
      <c r="N927" s="186"/>
      <c r="O927" s="186"/>
      <c r="P927" s="186"/>
      <c r="Q927" s="186"/>
      <c r="R927" s="186"/>
      <c r="S927" s="186"/>
      <c r="T927" s="186"/>
      <c r="U927" s="186"/>
      <c r="V927" s="186"/>
      <c r="W927" s="186"/>
      <c r="X927" s="186"/>
      <c r="Y927" s="186"/>
      <c r="Z927" s="186"/>
      <c r="AA927" s="186"/>
      <c r="AB927" s="186"/>
    </row>
    <row r="928" spans="1:28" s="132" customFormat="1" ht="22.5" customHeight="1" x14ac:dyDescent="0.2">
      <c r="A928" s="81">
        <f>IF(E928=0,"",SUBTOTAL(3,$E$5:$E928))</f>
        <v>880</v>
      </c>
      <c r="B928" s="81" t="s">
        <v>1493</v>
      </c>
      <c r="C928" s="84" t="s">
        <v>3506</v>
      </c>
      <c r="D928" s="109" t="s">
        <v>3507</v>
      </c>
      <c r="E928" s="109" t="s">
        <v>1580</v>
      </c>
      <c r="F928" s="186">
        <f t="shared" si="14"/>
        <v>100</v>
      </c>
      <c r="G928" s="186"/>
      <c r="H928" s="186"/>
      <c r="I928" s="186"/>
      <c r="J928" s="194">
        <v>100</v>
      </c>
      <c r="K928" s="186"/>
      <c r="L928" s="186"/>
      <c r="M928" s="186"/>
      <c r="N928" s="186"/>
      <c r="O928" s="186"/>
      <c r="P928" s="186"/>
      <c r="Q928" s="186"/>
      <c r="R928" s="186"/>
      <c r="S928" s="186"/>
      <c r="T928" s="186"/>
      <c r="U928" s="186"/>
      <c r="V928" s="186"/>
      <c r="W928" s="186"/>
      <c r="X928" s="186"/>
      <c r="Y928" s="186"/>
      <c r="Z928" s="186"/>
      <c r="AA928" s="186"/>
      <c r="AB928" s="186"/>
    </row>
    <row r="929" spans="1:28" s="91" customFormat="1" ht="134.25" customHeight="1" x14ac:dyDescent="0.2">
      <c r="A929" s="81">
        <f>IF(E929=0,"",SUBTOTAL(3,$E$5:$E929))</f>
        <v>881</v>
      </c>
      <c r="B929" s="81" t="s">
        <v>1496</v>
      </c>
      <c r="C929" s="118" t="s">
        <v>1610</v>
      </c>
      <c r="D929" s="90" t="s">
        <v>3592</v>
      </c>
      <c r="E929" s="119" t="s">
        <v>84</v>
      </c>
      <c r="F929" s="186">
        <f t="shared" si="14"/>
        <v>100</v>
      </c>
      <c r="G929" s="185"/>
      <c r="H929" s="185">
        <v>0</v>
      </c>
      <c r="I929" s="187"/>
      <c r="J929" s="188">
        <v>100</v>
      </c>
      <c r="K929" s="185"/>
      <c r="L929" s="185"/>
      <c r="M929" s="185"/>
      <c r="N929" s="185"/>
      <c r="O929" s="185"/>
      <c r="P929" s="185">
        <v>0</v>
      </c>
      <c r="Q929" s="185"/>
      <c r="R929" s="186"/>
      <c r="S929" s="188"/>
      <c r="T929" s="185">
        <v>0</v>
      </c>
      <c r="U929" s="185">
        <v>0</v>
      </c>
      <c r="V929" s="185"/>
      <c r="W929" s="185"/>
      <c r="X929" s="185"/>
      <c r="Y929" s="183"/>
      <c r="Z929" s="185"/>
      <c r="AA929" s="185"/>
      <c r="AB929" s="185"/>
    </row>
    <row r="930" spans="1:28" s="132" customFormat="1" ht="60" customHeight="1" x14ac:dyDescent="0.2">
      <c r="A930" s="81">
        <f>IF(E930=0,"",SUBTOTAL(3,$E$5:$E930))</f>
        <v>882</v>
      </c>
      <c r="B930" s="81" t="s">
        <v>1499</v>
      </c>
      <c r="C930" s="98" t="s">
        <v>3652</v>
      </c>
      <c r="D930" s="114" t="s">
        <v>3833</v>
      </c>
      <c r="E930" s="125" t="s">
        <v>75</v>
      </c>
      <c r="F930" s="186">
        <f t="shared" si="14"/>
        <v>1</v>
      </c>
      <c r="G930" s="186"/>
      <c r="H930" s="186"/>
      <c r="I930" s="186"/>
      <c r="J930" s="186"/>
      <c r="K930" s="186"/>
      <c r="L930" s="186">
        <v>1</v>
      </c>
      <c r="M930" s="186"/>
      <c r="N930" s="186"/>
      <c r="O930" s="186"/>
      <c r="P930" s="186"/>
      <c r="Q930" s="186"/>
      <c r="R930" s="186"/>
      <c r="S930" s="186"/>
      <c r="T930" s="186"/>
      <c r="U930" s="186"/>
      <c r="V930" s="186"/>
      <c r="W930" s="186"/>
      <c r="X930" s="186"/>
      <c r="Y930" s="186"/>
      <c r="Z930" s="186"/>
      <c r="AA930" s="186"/>
      <c r="AB930" s="186"/>
    </row>
    <row r="931" spans="1:28" s="132" customFormat="1" ht="36.75" customHeight="1" x14ac:dyDescent="0.2">
      <c r="A931" s="81">
        <f>IF(E931=0,"",SUBTOTAL(3,$E$5:$E931))</f>
        <v>883</v>
      </c>
      <c r="B931" s="81" t="s">
        <v>1513</v>
      </c>
      <c r="C931" s="115" t="s">
        <v>3514</v>
      </c>
      <c r="D931" s="114" t="s">
        <v>3515</v>
      </c>
      <c r="E931" s="114" t="s">
        <v>3503</v>
      </c>
      <c r="F931" s="186">
        <f t="shared" si="14"/>
        <v>50</v>
      </c>
      <c r="G931" s="186"/>
      <c r="H931" s="186"/>
      <c r="I931" s="186"/>
      <c r="J931" s="191">
        <v>50</v>
      </c>
      <c r="K931" s="186"/>
      <c r="L931" s="186"/>
      <c r="M931" s="186"/>
      <c r="N931" s="186"/>
      <c r="O931" s="186"/>
      <c r="P931" s="186"/>
      <c r="Q931" s="186"/>
      <c r="R931" s="186"/>
      <c r="S931" s="186"/>
      <c r="T931" s="186"/>
      <c r="U931" s="186"/>
      <c r="V931" s="186"/>
      <c r="W931" s="186"/>
      <c r="X931" s="186"/>
      <c r="Y931" s="186"/>
      <c r="Z931" s="186"/>
      <c r="AA931" s="186"/>
      <c r="AB931" s="186"/>
    </row>
    <row r="932" spans="1:28" s="132" customFormat="1" ht="35.25" customHeight="1" x14ac:dyDescent="0.2">
      <c r="A932" s="81">
        <f>IF(E932=0,"",SUBTOTAL(3,$E$5:$E932))</f>
        <v>884</v>
      </c>
      <c r="B932" s="81" t="s">
        <v>1502</v>
      </c>
      <c r="C932" s="115" t="s">
        <v>3516</v>
      </c>
      <c r="D932" s="114" t="s">
        <v>3517</v>
      </c>
      <c r="E932" s="114" t="s">
        <v>3503</v>
      </c>
      <c r="F932" s="186">
        <f t="shared" si="14"/>
        <v>50</v>
      </c>
      <c r="G932" s="186"/>
      <c r="H932" s="186"/>
      <c r="I932" s="186"/>
      <c r="J932" s="191">
        <v>50</v>
      </c>
      <c r="K932" s="186"/>
      <c r="L932" s="186"/>
      <c r="M932" s="186"/>
      <c r="N932" s="186"/>
      <c r="O932" s="186"/>
      <c r="P932" s="186"/>
      <c r="Q932" s="186"/>
      <c r="R932" s="186"/>
      <c r="S932" s="186"/>
      <c r="T932" s="186"/>
      <c r="U932" s="186"/>
      <c r="V932" s="186"/>
      <c r="W932" s="186"/>
      <c r="X932" s="186"/>
      <c r="Y932" s="186"/>
      <c r="Z932" s="186"/>
      <c r="AA932" s="186"/>
      <c r="AB932" s="186"/>
    </row>
    <row r="933" spans="1:28" s="91" customFormat="1" ht="25.5" x14ac:dyDescent="0.2">
      <c r="A933" s="81">
        <f>IF(E933=0,"",SUBTOTAL(3,$E$5:$E933))</f>
        <v>885</v>
      </c>
      <c r="B933" s="81" t="s">
        <v>1504</v>
      </c>
      <c r="C933" s="118" t="s">
        <v>1613</v>
      </c>
      <c r="D933" s="119" t="s">
        <v>2387</v>
      </c>
      <c r="E933" s="119" t="s">
        <v>75</v>
      </c>
      <c r="F933" s="186">
        <f t="shared" si="14"/>
        <v>2</v>
      </c>
      <c r="G933" s="185"/>
      <c r="H933" s="185">
        <v>0</v>
      </c>
      <c r="I933" s="187"/>
      <c r="J933" s="189"/>
      <c r="K933" s="185"/>
      <c r="L933" s="185"/>
      <c r="M933" s="185"/>
      <c r="N933" s="185"/>
      <c r="O933" s="185"/>
      <c r="P933" s="185">
        <v>0</v>
      </c>
      <c r="Q933" s="185"/>
      <c r="R933" s="186"/>
      <c r="S933" s="188">
        <v>2</v>
      </c>
      <c r="T933" s="185">
        <v>0</v>
      </c>
      <c r="U933" s="185">
        <v>0</v>
      </c>
      <c r="V933" s="185"/>
      <c r="W933" s="185"/>
      <c r="X933" s="185"/>
      <c r="Y933" s="183"/>
      <c r="Z933" s="185"/>
      <c r="AA933" s="185"/>
      <c r="AB933" s="185"/>
    </row>
    <row r="934" spans="1:28" s="132" customFormat="1" ht="48" customHeight="1" x14ac:dyDescent="0.2">
      <c r="A934" s="81">
        <f>IF(E934=0,"",SUBTOTAL(3,$E$5:$E934))</f>
        <v>886</v>
      </c>
      <c r="B934" s="81" t="s">
        <v>1506</v>
      </c>
      <c r="C934" s="117" t="s">
        <v>3523</v>
      </c>
      <c r="D934" s="120" t="s">
        <v>3997</v>
      </c>
      <c r="E934" s="114" t="s">
        <v>57</v>
      </c>
      <c r="F934" s="186">
        <f t="shared" si="14"/>
        <v>1</v>
      </c>
      <c r="G934" s="186"/>
      <c r="H934" s="186"/>
      <c r="I934" s="186"/>
      <c r="J934" s="191">
        <v>1</v>
      </c>
      <c r="K934" s="186"/>
      <c r="L934" s="186"/>
      <c r="M934" s="186"/>
      <c r="N934" s="186"/>
      <c r="O934" s="186"/>
      <c r="P934" s="186"/>
      <c r="Q934" s="186"/>
      <c r="R934" s="186"/>
      <c r="S934" s="186"/>
      <c r="T934" s="186"/>
      <c r="U934" s="186"/>
      <c r="V934" s="186"/>
      <c r="W934" s="186"/>
      <c r="X934" s="186"/>
      <c r="Y934" s="186"/>
      <c r="Z934" s="186"/>
      <c r="AA934" s="186"/>
      <c r="AB934" s="186"/>
    </row>
    <row r="935" spans="1:28" s="132" customFormat="1" ht="35.25" customHeight="1" x14ac:dyDescent="0.2">
      <c r="A935" s="81">
        <f>IF(E935=0,"",SUBTOTAL(3,$E$5:$E935))</f>
        <v>887</v>
      </c>
      <c r="B935" s="81" t="s">
        <v>1508</v>
      </c>
      <c r="C935" s="97" t="s">
        <v>3519</v>
      </c>
      <c r="D935" s="120" t="s">
        <v>3997</v>
      </c>
      <c r="E935" s="114" t="s">
        <v>57</v>
      </c>
      <c r="F935" s="186">
        <f t="shared" si="14"/>
        <v>1</v>
      </c>
      <c r="G935" s="186"/>
      <c r="H935" s="186"/>
      <c r="I935" s="186"/>
      <c r="J935" s="191">
        <v>1</v>
      </c>
      <c r="K935" s="186"/>
      <c r="L935" s="186"/>
      <c r="M935" s="186"/>
      <c r="N935" s="186"/>
      <c r="O935" s="186"/>
      <c r="P935" s="186"/>
      <c r="Q935" s="186"/>
      <c r="R935" s="186"/>
      <c r="S935" s="186"/>
      <c r="T935" s="186"/>
      <c r="U935" s="186"/>
      <c r="V935" s="186"/>
      <c r="W935" s="186"/>
      <c r="X935" s="186"/>
      <c r="Y935" s="186"/>
      <c r="Z935" s="186"/>
      <c r="AA935" s="186"/>
      <c r="AB935" s="186"/>
    </row>
    <row r="936" spans="1:28" s="132" customFormat="1" ht="50.25" customHeight="1" x14ac:dyDescent="0.2">
      <c r="A936" s="81">
        <f>IF(E936=0,"",SUBTOTAL(3,$E$5:$E936))</f>
        <v>888</v>
      </c>
      <c r="B936" s="81" t="s">
        <v>1510</v>
      </c>
      <c r="C936" s="117" t="s">
        <v>1615</v>
      </c>
      <c r="D936" s="120" t="s">
        <v>3997</v>
      </c>
      <c r="E936" s="114" t="s">
        <v>57</v>
      </c>
      <c r="F936" s="186">
        <f t="shared" si="14"/>
        <v>1</v>
      </c>
      <c r="G936" s="186"/>
      <c r="H936" s="186"/>
      <c r="I936" s="186"/>
      <c r="J936" s="191">
        <v>1</v>
      </c>
      <c r="K936" s="186"/>
      <c r="L936" s="186"/>
      <c r="M936" s="186"/>
      <c r="N936" s="186"/>
      <c r="O936" s="186"/>
      <c r="P936" s="186"/>
      <c r="Q936" s="186"/>
      <c r="R936" s="186"/>
      <c r="S936" s="186"/>
      <c r="T936" s="186"/>
      <c r="U936" s="186"/>
      <c r="V936" s="186"/>
      <c r="W936" s="186"/>
      <c r="X936" s="186"/>
      <c r="Y936" s="186"/>
      <c r="Z936" s="186"/>
      <c r="AA936" s="186"/>
      <c r="AB936" s="186"/>
    </row>
    <row r="937" spans="1:28" s="91" customFormat="1" ht="84" customHeight="1" x14ac:dyDescent="0.2">
      <c r="A937" s="81">
        <f>IF(E937=0,"",SUBTOTAL(3,$E$5:$E937))</f>
        <v>889</v>
      </c>
      <c r="B937" s="81" t="s">
        <v>1512</v>
      </c>
      <c r="C937" s="118" t="s">
        <v>1617</v>
      </c>
      <c r="D937" s="119" t="s">
        <v>4142</v>
      </c>
      <c r="E937" s="119" t="s">
        <v>84</v>
      </c>
      <c r="F937" s="186">
        <f t="shared" si="14"/>
        <v>1288</v>
      </c>
      <c r="G937" s="185"/>
      <c r="H937" s="185">
        <v>0</v>
      </c>
      <c r="I937" s="187"/>
      <c r="J937" s="188">
        <v>288</v>
      </c>
      <c r="K937" s="185"/>
      <c r="L937" s="185"/>
      <c r="M937" s="185">
        <v>1000</v>
      </c>
      <c r="N937" s="185"/>
      <c r="O937" s="185"/>
      <c r="P937" s="185">
        <v>0</v>
      </c>
      <c r="Q937" s="185"/>
      <c r="R937" s="186"/>
      <c r="S937" s="188"/>
      <c r="T937" s="185">
        <v>0</v>
      </c>
      <c r="U937" s="185">
        <v>0</v>
      </c>
      <c r="V937" s="185"/>
      <c r="W937" s="185"/>
      <c r="X937" s="185"/>
      <c r="Y937" s="183"/>
      <c r="Z937" s="185"/>
      <c r="AA937" s="185"/>
      <c r="AB937" s="185"/>
    </row>
    <row r="938" spans="1:28" s="91" customFormat="1" ht="49.5" customHeight="1" x14ac:dyDescent="0.2">
      <c r="A938" s="81">
        <f>IF(E938=0,"",SUBTOTAL(3,$E$5:$E938))</f>
        <v>890</v>
      </c>
      <c r="B938" s="81" t="s">
        <v>1515</v>
      </c>
      <c r="C938" s="118" t="s">
        <v>1619</v>
      </c>
      <c r="D938" s="119" t="s">
        <v>2389</v>
      </c>
      <c r="E938" s="119" t="s">
        <v>1580</v>
      </c>
      <c r="F938" s="186">
        <f t="shared" si="14"/>
        <v>3000</v>
      </c>
      <c r="G938" s="185"/>
      <c r="H938" s="185">
        <v>0</v>
      </c>
      <c r="I938" s="187"/>
      <c r="J938" s="189"/>
      <c r="K938" s="185"/>
      <c r="L938" s="185"/>
      <c r="M938" s="185"/>
      <c r="N938" s="185"/>
      <c r="O938" s="185"/>
      <c r="P938" s="185">
        <v>0</v>
      </c>
      <c r="Q938" s="185"/>
      <c r="R938" s="186"/>
      <c r="S938" s="190">
        <v>3000</v>
      </c>
      <c r="T938" s="185">
        <v>0</v>
      </c>
      <c r="U938" s="185">
        <v>0</v>
      </c>
      <c r="V938" s="185"/>
      <c r="W938" s="185"/>
      <c r="X938" s="185"/>
      <c r="Y938" s="183"/>
      <c r="Z938" s="185"/>
      <c r="AA938" s="185"/>
      <c r="AB938" s="185"/>
    </row>
    <row r="939" spans="1:28" s="132" customFormat="1" ht="51" x14ac:dyDescent="0.2">
      <c r="A939" s="81">
        <f>IF(E939=0,"",SUBTOTAL(3,$E$5:$E939))</f>
        <v>891</v>
      </c>
      <c r="B939" s="81" t="s">
        <v>1517</v>
      </c>
      <c r="C939" s="98" t="s">
        <v>3897</v>
      </c>
      <c r="D939" s="123" t="s">
        <v>3835</v>
      </c>
      <c r="E939" s="125" t="s">
        <v>75</v>
      </c>
      <c r="F939" s="186">
        <f t="shared" si="14"/>
        <v>1</v>
      </c>
      <c r="G939" s="186"/>
      <c r="H939" s="186"/>
      <c r="I939" s="186"/>
      <c r="J939" s="186"/>
      <c r="K939" s="186"/>
      <c r="L939" s="186">
        <v>1</v>
      </c>
      <c r="M939" s="186"/>
      <c r="N939" s="186"/>
      <c r="O939" s="186"/>
      <c r="P939" s="186"/>
      <c r="Q939" s="186"/>
      <c r="R939" s="186"/>
      <c r="S939" s="186"/>
      <c r="T939" s="186"/>
      <c r="U939" s="186"/>
      <c r="V939" s="186"/>
      <c r="W939" s="186"/>
      <c r="X939" s="186"/>
      <c r="Y939" s="186"/>
      <c r="Z939" s="186"/>
      <c r="AA939" s="186"/>
      <c r="AB939" s="186"/>
    </row>
    <row r="940" spans="1:28" s="132" customFormat="1" ht="34.5" customHeight="1" x14ac:dyDescent="0.2">
      <c r="A940" s="81">
        <f>IF(E940=0,"",SUBTOTAL(3,$E$5:$E940))</f>
        <v>892</v>
      </c>
      <c r="B940" s="81" t="s">
        <v>1519</v>
      </c>
      <c r="C940" s="117" t="s">
        <v>3521</v>
      </c>
      <c r="D940" s="120" t="s">
        <v>3522</v>
      </c>
      <c r="E940" s="114" t="s">
        <v>1580</v>
      </c>
      <c r="F940" s="186">
        <f t="shared" si="14"/>
        <v>1000</v>
      </c>
      <c r="G940" s="186"/>
      <c r="H940" s="186"/>
      <c r="I940" s="186"/>
      <c r="J940" s="191">
        <v>1000</v>
      </c>
      <c r="K940" s="186"/>
      <c r="L940" s="186"/>
      <c r="M940" s="186"/>
      <c r="N940" s="186"/>
      <c r="O940" s="186"/>
      <c r="P940" s="186"/>
      <c r="Q940" s="186"/>
      <c r="R940" s="186"/>
      <c r="S940" s="186"/>
      <c r="T940" s="186"/>
      <c r="U940" s="186"/>
      <c r="V940" s="186"/>
      <c r="W940" s="186"/>
      <c r="X940" s="186"/>
      <c r="Y940" s="186"/>
      <c r="Z940" s="186"/>
      <c r="AA940" s="186"/>
      <c r="AB940" s="186"/>
    </row>
    <row r="941" spans="1:28" s="91" customFormat="1" ht="88.5" customHeight="1" x14ac:dyDescent="0.2">
      <c r="A941" s="81">
        <f>IF(E941=0,"",SUBTOTAL(3,$E$5:$E941))</f>
        <v>893</v>
      </c>
      <c r="B941" s="81" t="s">
        <v>4279</v>
      </c>
      <c r="C941" s="118" t="s">
        <v>3907</v>
      </c>
      <c r="D941" s="119" t="s">
        <v>4141</v>
      </c>
      <c r="E941" s="119" t="s">
        <v>84</v>
      </c>
      <c r="F941" s="186">
        <f t="shared" si="14"/>
        <v>1576</v>
      </c>
      <c r="G941" s="185"/>
      <c r="H941" s="185">
        <v>0</v>
      </c>
      <c r="I941" s="187"/>
      <c r="J941" s="188">
        <v>576</v>
      </c>
      <c r="K941" s="185"/>
      <c r="L941" s="185"/>
      <c r="M941" s="185">
        <v>1000</v>
      </c>
      <c r="N941" s="185"/>
      <c r="O941" s="185"/>
      <c r="P941" s="185">
        <v>0</v>
      </c>
      <c r="Q941" s="185"/>
      <c r="R941" s="186"/>
      <c r="S941" s="188"/>
      <c r="T941" s="185">
        <v>0</v>
      </c>
      <c r="U941" s="185">
        <v>0</v>
      </c>
      <c r="V941" s="185"/>
      <c r="W941" s="185"/>
      <c r="X941" s="185"/>
      <c r="Y941" s="183"/>
      <c r="Z941" s="185"/>
      <c r="AA941" s="185"/>
      <c r="AB941" s="185"/>
    </row>
    <row r="942" spans="1:28" s="132" customFormat="1" ht="93.75" customHeight="1" x14ac:dyDescent="0.2">
      <c r="A942" s="81">
        <f>IF(E942=0,"",SUBTOTAL(3,$E$5:$E942))</f>
        <v>894</v>
      </c>
      <c r="B942" s="81" t="s">
        <v>4280</v>
      </c>
      <c r="C942" s="115" t="s">
        <v>4186</v>
      </c>
      <c r="D942" s="99" t="s">
        <v>4187</v>
      </c>
      <c r="E942" s="114" t="s">
        <v>3503</v>
      </c>
      <c r="F942" s="186">
        <f t="shared" si="14"/>
        <v>5</v>
      </c>
      <c r="G942" s="186"/>
      <c r="H942" s="186"/>
      <c r="I942" s="186"/>
      <c r="J942" s="194">
        <v>5</v>
      </c>
      <c r="K942" s="186"/>
      <c r="L942" s="186"/>
      <c r="M942" s="186"/>
      <c r="N942" s="186"/>
      <c r="O942" s="186"/>
      <c r="P942" s="186"/>
      <c r="Q942" s="186"/>
      <c r="R942" s="186"/>
      <c r="S942" s="186"/>
      <c r="T942" s="186"/>
      <c r="U942" s="186"/>
      <c r="V942" s="186"/>
      <c r="W942" s="186"/>
      <c r="X942" s="186"/>
      <c r="Y942" s="186"/>
      <c r="Z942" s="186"/>
      <c r="AA942" s="186"/>
      <c r="AB942" s="186"/>
    </row>
    <row r="943" spans="1:28" s="132" customFormat="1" ht="68.25" customHeight="1" x14ac:dyDescent="0.2">
      <c r="A943" s="81">
        <f>IF(E943=0,"",SUBTOTAL(3,$E$5:$E943))</f>
        <v>895</v>
      </c>
      <c r="B943" s="81" t="s">
        <v>1528</v>
      </c>
      <c r="C943" s="115" t="s">
        <v>4188</v>
      </c>
      <c r="D943" s="99" t="s">
        <v>4189</v>
      </c>
      <c r="E943" s="114" t="s">
        <v>3503</v>
      </c>
      <c r="F943" s="186">
        <f t="shared" si="14"/>
        <v>5</v>
      </c>
      <c r="G943" s="186"/>
      <c r="H943" s="186"/>
      <c r="I943" s="186"/>
      <c r="J943" s="194">
        <v>5</v>
      </c>
      <c r="K943" s="186"/>
      <c r="L943" s="186"/>
      <c r="M943" s="186"/>
      <c r="N943" s="186"/>
      <c r="O943" s="186"/>
      <c r="P943" s="186"/>
      <c r="Q943" s="186"/>
      <c r="R943" s="186"/>
      <c r="S943" s="186"/>
      <c r="T943" s="186"/>
      <c r="U943" s="186"/>
      <c r="V943" s="186"/>
      <c r="W943" s="186"/>
      <c r="X943" s="186"/>
      <c r="Y943" s="186"/>
      <c r="Z943" s="186"/>
      <c r="AA943" s="186"/>
      <c r="AB943" s="186"/>
    </row>
    <row r="944" spans="1:28" s="132" customFormat="1" ht="47.25" customHeight="1" x14ac:dyDescent="0.2">
      <c r="A944" s="81">
        <f>IF(E944=0,"",SUBTOTAL(3,$E$5:$E944))</f>
        <v>896</v>
      </c>
      <c r="B944" s="81" t="s">
        <v>1521</v>
      </c>
      <c r="C944" s="115" t="s">
        <v>3887</v>
      </c>
      <c r="D944" s="24" t="s">
        <v>4143</v>
      </c>
      <c r="E944" s="24" t="s">
        <v>145</v>
      </c>
      <c r="F944" s="186">
        <f t="shared" si="14"/>
        <v>1</v>
      </c>
      <c r="G944" s="186"/>
      <c r="H944" s="186"/>
      <c r="I944" s="186"/>
      <c r="J944" s="186"/>
      <c r="K944" s="186"/>
      <c r="L944" s="186"/>
      <c r="M944" s="186"/>
      <c r="N944" s="186"/>
      <c r="O944" s="186"/>
      <c r="P944" s="186"/>
      <c r="Q944" s="186"/>
      <c r="R944" s="186"/>
      <c r="S944" s="186">
        <v>1</v>
      </c>
      <c r="T944" s="186"/>
      <c r="U944" s="186"/>
      <c r="V944" s="186"/>
      <c r="W944" s="186"/>
      <c r="X944" s="186"/>
      <c r="Y944" s="186"/>
      <c r="Z944" s="186"/>
      <c r="AA944" s="186"/>
      <c r="AB944" s="186"/>
    </row>
    <row r="945" spans="1:28" s="132" customFormat="1" ht="47.25" customHeight="1" x14ac:dyDescent="0.2">
      <c r="A945" s="81">
        <f>IF(E945=0,"",SUBTOTAL(3,$E$5:$E945))</f>
        <v>897</v>
      </c>
      <c r="B945" s="81" t="s">
        <v>4281</v>
      </c>
      <c r="C945" s="115" t="s">
        <v>3888</v>
      </c>
      <c r="D945" s="24" t="s">
        <v>4144</v>
      </c>
      <c r="E945" s="24" t="s">
        <v>145</v>
      </c>
      <c r="F945" s="186">
        <f t="shared" si="14"/>
        <v>1</v>
      </c>
      <c r="G945" s="186"/>
      <c r="H945" s="186"/>
      <c r="I945" s="186"/>
      <c r="J945" s="186"/>
      <c r="K945" s="186"/>
      <c r="L945" s="186"/>
      <c r="M945" s="186"/>
      <c r="N945" s="186"/>
      <c r="O945" s="186"/>
      <c r="P945" s="186"/>
      <c r="Q945" s="186"/>
      <c r="R945" s="186"/>
      <c r="S945" s="186">
        <v>1</v>
      </c>
      <c r="T945" s="186"/>
      <c r="U945" s="186"/>
      <c r="V945" s="186"/>
      <c r="W945" s="186"/>
      <c r="X945" s="186"/>
      <c r="Y945" s="186"/>
      <c r="Z945" s="186"/>
      <c r="AA945" s="186"/>
      <c r="AB945" s="186"/>
    </row>
    <row r="946" spans="1:28" s="132" customFormat="1" ht="47.25" customHeight="1" x14ac:dyDescent="0.2">
      <c r="A946" s="81">
        <f>IF(E946=0,"",SUBTOTAL(3,$E$5:$E946))</f>
        <v>898</v>
      </c>
      <c r="B946" s="81" t="s">
        <v>4282</v>
      </c>
      <c r="C946" s="115" t="s">
        <v>3891</v>
      </c>
      <c r="D946" s="24" t="s">
        <v>4144</v>
      </c>
      <c r="E946" s="24" t="s">
        <v>145</v>
      </c>
      <c r="F946" s="186">
        <f t="shared" si="14"/>
        <v>1</v>
      </c>
      <c r="G946" s="186"/>
      <c r="H946" s="186"/>
      <c r="I946" s="186"/>
      <c r="J946" s="186"/>
      <c r="K946" s="186"/>
      <c r="L946" s="186"/>
      <c r="M946" s="186"/>
      <c r="N946" s="186"/>
      <c r="O946" s="186"/>
      <c r="P946" s="186"/>
      <c r="Q946" s="186"/>
      <c r="R946" s="186"/>
      <c r="S946" s="186">
        <v>1</v>
      </c>
      <c r="T946" s="186"/>
      <c r="U946" s="186"/>
      <c r="V946" s="186"/>
      <c r="W946" s="186"/>
      <c r="X946" s="186"/>
      <c r="Y946" s="186"/>
      <c r="Z946" s="186"/>
      <c r="AA946" s="186"/>
      <c r="AB946" s="186"/>
    </row>
    <row r="947" spans="1:28" s="132" customFormat="1" ht="47.25" customHeight="1" x14ac:dyDescent="0.2">
      <c r="A947" s="81">
        <f>IF(E947=0,"",SUBTOTAL(3,$E$5:$E947))</f>
        <v>899</v>
      </c>
      <c r="B947" s="81" t="s">
        <v>1524</v>
      </c>
      <c r="C947" s="115" t="s">
        <v>3892</v>
      </c>
      <c r="D947" s="24" t="s">
        <v>4144</v>
      </c>
      <c r="E947" s="24" t="s">
        <v>145</v>
      </c>
      <c r="F947" s="186">
        <f t="shared" si="14"/>
        <v>1</v>
      </c>
      <c r="G947" s="186"/>
      <c r="H947" s="186"/>
      <c r="I947" s="186"/>
      <c r="J947" s="186"/>
      <c r="K947" s="186"/>
      <c r="L947" s="186"/>
      <c r="M947" s="186"/>
      <c r="N947" s="186"/>
      <c r="O947" s="186"/>
      <c r="P947" s="186"/>
      <c r="Q947" s="186"/>
      <c r="R947" s="186"/>
      <c r="S947" s="186">
        <v>1</v>
      </c>
      <c r="T947" s="186"/>
      <c r="U947" s="186"/>
      <c r="V947" s="186"/>
      <c r="W947" s="186"/>
      <c r="X947" s="186"/>
      <c r="Y947" s="186"/>
      <c r="Z947" s="186"/>
      <c r="AA947" s="186"/>
      <c r="AB947" s="186"/>
    </row>
    <row r="948" spans="1:28" s="132" customFormat="1" ht="47.25" customHeight="1" x14ac:dyDescent="0.2">
      <c r="A948" s="81">
        <f>IF(E948=0,"",SUBTOTAL(3,$E$5:$E948))</f>
        <v>900</v>
      </c>
      <c r="B948" s="81" t="s">
        <v>1525</v>
      </c>
      <c r="C948" s="115" t="s">
        <v>3886</v>
      </c>
      <c r="D948" s="24" t="s">
        <v>4144</v>
      </c>
      <c r="E948" s="24" t="s">
        <v>145</v>
      </c>
      <c r="F948" s="186">
        <f t="shared" si="14"/>
        <v>1</v>
      </c>
      <c r="G948" s="186"/>
      <c r="H948" s="186"/>
      <c r="I948" s="186"/>
      <c r="J948" s="186"/>
      <c r="K948" s="186"/>
      <c r="L948" s="186"/>
      <c r="M948" s="186"/>
      <c r="N948" s="186"/>
      <c r="O948" s="186"/>
      <c r="P948" s="186"/>
      <c r="Q948" s="186"/>
      <c r="R948" s="186"/>
      <c r="S948" s="186">
        <v>1</v>
      </c>
      <c r="T948" s="186"/>
      <c r="U948" s="186"/>
      <c r="V948" s="186"/>
      <c r="W948" s="186"/>
      <c r="X948" s="186"/>
      <c r="Y948" s="186"/>
      <c r="Z948" s="186"/>
      <c r="AA948" s="186"/>
      <c r="AB948" s="186"/>
    </row>
    <row r="949" spans="1:28" s="132" customFormat="1" ht="47.25" customHeight="1" x14ac:dyDescent="0.2">
      <c r="A949" s="81">
        <f>IF(E949=0,"",SUBTOTAL(3,$E$5:$E949))</f>
        <v>901</v>
      </c>
      <c r="B949" s="81" t="s">
        <v>1527</v>
      </c>
      <c r="C949" s="115" t="s">
        <v>3893</v>
      </c>
      <c r="D949" s="24" t="s">
        <v>4144</v>
      </c>
      <c r="E949" s="24" t="s">
        <v>145</v>
      </c>
      <c r="F949" s="186">
        <f t="shared" si="14"/>
        <v>1</v>
      </c>
      <c r="G949" s="186"/>
      <c r="H949" s="186"/>
      <c r="I949" s="186"/>
      <c r="J949" s="186"/>
      <c r="K949" s="186"/>
      <c r="L949" s="186"/>
      <c r="M949" s="186"/>
      <c r="N949" s="186"/>
      <c r="O949" s="186"/>
      <c r="P949" s="186"/>
      <c r="Q949" s="186"/>
      <c r="R949" s="186"/>
      <c r="S949" s="186">
        <v>1</v>
      </c>
      <c r="T949" s="186"/>
      <c r="U949" s="186"/>
      <c r="V949" s="186"/>
      <c r="W949" s="186"/>
      <c r="X949" s="186"/>
      <c r="Y949" s="186"/>
      <c r="Z949" s="186"/>
      <c r="AA949" s="186"/>
      <c r="AB949" s="186"/>
    </row>
    <row r="950" spans="1:28" s="132" customFormat="1" ht="47.25" customHeight="1" x14ac:dyDescent="0.2">
      <c r="A950" s="81">
        <f>IF(E950=0,"",SUBTOTAL(3,$E$5:$E950))</f>
        <v>902</v>
      </c>
      <c r="B950" s="81" t="s">
        <v>1530</v>
      </c>
      <c r="C950" s="115" t="s">
        <v>3890</v>
      </c>
      <c r="D950" s="24" t="s">
        <v>4144</v>
      </c>
      <c r="E950" s="24" t="s">
        <v>145</v>
      </c>
      <c r="F950" s="186">
        <f t="shared" si="14"/>
        <v>1</v>
      </c>
      <c r="G950" s="186"/>
      <c r="H950" s="186"/>
      <c r="I950" s="186"/>
      <c r="J950" s="186"/>
      <c r="K950" s="186"/>
      <c r="L950" s="186"/>
      <c r="M950" s="186"/>
      <c r="N950" s="186"/>
      <c r="O950" s="186"/>
      <c r="P950" s="186"/>
      <c r="Q950" s="186"/>
      <c r="R950" s="186"/>
      <c r="S950" s="186">
        <v>1</v>
      </c>
      <c r="T950" s="186"/>
      <c r="U950" s="186"/>
      <c r="V950" s="186"/>
      <c r="W950" s="186"/>
      <c r="X950" s="186"/>
      <c r="Y950" s="186"/>
      <c r="Z950" s="186"/>
      <c r="AA950" s="186"/>
      <c r="AB950" s="186"/>
    </row>
    <row r="951" spans="1:28" s="132" customFormat="1" ht="47.25" customHeight="1" x14ac:dyDescent="0.2">
      <c r="A951" s="81">
        <f>IF(E951=0,"",SUBTOTAL(3,$E$5:$E951))</f>
        <v>903</v>
      </c>
      <c r="B951" s="81" t="s">
        <v>1539</v>
      </c>
      <c r="C951" s="98" t="s">
        <v>3512</v>
      </c>
      <c r="D951" s="114" t="s">
        <v>3513</v>
      </c>
      <c r="E951" s="114" t="s">
        <v>435</v>
      </c>
      <c r="F951" s="186">
        <f t="shared" si="14"/>
        <v>80</v>
      </c>
      <c r="G951" s="186"/>
      <c r="H951" s="186"/>
      <c r="I951" s="186"/>
      <c r="J951" s="194">
        <v>80</v>
      </c>
      <c r="K951" s="186"/>
      <c r="L951" s="186"/>
      <c r="M951" s="186"/>
      <c r="N951" s="186"/>
      <c r="O951" s="186"/>
      <c r="P951" s="186"/>
      <c r="Q951" s="186"/>
      <c r="R951" s="186"/>
      <c r="S951" s="186"/>
      <c r="T951" s="186"/>
      <c r="U951" s="186"/>
      <c r="V951" s="186"/>
      <c r="W951" s="186"/>
      <c r="X951" s="186"/>
      <c r="Y951" s="186"/>
      <c r="Z951" s="186"/>
      <c r="AA951" s="186"/>
      <c r="AB951" s="186"/>
    </row>
    <row r="952" spans="1:28" s="91" customFormat="1" ht="26.25" customHeight="1" x14ac:dyDescent="0.2">
      <c r="A952" s="81" t="str">
        <f>IF(E952=0,"",SUBTOTAL(3,$E$5:$E952))</f>
        <v/>
      </c>
      <c r="B952" s="81"/>
      <c r="C952" s="103" t="s">
        <v>1626</v>
      </c>
      <c r="D952" s="85"/>
      <c r="E952" s="86"/>
      <c r="F952" s="186">
        <f t="shared" si="14"/>
        <v>0</v>
      </c>
      <c r="G952" s="183"/>
      <c r="H952" s="183"/>
      <c r="I952" s="183"/>
      <c r="J952" s="190"/>
      <c r="K952" s="183"/>
      <c r="L952" s="183"/>
      <c r="M952" s="183"/>
      <c r="N952" s="183"/>
      <c r="O952" s="183"/>
      <c r="P952" s="183"/>
      <c r="Q952" s="183"/>
      <c r="R952" s="183"/>
      <c r="S952" s="183"/>
      <c r="T952" s="183"/>
      <c r="U952" s="183"/>
      <c r="V952" s="183"/>
      <c r="W952" s="183"/>
      <c r="X952" s="183"/>
      <c r="Y952" s="183"/>
      <c r="Z952" s="183"/>
      <c r="AA952" s="183"/>
      <c r="AB952" s="185"/>
    </row>
    <row r="953" spans="1:28" s="91" customFormat="1" ht="52.5" customHeight="1" x14ac:dyDescent="0.2">
      <c r="A953" s="81">
        <f>IF(E953=0,"",SUBTOTAL(3,$E$5:$E953))</f>
        <v>904</v>
      </c>
      <c r="B953" s="81" t="s">
        <v>1529</v>
      </c>
      <c r="C953" s="84" t="s">
        <v>1629</v>
      </c>
      <c r="D953" s="85" t="s">
        <v>2395</v>
      </c>
      <c r="E953" s="86" t="s">
        <v>57</v>
      </c>
      <c r="F953" s="186">
        <f t="shared" si="14"/>
        <v>50</v>
      </c>
      <c r="G953" s="185"/>
      <c r="H953" s="185">
        <v>0</v>
      </c>
      <c r="I953" s="187"/>
      <c r="J953" s="188"/>
      <c r="K953" s="185"/>
      <c r="L953" s="185"/>
      <c r="M953" s="185"/>
      <c r="N953" s="185"/>
      <c r="O953" s="185"/>
      <c r="P953" s="185">
        <v>50</v>
      </c>
      <c r="Q953" s="185"/>
      <c r="R953" s="186"/>
      <c r="S953" s="188"/>
      <c r="T953" s="185">
        <v>0</v>
      </c>
      <c r="U953" s="185">
        <v>0</v>
      </c>
      <c r="V953" s="185"/>
      <c r="W953" s="185"/>
      <c r="X953" s="185"/>
      <c r="Y953" s="183"/>
      <c r="Z953" s="185"/>
      <c r="AA953" s="185"/>
      <c r="AB953" s="185"/>
    </row>
    <row r="954" spans="1:28" s="91" customFormat="1" ht="41.25" customHeight="1" x14ac:dyDescent="0.2">
      <c r="A954" s="81">
        <f>IF(E954=0,"",SUBTOTAL(3,$E$5:$E954))</f>
        <v>905</v>
      </c>
      <c r="B954" s="81" t="s">
        <v>1534</v>
      </c>
      <c r="C954" s="84" t="s">
        <v>1631</v>
      </c>
      <c r="D954" s="85" t="s">
        <v>2396</v>
      </c>
      <c r="E954" s="86" t="s">
        <v>37</v>
      </c>
      <c r="F954" s="186">
        <f t="shared" si="14"/>
        <v>146</v>
      </c>
      <c r="G954" s="185"/>
      <c r="H954" s="185">
        <v>0</v>
      </c>
      <c r="I954" s="187">
        <v>0</v>
      </c>
      <c r="J954" s="188"/>
      <c r="K954" s="185"/>
      <c r="L954" s="185"/>
      <c r="M954" s="185">
        <v>50</v>
      </c>
      <c r="N954" s="185"/>
      <c r="O954" s="185"/>
      <c r="P954" s="185">
        <v>72</v>
      </c>
      <c r="Q954" s="185"/>
      <c r="R954" s="186"/>
      <c r="S954" s="188">
        <v>4</v>
      </c>
      <c r="T954" s="185">
        <v>0</v>
      </c>
      <c r="U954" s="185">
        <v>0</v>
      </c>
      <c r="V954" s="185"/>
      <c r="W954" s="185"/>
      <c r="X954" s="185"/>
      <c r="Y954" s="183"/>
      <c r="Z954" s="187">
        <v>20</v>
      </c>
      <c r="AA954" s="185"/>
      <c r="AB954" s="185"/>
    </row>
    <row r="955" spans="1:28" s="91" customFormat="1" ht="48.75" customHeight="1" x14ac:dyDescent="0.2">
      <c r="A955" s="81">
        <f>IF(E955=0,"",SUBTOTAL(3,$E$5:$E955))</f>
        <v>906</v>
      </c>
      <c r="B955" s="81" t="s">
        <v>1536</v>
      </c>
      <c r="C955" s="84" t="s">
        <v>1634</v>
      </c>
      <c r="D955" s="119" t="s">
        <v>2397</v>
      </c>
      <c r="E955" s="86" t="s">
        <v>37</v>
      </c>
      <c r="F955" s="186">
        <f t="shared" si="14"/>
        <v>320</v>
      </c>
      <c r="G955" s="185"/>
      <c r="H955" s="185">
        <v>0</v>
      </c>
      <c r="I955" s="187"/>
      <c r="J955" s="192"/>
      <c r="K955" s="185"/>
      <c r="L955" s="185"/>
      <c r="M955" s="185">
        <v>60</v>
      </c>
      <c r="N955" s="185"/>
      <c r="O955" s="185"/>
      <c r="P955" s="185">
        <v>60</v>
      </c>
      <c r="Q955" s="185"/>
      <c r="R955" s="186"/>
      <c r="S955" s="188"/>
      <c r="T955" s="185">
        <v>0</v>
      </c>
      <c r="U955" s="185">
        <v>0</v>
      </c>
      <c r="V955" s="185"/>
      <c r="W955" s="185"/>
      <c r="X955" s="185"/>
      <c r="Y955" s="183"/>
      <c r="Z955" s="187">
        <v>200</v>
      </c>
      <c r="AA955" s="185"/>
      <c r="AB955" s="185"/>
    </row>
    <row r="956" spans="1:28" s="91" customFormat="1" ht="48.75" customHeight="1" x14ac:dyDescent="0.2">
      <c r="A956" s="81">
        <f>IF(E956=0,"",SUBTOTAL(3,$E$5:$E956))</f>
        <v>907</v>
      </c>
      <c r="B956" s="81" t="s">
        <v>1548</v>
      </c>
      <c r="C956" s="84" t="s">
        <v>1634</v>
      </c>
      <c r="D956" s="119" t="s">
        <v>3497</v>
      </c>
      <c r="E956" s="86" t="s">
        <v>37</v>
      </c>
      <c r="F956" s="186">
        <f t="shared" si="14"/>
        <v>540</v>
      </c>
      <c r="G956" s="185"/>
      <c r="H956" s="185"/>
      <c r="I956" s="187"/>
      <c r="J956" s="188">
        <v>540</v>
      </c>
      <c r="K956" s="185"/>
      <c r="L956" s="185"/>
      <c r="M956" s="185"/>
      <c r="N956" s="185"/>
      <c r="O956" s="185"/>
      <c r="P956" s="185"/>
      <c r="Q956" s="185"/>
      <c r="R956" s="186"/>
      <c r="S956" s="188"/>
      <c r="T956" s="185"/>
      <c r="U956" s="185"/>
      <c r="V956" s="185"/>
      <c r="W956" s="185"/>
      <c r="X956" s="185"/>
      <c r="Y956" s="183"/>
      <c r="Z956" s="187"/>
      <c r="AA956" s="185"/>
      <c r="AB956" s="185"/>
    </row>
    <row r="957" spans="1:28" s="91" customFormat="1" ht="97.5" customHeight="1" x14ac:dyDescent="0.2">
      <c r="A957" s="81">
        <f>IF(E957=0,"",SUBTOTAL(3,$E$5:$E957))</f>
        <v>908</v>
      </c>
      <c r="B957" s="81" t="s">
        <v>1551</v>
      </c>
      <c r="C957" s="84" t="s">
        <v>1637</v>
      </c>
      <c r="D957" s="85" t="s">
        <v>2398</v>
      </c>
      <c r="E957" s="119" t="s">
        <v>84</v>
      </c>
      <c r="F957" s="186">
        <f t="shared" si="14"/>
        <v>260</v>
      </c>
      <c r="G957" s="185"/>
      <c r="H957" s="185">
        <v>0</v>
      </c>
      <c r="I957" s="187"/>
      <c r="J957" s="188"/>
      <c r="K957" s="185"/>
      <c r="L957" s="185"/>
      <c r="M957" s="185"/>
      <c r="N957" s="185"/>
      <c r="O957" s="185"/>
      <c r="P957" s="185">
        <v>240</v>
      </c>
      <c r="Q957" s="185"/>
      <c r="R957" s="186"/>
      <c r="S957" s="188"/>
      <c r="T957" s="185">
        <v>0</v>
      </c>
      <c r="U957" s="185">
        <v>0</v>
      </c>
      <c r="V957" s="185"/>
      <c r="W957" s="185"/>
      <c r="X957" s="185"/>
      <c r="Y957" s="183"/>
      <c r="Z957" s="187">
        <v>20</v>
      </c>
      <c r="AA957" s="185"/>
      <c r="AB957" s="185"/>
    </row>
    <row r="958" spans="1:28" s="91" customFormat="1" ht="63" customHeight="1" x14ac:dyDescent="0.2">
      <c r="A958" s="81">
        <f>IF(E958=0,"",SUBTOTAL(3,$E$5:$E958))</f>
        <v>909</v>
      </c>
      <c r="B958" s="81" t="s">
        <v>1538</v>
      </c>
      <c r="C958" s="84" t="s">
        <v>1639</v>
      </c>
      <c r="D958" s="85" t="s">
        <v>4177</v>
      </c>
      <c r="E958" s="86" t="s">
        <v>84</v>
      </c>
      <c r="F958" s="186">
        <f t="shared" si="14"/>
        <v>140</v>
      </c>
      <c r="G958" s="185"/>
      <c r="H958" s="185">
        <v>0</v>
      </c>
      <c r="I958" s="187"/>
      <c r="J958" s="188"/>
      <c r="K958" s="185"/>
      <c r="L958" s="185"/>
      <c r="M958" s="185"/>
      <c r="N958" s="185"/>
      <c r="O958" s="185"/>
      <c r="P958" s="185">
        <v>120</v>
      </c>
      <c r="Q958" s="185"/>
      <c r="R958" s="186"/>
      <c r="S958" s="188"/>
      <c r="T958" s="185">
        <v>0</v>
      </c>
      <c r="U958" s="185">
        <v>0</v>
      </c>
      <c r="V958" s="185"/>
      <c r="W958" s="185"/>
      <c r="X958" s="185"/>
      <c r="Y958" s="183"/>
      <c r="Z958" s="187">
        <v>20</v>
      </c>
      <c r="AA958" s="185"/>
      <c r="AB958" s="185"/>
    </row>
    <row r="959" spans="1:28" s="132" customFormat="1" ht="114.75" customHeight="1" x14ac:dyDescent="0.2">
      <c r="A959" s="81">
        <f>IF(E959=0,"",SUBTOTAL(3,$E$5:$E959))</f>
        <v>910</v>
      </c>
      <c r="B959" s="81" t="s">
        <v>1541</v>
      </c>
      <c r="C959" s="117" t="s">
        <v>3600</v>
      </c>
      <c r="D959" s="120" t="s">
        <v>4176</v>
      </c>
      <c r="E959" s="120" t="s">
        <v>84</v>
      </c>
      <c r="F959" s="186">
        <f t="shared" si="14"/>
        <v>3</v>
      </c>
      <c r="G959" s="186"/>
      <c r="H959" s="186"/>
      <c r="I959" s="186"/>
      <c r="J959" s="190">
        <v>3</v>
      </c>
      <c r="K959" s="186"/>
      <c r="L959" s="186"/>
      <c r="M959" s="186"/>
      <c r="N959" s="186"/>
      <c r="O959" s="186"/>
      <c r="P959" s="186"/>
      <c r="Q959" s="186"/>
      <c r="R959" s="186"/>
      <c r="S959" s="186"/>
      <c r="T959" s="186"/>
      <c r="U959" s="186"/>
      <c r="V959" s="186"/>
      <c r="W959" s="186"/>
      <c r="X959" s="186"/>
      <c r="Y959" s="186"/>
      <c r="Z959" s="186"/>
      <c r="AA959" s="186"/>
      <c r="AB959" s="186"/>
    </row>
    <row r="960" spans="1:28" s="132" customFormat="1" ht="141" customHeight="1" x14ac:dyDescent="0.2">
      <c r="A960" s="81">
        <f>IF(E960=0,"",SUBTOTAL(3,$E$5:$E960))</f>
        <v>911</v>
      </c>
      <c r="B960" s="81" t="s">
        <v>1543</v>
      </c>
      <c r="C960" s="115" t="s">
        <v>3596</v>
      </c>
      <c r="D960" s="114" t="s">
        <v>3982</v>
      </c>
      <c r="E960" s="119" t="s">
        <v>315</v>
      </c>
      <c r="F960" s="186">
        <f t="shared" si="14"/>
        <v>5800</v>
      </c>
      <c r="G960" s="186"/>
      <c r="H960" s="186"/>
      <c r="I960" s="186"/>
      <c r="J960" s="190">
        <v>5800</v>
      </c>
      <c r="K960" s="186"/>
      <c r="L960" s="186"/>
      <c r="M960" s="186"/>
      <c r="N960" s="186"/>
      <c r="O960" s="186"/>
      <c r="P960" s="186"/>
      <c r="Q960" s="186"/>
      <c r="R960" s="186"/>
      <c r="S960" s="186"/>
      <c r="T960" s="186"/>
      <c r="U960" s="186"/>
      <c r="V960" s="186"/>
      <c r="W960" s="186"/>
      <c r="X960" s="186"/>
      <c r="Y960" s="186"/>
      <c r="Z960" s="186"/>
      <c r="AA960" s="186"/>
      <c r="AB960" s="186"/>
    </row>
    <row r="961" spans="1:28" s="132" customFormat="1" ht="168.75" customHeight="1" x14ac:dyDescent="0.2">
      <c r="A961" s="81">
        <f>IF(E961=0,"",SUBTOTAL(3,$E$5:$E961))</f>
        <v>912</v>
      </c>
      <c r="B961" s="81" t="s">
        <v>1545</v>
      </c>
      <c r="C961" s="115" t="s">
        <v>3595</v>
      </c>
      <c r="D961" s="114" t="s">
        <v>3983</v>
      </c>
      <c r="E961" s="119" t="s">
        <v>315</v>
      </c>
      <c r="F961" s="186">
        <f t="shared" si="14"/>
        <v>10360</v>
      </c>
      <c r="G961" s="186"/>
      <c r="H961" s="186"/>
      <c r="I961" s="186"/>
      <c r="J961" s="190">
        <v>10360</v>
      </c>
      <c r="K961" s="186"/>
      <c r="L961" s="186"/>
      <c r="M961" s="186"/>
      <c r="N961" s="186"/>
      <c r="O961" s="186"/>
      <c r="P961" s="186"/>
      <c r="Q961" s="186"/>
      <c r="R961" s="186"/>
      <c r="S961" s="186"/>
      <c r="T961" s="186"/>
      <c r="U961" s="186"/>
      <c r="V961" s="186"/>
      <c r="W961" s="186"/>
      <c r="X961" s="186"/>
      <c r="Y961" s="186"/>
      <c r="Z961" s="186"/>
      <c r="AA961" s="186"/>
      <c r="AB961" s="186"/>
    </row>
    <row r="962" spans="1:28" s="91" customFormat="1" ht="28.5" customHeight="1" x14ac:dyDescent="0.2">
      <c r="A962" s="81" t="str">
        <f>IF(E962=0,"",SUBTOTAL(3,$E$5:$E962))</f>
        <v/>
      </c>
      <c r="B962" s="81"/>
      <c r="C962" s="103" t="s">
        <v>1640</v>
      </c>
      <c r="D962" s="85"/>
      <c r="E962" s="86"/>
      <c r="F962" s="186">
        <f t="shared" si="14"/>
        <v>0</v>
      </c>
      <c r="G962" s="183"/>
      <c r="H962" s="183"/>
      <c r="I962" s="183"/>
      <c r="J962" s="190"/>
      <c r="K962" s="183"/>
      <c r="L962" s="183"/>
      <c r="M962" s="183"/>
      <c r="N962" s="183"/>
      <c r="O962" s="183"/>
      <c r="P962" s="183"/>
      <c r="Q962" s="183"/>
      <c r="R962" s="183"/>
      <c r="S962" s="183"/>
      <c r="T962" s="183"/>
      <c r="U962" s="183"/>
      <c r="V962" s="183"/>
      <c r="W962" s="183"/>
      <c r="X962" s="183"/>
      <c r="Y962" s="183"/>
      <c r="Z962" s="183"/>
      <c r="AA962" s="183"/>
      <c r="AB962" s="185"/>
    </row>
    <row r="963" spans="1:28" s="132" customFormat="1" ht="83.25" customHeight="1" x14ac:dyDescent="0.2">
      <c r="A963" s="81">
        <f>IF(E963=0,"",SUBTOTAL(3,$E$5:$E963))</f>
        <v>913</v>
      </c>
      <c r="B963" s="81" t="s">
        <v>1547</v>
      </c>
      <c r="C963" s="115" t="s">
        <v>3874</v>
      </c>
      <c r="D963" s="114" t="s">
        <v>3875</v>
      </c>
      <c r="E963" s="114" t="s">
        <v>379</v>
      </c>
      <c r="F963" s="186">
        <f t="shared" si="14"/>
        <v>8</v>
      </c>
      <c r="G963" s="186"/>
      <c r="H963" s="186"/>
      <c r="I963" s="186"/>
      <c r="J963" s="190">
        <v>8</v>
      </c>
      <c r="K963" s="186"/>
      <c r="L963" s="186"/>
      <c r="M963" s="186"/>
      <c r="N963" s="186"/>
      <c r="O963" s="186"/>
      <c r="P963" s="186"/>
      <c r="Q963" s="186"/>
      <c r="R963" s="186"/>
      <c r="S963" s="186"/>
      <c r="T963" s="186"/>
      <c r="U963" s="186"/>
      <c r="V963" s="186"/>
      <c r="W963" s="186"/>
      <c r="X963" s="186"/>
      <c r="Y963" s="186"/>
      <c r="Z963" s="186"/>
      <c r="AA963" s="186"/>
      <c r="AB963" s="186"/>
    </row>
    <row r="964" spans="1:28" s="91" customFormat="1" ht="51" customHeight="1" x14ac:dyDescent="0.2">
      <c r="A964" s="81">
        <f>IF(E964=0,"",SUBTOTAL(3,$E$5:$E964))</f>
        <v>914</v>
      </c>
      <c r="B964" s="81" t="s">
        <v>1550</v>
      </c>
      <c r="C964" s="118" t="s">
        <v>1642</v>
      </c>
      <c r="D964" s="119" t="s">
        <v>2400</v>
      </c>
      <c r="E964" s="119" t="s">
        <v>47</v>
      </c>
      <c r="F964" s="186">
        <f t="shared" si="14"/>
        <v>2360</v>
      </c>
      <c r="G964" s="185">
        <v>24</v>
      </c>
      <c r="H964" s="185">
        <v>0</v>
      </c>
      <c r="I964" s="187"/>
      <c r="J964" s="188">
        <v>1200</v>
      </c>
      <c r="K964" s="185"/>
      <c r="L964" s="187">
        <v>70</v>
      </c>
      <c r="M964" s="185"/>
      <c r="N964" s="185">
        <v>200</v>
      </c>
      <c r="O964" s="185"/>
      <c r="P964" s="185">
        <v>0</v>
      </c>
      <c r="Q964" s="185">
        <v>10</v>
      </c>
      <c r="R964" s="186"/>
      <c r="S964" s="190">
        <v>620</v>
      </c>
      <c r="T964" s="185">
        <v>100</v>
      </c>
      <c r="U964" s="185">
        <v>0</v>
      </c>
      <c r="V964" s="185"/>
      <c r="W964" s="185"/>
      <c r="X964" s="185"/>
      <c r="Y964" s="183"/>
      <c r="Z964" s="185"/>
      <c r="AA964" s="185">
        <v>136</v>
      </c>
      <c r="AB964" s="185"/>
    </row>
    <row r="965" spans="1:28" s="91" customFormat="1" ht="48.75" customHeight="1" x14ac:dyDescent="0.2">
      <c r="A965" s="81">
        <f>IF(E965=0,"",SUBTOTAL(3,$E$5:$E965))</f>
        <v>915</v>
      </c>
      <c r="B965" s="81" t="s">
        <v>1553</v>
      </c>
      <c r="C965" s="118" t="s">
        <v>1644</v>
      </c>
      <c r="D965" s="119" t="s">
        <v>2400</v>
      </c>
      <c r="E965" s="119" t="s">
        <v>315</v>
      </c>
      <c r="F965" s="186">
        <f t="shared" ref="F965:F1028" si="15">SUM(G965:AB965)</f>
        <v>230</v>
      </c>
      <c r="G965" s="185"/>
      <c r="H965" s="185">
        <v>0</v>
      </c>
      <c r="I965" s="187">
        <v>50</v>
      </c>
      <c r="J965" s="189"/>
      <c r="K965" s="185"/>
      <c r="L965" s="185"/>
      <c r="M965" s="185"/>
      <c r="N965" s="185"/>
      <c r="O965" s="185"/>
      <c r="P965" s="185">
        <v>0</v>
      </c>
      <c r="Q965" s="185"/>
      <c r="R965" s="186"/>
      <c r="S965" s="190">
        <v>120</v>
      </c>
      <c r="T965" s="185">
        <v>60</v>
      </c>
      <c r="U965" s="185">
        <v>0</v>
      </c>
      <c r="V965" s="185"/>
      <c r="W965" s="185"/>
      <c r="X965" s="185"/>
      <c r="Y965" s="183"/>
      <c r="Z965" s="185"/>
      <c r="AA965" s="185"/>
      <c r="AB965" s="185"/>
    </row>
    <row r="966" spans="1:28" s="91" customFormat="1" x14ac:dyDescent="0.2">
      <c r="A966" s="81">
        <f>IF(E966=0,"",SUBTOTAL(3,$E$5:$E966))</f>
        <v>916</v>
      </c>
      <c r="B966" s="81" t="s">
        <v>1563</v>
      </c>
      <c r="C966" s="82" t="s">
        <v>1647</v>
      </c>
      <c r="D966" s="119" t="s">
        <v>2401</v>
      </c>
      <c r="E966" s="119" t="s">
        <v>315</v>
      </c>
      <c r="F966" s="186">
        <f t="shared" si="15"/>
        <v>168</v>
      </c>
      <c r="G966" s="185"/>
      <c r="H966" s="185">
        <v>0</v>
      </c>
      <c r="I966" s="187"/>
      <c r="J966" s="188">
        <v>108</v>
      </c>
      <c r="K966" s="185"/>
      <c r="L966" s="185"/>
      <c r="M966" s="185"/>
      <c r="N966" s="185"/>
      <c r="O966" s="185"/>
      <c r="P966" s="185">
        <v>0</v>
      </c>
      <c r="Q966" s="185"/>
      <c r="R966" s="186"/>
      <c r="S966" s="188">
        <v>60</v>
      </c>
      <c r="T966" s="185">
        <v>0</v>
      </c>
      <c r="U966" s="185">
        <v>0</v>
      </c>
      <c r="V966" s="185"/>
      <c r="W966" s="185"/>
      <c r="X966" s="185"/>
      <c r="Y966" s="183"/>
      <c r="Z966" s="185"/>
      <c r="AA966" s="185"/>
      <c r="AB966" s="185"/>
    </row>
    <row r="967" spans="1:28" s="91" customFormat="1" x14ac:dyDescent="0.2">
      <c r="A967" s="81">
        <f>IF(E967=0,"",SUBTOTAL(3,$E$5:$E967))</f>
        <v>917</v>
      </c>
      <c r="B967" s="81" t="s">
        <v>4283</v>
      </c>
      <c r="C967" s="82" t="s">
        <v>1647</v>
      </c>
      <c r="D967" s="119" t="s">
        <v>3980</v>
      </c>
      <c r="E967" s="119" t="s">
        <v>47</v>
      </c>
      <c r="F967" s="186">
        <f t="shared" si="15"/>
        <v>122</v>
      </c>
      <c r="G967" s="185"/>
      <c r="H967" s="185">
        <v>0</v>
      </c>
      <c r="I967" s="187"/>
      <c r="J967" s="188">
        <v>72</v>
      </c>
      <c r="K967" s="185"/>
      <c r="L967" s="185"/>
      <c r="M967" s="185"/>
      <c r="N967" s="185"/>
      <c r="O967" s="185"/>
      <c r="P967" s="185">
        <v>0</v>
      </c>
      <c r="Q967" s="185"/>
      <c r="R967" s="186"/>
      <c r="S967" s="188"/>
      <c r="T967" s="185">
        <v>50</v>
      </c>
      <c r="U967" s="185">
        <v>0</v>
      </c>
      <c r="V967" s="185"/>
      <c r="W967" s="185"/>
      <c r="X967" s="185"/>
      <c r="Y967" s="183"/>
      <c r="Z967" s="185"/>
      <c r="AA967" s="185"/>
      <c r="AB967" s="185"/>
    </row>
    <row r="968" spans="1:28" s="91" customFormat="1" x14ac:dyDescent="0.2">
      <c r="A968" s="81">
        <f>IF(E968=0,"",SUBTOTAL(3,$E$5:$E968))</f>
        <v>918</v>
      </c>
      <c r="B968" s="81" t="s">
        <v>2546</v>
      </c>
      <c r="C968" s="82" t="s">
        <v>1647</v>
      </c>
      <c r="D968" s="119" t="s">
        <v>3981</v>
      </c>
      <c r="E968" s="119" t="s">
        <v>47</v>
      </c>
      <c r="F968" s="186">
        <f t="shared" si="15"/>
        <v>1014</v>
      </c>
      <c r="G968" s="185"/>
      <c r="H968" s="185">
        <v>0</v>
      </c>
      <c r="I968" s="187"/>
      <c r="J968" s="188">
        <v>450</v>
      </c>
      <c r="K968" s="185"/>
      <c r="L968" s="185"/>
      <c r="M968" s="185">
        <v>19</v>
      </c>
      <c r="N968" s="185"/>
      <c r="O968" s="185"/>
      <c r="P968" s="185">
        <v>0</v>
      </c>
      <c r="Q968" s="185">
        <v>5</v>
      </c>
      <c r="R968" s="186"/>
      <c r="S968" s="190">
        <v>510</v>
      </c>
      <c r="T968" s="185">
        <v>0</v>
      </c>
      <c r="U968" s="185">
        <v>0</v>
      </c>
      <c r="V968" s="185"/>
      <c r="W968" s="185"/>
      <c r="X968" s="185"/>
      <c r="Y968" s="183"/>
      <c r="Z968" s="187">
        <v>30</v>
      </c>
      <c r="AA968" s="185"/>
      <c r="AB968" s="185"/>
    </row>
    <row r="969" spans="1:28" s="91" customFormat="1" ht="56.25" customHeight="1" x14ac:dyDescent="0.2">
      <c r="A969" s="81">
        <f>IF(E969=0,"",SUBTOTAL(3,$E$5:$E969))</f>
        <v>919</v>
      </c>
      <c r="B969" s="81" t="s">
        <v>1556</v>
      </c>
      <c r="C969" s="118" t="s">
        <v>1651</v>
      </c>
      <c r="D969" s="88" t="s">
        <v>3593</v>
      </c>
      <c r="E969" s="119" t="s">
        <v>37</v>
      </c>
      <c r="F969" s="186">
        <f t="shared" si="15"/>
        <v>1508</v>
      </c>
      <c r="G969" s="185"/>
      <c r="H969" s="185">
        <v>0</v>
      </c>
      <c r="I969" s="187"/>
      <c r="J969" s="188">
        <v>948</v>
      </c>
      <c r="K969" s="187">
        <v>80</v>
      </c>
      <c r="L969" s="185"/>
      <c r="M969" s="185">
        <v>100</v>
      </c>
      <c r="N969" s="185"/>
      <c r="O969" s="185"/>
      <c r="P969" s="185">
        <v>0</v>
      </c>
      <c r="Q969" s="185"/>
      <c r="R969" s="186"/>
      <c r="S969" s="188">
        <v>380</v>
      </c>
      <c r="T969" s="185">
        <v>0</v>
      </c>
      <c r="U969" s="185">
        <v>0</v>
      </c>
      <c r="V969" s="185"/>
      <c r="W969" s="185"/>
      <c r="X969" s="185"/>
      <c r="Y969" s="183"/>
      <c r="Z969" s="185"/>
      <c r="AA969" s="185"/>
      <c r="AB969" s="185"/>
    </row>
    <row r="970" spans="1:28" s="91" customFormat="1" ht="47.25" customHeight="1" x14ac:dyDescent="0.2">
      <c r="A970" s="81">
        <f>IF(E970=0,"",SUBTOTAL(3,$E$5:$E970))</f>
        <v>920</v>
      </c>
      <c r="B970" s="81" t="s">
        <v>1558</v>
      </c>
      <c r="C970" s="118" t="s">
        <v>1651</v>
      </c>
      <c r="D970" s="88" t="s">
        <v>2583</v>
      </c>
      <c r="E970" s="119" t="s">
        <v>37</v>
      </c>
      <c r="F970" s="186">
        <f t="shared" si="15"/>
        <v>220</v>
      </c>
      <c r="G970" s="185"/>
      <c r="H970" s="185">
        <v>0</v>
      </c>
      <c r="I970" s="187"/>
      <c r="J970" s="189"/>
      <c r="K970" s="187">
        <v>80</v>
      </c>
      <c r="L970" s="185"/>
      <c r="M970" s="185">
        <v>100</v>
      </c>
      <c r="N970" s="185"/>
      <c r="O970" s="185"/>
      <c r="P970" s="185">
        <v>0</v>
      </c>
      <c r="Q970" s="185"/>
      <c r="R970" s="186"/>
      <c r="S970" s="188"/>
      <c r="T970" s="185">
        <v>0</v>
      </c>
      <c r="U970" s="185">
        <v>0</v>
      </c>
      <c r="V970" s="185">
        <v>40</v>
      </c>
      <c r="W970" s="185"/>
      <c r="X970" s="185"/>
      <c r="Y970" s="183"/>
      <c r="Z970" s="185"/>
      <c r="AA970" s="185"/>
      <c r="AB970" s="185"/>
    </row>
    <row r="971" spans="1:28" s="91" customFormat="1" ht="47.25" customHeight="1" x14ac:dyDescent="0.2">
      <c r="A971" s="81">
        <f>IF(E971=0,"",SUBTOTAL(3,$E$5:$E971))</f>
        <v>921</v>
      </c>
      <c r="B971" s="81" t="s">
        <v>1560</v>
      </c>
      <c r="C971" s="118" t="s">
        <v>1654</v>
      </c>
      <c r="D971" s="119" t="s">
        <v>2405</v>
      </c>
      <c r="E971" s="119" t="s">
        <v>315</v>
      </c>
      <c r="F971" s="186">
        <f t="shared" si="15"/>
        <v>22</v>
      </c>
      <c r="G971" s="185"/>
      <c r="H971" s="185">
        <v>0</v>
      </c>
      <c r="I971" s="187"/>
      <c r="J971" s="188">
        <v>20</v>
      </c>
      <c r="K971" s="185"/>
      <c r="L971" s="185"/>
      <c r="M971" s="185"/>
      <c r="N971" s="185"/>
      <c r="O971" s="185"/>
      <c r="P971" s="185">
        <v>0</v>
      </c>
      <c r="Q971" s="185"/>
      <c r="R971" s="186"/>
      <c r="S971" s="188">
        <v>2</v>
      </c>
      <c r="T971" s="185">
        <v>0</v>
      </c>
      <c r="U971" s="185">
        <v>0</v>
      </c>
      <c r="V971" s="185"/>
      <c r="W971" s="185"/>
      <c r="X971" s="185"/>
      <c r="Y971" s="183"/>
      <c r="Z971" s="185"/>
      <c r="AA971" s="185"/>
      <c r="AB971" s="185"/>
    </row>
    <row r="972" spans="1:28" s="91" customFormat="1" ht="27.75" customHeight="1" x14ac:dyDescent="0.2">
      <c r="A972" s="81">
        <f>IF(E972=0,"",SUBTOTAL(3,$E$5:$E972))</f>
        <v>922</v>
      </c>
      <c r="B972" s="81" t="s">
        <v>1562</v>
      </c>
      <c r="C972" s="118" t="s">
        <v>1656</v>
      </c>
      <c r="D972" s="119" t="s">
        <v>2406</v>
      </c>
      <c r="E972" s="119" t="s">
        <v>47</v>
      </c>
      <c r="F972" s="186">
        <f t="shared" si="15"/>
        <v>337</v>
      </c>
      <c r="G972" s="185"/>
      <c r="H972" s="185">
        <v>0</v>
      </c>
      <c r="I972" s="187"/>
      <c r="J972" s="188">
        <v>108</v>
      </c>
      <c r="K972" s="185"/>
      <c r="L972" s="185"/>
      <c r="M972" s="185">
        <v>35</v>
      </c>
      <c r="N972" s="185"/>
      <c r="O972" s="185"/>
      <c r="P972" s="185">
        <v>0</v>
      </c>
      <c r="Q972" s="185">
        <v>10</v>
      </c>
      <c r="R972" s="186"/>
      <c r="S972" s="190">
        <v>180</v>
      </c>
      <c r="T972" s="185">
        <v>0</v>
      </c>
      <c r="U972" s="185">
        <v>0</v>
      </c>
      <c r="V972" s="185"/>
      <c r="W972" s="185"/>
      <c r="X972" s="185"/>
      <c r="Y972" s="183"/>
      <c r="Z972" s="187">
        <v>4</v>
      </c>
      <c r="AA972" s="185"/>
      <c r="AB972" s="185"/>
    </row>
    <row r="973" spans="1:28" s="91" customFormat="1" ht="51" x14ac:dyDescent="0.2">
      <c r="A973" s="81">
        <f>IF(E973=0,"",SUBTOTAL(3,$E$5:$E973))</f>
        <v>923</v>
      </c>
      <c r="B973" s="81" t="s">
        <v>4284</v>
      </c>
      <c r="C973" s="118" t="s">
        <v>1658</v>
      </c>
      <c r="D973" s="119" t="s">
        <v>2407</v>
      </c>
      <c r="E973" s="119" t="s">
        <v>1659</v>
      </c>
      <c r="F973" s="186">
        <f t="shared" si="15"/>
        <v>22932</v>
      </c>
      <c r="G973" s="185"/>
      <c r="H973" s="185">
        <v>1320</v>
      </c>
      <c r="I973" s="187">
        <v>2500</v>
      </c>
      <c r="J973" s="188">
        <v>1200</v>
      </c>
      <c r="K973" s="185"/>
      <c r="L973" s="187">
        <v>500</v>
      </c>
      <c r="M973" s="185">
        <v>0</v>
      </c>
      <c r="N973" s="185"/>
      <c r="O973" s="185"/>
      <c r="P973" s="185">
        <v>4212</v>
      </c>
      <c r="Q973" s="185">
        <v>1000</v>
      </c>
      <c r="R973" s="186"/>
      <c r="S973" s="190">
        <v>3700</v>
      </c>
      <c r="T973" s="185">
        <v>4000</v>
      </c>
      <c r="U973" s="185">
        <v>0</v>
      </c>
      <c r="V973" s="185">
        <v>1000</v>
      </c>
      <c r="W973" s="185"/>
      <c r="X973" s="185">
        <v>2000</v>
      </c>
      <c r="Y973" s="183"/>
      <c r="Z973" s="187">
        <v>1500</v>
      </c>
      <c r="AA973" s="185"/>
      <c r="AB973" s="185"/>
    </row>
    <row r="974" spans="1:28" s="132" customFormat="1" ht="37.5" customHeight="1" x14ac:dyDescent="0.2">
      <c r="A974" s="81">
        <f>IF(E974=0,"",SUBTOTAL(3,$E$5:$E974))</f>
        <v>924</v>
      </c>
      <c r="B974" s="81" t="s">
        <v>1571</v>
      </c>
      <c r="C974" s="115" t="s">
        <v>3858</v>
      </c>
      <c r="D974" s="116" t="s">
        <v>3663</v>
      </c>
      <c r="E974" s="116" t="s">
        <v>2438</v>
      </c>
      <c r="F974" s="186">
        <f t="shared" si="15"/>
        <v>150</v>
      </c>
      <c r="G974" s="186"/>
      <c r="H974" s="186"/>
      <c r="I974" s="186"/>
      <c r="J974" s="186"/>
      <c r="K974" s="186"/>
      <c r="L974" s="186"/>
      <c r="M974" s="186">
        <v>150</v>
      </c>
      <c r="N974" s="186"/>
      <c r="O974" s="186"/>
      <c r="P974" s="186"/>
      <c r="Q974" s="186"/>
      <c r="R974" s="186"/>
      <c r="S974" s="186"/>
      <c r="T974" s="186"/>
      <c r="U974" s="186"/>
      <c r="V974" s="186"/>
      <c r="W974" s="186"/>
      <c r="X974" s="186"/>
      <c r="Y974" s="186"/>
      <c r="Z974" s="186"/>
      <c r="AA974" s="186"/>
      <c r="AB974" s="186"/>
    </row>
    <row r="975" spans="1:28" s="91" customFormat="1" ht="48" customHeight="1" x14ac:dyDescent="0.2">
      <c r="A975" s="81">
        <f>IF(E975=0,"",SUBTOTAL(3,$E$5:$E975))</f>
        <v>925</v>
      </c>
      <c r="B975" s="81" t="s">
        <v>4285</v>
      </c>
      <c r="C975" s="118" t="s">
        <v>1662</v>
      </c>
      <c r="D975" s="88" t="s">
        <v>2408</v>
      </c>
      <c r="E975" s="119" t="s">
        <v>315</v>
      </c>
      <c r="F975" s="186">
        <f t="shared" si="15"/>
        <v>94</v>
      </c>
      <c r="G975" s="185"/>
      <c r="H975" s="185">
        <v>30</v>
      </c>
      <c r="I975" s="187"/>
      <c r="J975" s="189"/>
      <c r="K975" s="185"/>
      <c r="L975" s="185"/>
      <c r="M975" s="185"/>
      <c r="N975" s="185"/>
      <c r="O975" s="185"/>
      <c r="P975" s="185">
        <v>12</v>
      </c>
      <c r="Q975" s="185">
        <v>10</v>
      </c>
      <c r="R975" s="186"/>
      <c r="S975" s="190">
        <v>27</v>
      </c>
      <c r="T975" s="185">
        <v>0</v>
      </c>
      <c r="U975" s="185">
        <v>0</v>
      </c>
      <c r="V975" s="185"/>
      <c r="W975" s="185"/>
      <c r="X975" s="185"/>
      <c r="Y975" s="183"/>
      <c r="Z975" s="187">
        <v>15</v>
      </c>
      <c r="AA975" s="185"/>
      <c r="AB975" s="185"/>
    </row>
    <row r="976" spans="1:28" s="91" customFormat="1" ht="61.5" customHeight="1" x14ac:dyDescent="0.2">
      <c r="A976" s="81">
        <f>IF(E976=0,"",SUBTOTAL(3,$E$5:$E976))</f>
        <v>926</v>
      </c>
      <c r="B976" s="81" t="s">
        <v>4286</v>
      </c>
      <c r="C976" s="118" t="s">
        <v>1665</v>
      </c>
      <c r="D976" s="119" t="s">
        <v>2409</v>
      </c>
      <c r="E976" s="119" t="s">
        <v>37</v>
      </c>
      <c r="F976" s="186">
        <f t="shared" si="15"/>
        <v>98</v>
      </c>
      <c r="G976" s="185"/>
      <c r="H976" s="185">
        <v>15</v>
      </c>
      <c r="I976" s="187">
        <v>0</v>
      </c>
      <c r="J976" s="189"/>
      <c r="K976" s="187">
        <v>25</v>
      </c>
      <c r="L976" s="185"/>
      <c r="M976" s="185"/>
      <c r="N976" s="185">
        <v>20</v>
      </c>
      <c r="O976" s="185"/>
      <c r="P976" s="185">
        <v>12</v>
      </c>
      <c r="Q976" s="185">
        <v>12</v>
      </c>
      <c r="R976" s="186"/>
      <c r="S976" s="188"/>
      <c r="T976" s="185">
        <v>2</v>
      </c>
      <c r="U976" s="185">
        <v>0</v>
      </c>
      <c r="V976" s="185">
        <v>12</v>
      </c>
      <c r="W976" s="185"/>
      <c r="X976" s="185"/>
      <c r="Y976" s="183"/>
      <c r="Z976" s="185"/>
      <c r="AA976" s="185"/>
      <c r="AB976" s="185"/>
    </row>
    <row r="977" spans="1:28" s="132" customFormat="1" ht="84.75" customHeight="1" x14ac:dyDescent="0.2">
      <c r="A977" s="81">
        <f>IF(E977=0,"",SUBTOTAL(3,$E$5:$E977))</f>
        <v>927</v>
      </c>
      <c r="B977" s="81" t="s">
        <v>1574</v>
      </c>
      <c r="C977" s="115" t="s">
        <v>3876</v>
      </c>
      <c r="D977" s="114" t="s">
        <v>3979</v>
      </c>
      <c r="E977" s="114" t="s">
        <v>315</v>
      </c>
      <c r="F977" s="186">
        <f t="shared" si="15"/>
        <v>5</v>
      </c>
      <c r="G977" s="186"/>
      <c r="H977" s="186"/>
      <c r="I977" s="186"/>
      <c r="J977" s="190">
        <v>5</v>
      </c>
      <c r="K977" s="186"/>
      <c r="L977" s="186"/>
      <c r="M977" s="186"/>
      <c r="N977" s="186"/>
      <c r="O977" s="186"/>
      <c r="P977" s="186"/>
      <c r="Q977" s="186"/>
      <c r="R977" s="186"/>
      <c r="S977" s="186"/>
      <c r="T977" s="186"/>
      <c r="U977" s="186"/>
      <c r="V977" s="186"/>
      <c r="W977" s="186"/>
      <c r="X977" s="186"/>
      <c r="Y977" s="186"/>
      <c r="Z977" s="186"/>
      <c r="AA977" s="186"/>
      <c r="AB977" s="186"/>
    </row>
    <row r="978" spans="1:28" s="132" customFormat="1" ht="46.5" customHeight="1" x14ac:dyDescent="0.2">
      <c r="A978" s="81">
        <f>IF(E978=0,"",SUBTOTAL(3,$E$5:$E978))</f>
        <v>928</v>
      </c>
      <c r="B978" s="81" t="s">
        <v>1578</v>
      </c>
      <c r="C978" s="115" t="s">
        <v>3742</v>
      </c>
      <c r="D978" s="114" t="s">
        <v>3978</v>
      </c>
      <c r="E978" s="114" t="s">
        <v>47</v>
      </c>
      <c r="F978" s="186">
        <f t="shared" si="15"/>
        <v>27</v>
      </c>
      <c r="G978" s="186"/>
      <c r="H978" s="186"/>
      <c r="I978" s="186"/>
      <c r="J978" s="186">
        <v>17</v>
      </c>
      <c r="K978" s="186"/>
      <c r="L978" s="186"/>
      <c r="M978" s="186"/>
      <c r="N978" s="186"/>
      <c r="O978" s="186"/>
      <c r="P978" s="186"/>
      <c r="Q978" s="186"/>
      <c r="R978" s="186"/>
      <c r="S978" s="186">
        <v>10</v>
      </c>
      <c r="T978" s="186"/>
      <c r="U978" s="186"/>
      <c r="V978" s="186"/>
      <c r="W978" s="186"/>
      <c r="X978" s="186"/>
      <c r="Y978" s="186"/>
      <c r="Z978" s="186"/>
      <c r="AA978" s="186"/>
      <c r="AB978" s="186"/>
    </row>
    <row r="979" spans="1:28" s="132" customFormat="1" ht="72" customHeight="1" x14ac:dyDescent="0.2">
      <c r="A979" s="81">
        <f>IF(E979=0,"",SUBTOTAL(3,$E$5:$E979))</f>
        <v>929</v>
      </c>
      <c r="B979" s="81" t="s">
        <v>4287</v>
      </c>
      <c r="C979" s="102" t="s">
        <v>3877</v>
      </c>
      <c r="D979" s="146" t="s">
        <v>3494</v>
      </c>
      <c r="E979" s="114" t="s">
        <v>315</v>
      </c>
      <c r="F979" s="186">
        <f t="shared" si="15"/>
        <v>40</v>
      </c>
      <c r="G979" s="186"/>
      <c r="H979" s="186"/>
      <c r="I979" s="186"/>
      <c r="J979" s="190">
        <v>40</v>
      </c>
      <c r="K979" s="186"/>
      <c r="L979" s="186"/>
      <c r="M979" s="186"/>
      <c r="N979" s="186"/>
      <c r="O979" s="186"/>
      <c r="P979" s="186"/>
      <c r="Q979" s="186"/>
      <c r="R979" s="186"/>
      <c r="S979" s="186"/>
      <c r="T979" s="186"/>
      <c r="U979" s="186"/>
      <c r="V979" s="186"/>
      <c r="W979" s="186"/>
      <c r="X979" s="186"/>
      <c r="Y979" s="186"/>
      <c r="Z979" s="186"/>
      <c r="AA979" s="186"/>
      <c r="AB979" s="186"/>
    </row>
    <row r="980" spans="1:28" s="132" customFormat="1" ht="81" customHeight="1" x14ac:dyDescent="0.2">
      <c r="A980" s="81">
        <f>IF(E980=0,"",SUBTOTAL(3,$E$5:$E980))</f>
        <v>930</v>
      </c>
      <c r="B980" s="81" t="s">
        <v>1582</v>
      </c>
      <c r="C980" s="115" t="s">
        <v>3738</v>
      </c>
      <c r="D980" s="114" t="s">
        <v>3977</v>
      </c>
      <c r="E980" s="114" t="s">
        <v>47</v>
      </c>
      <c r="F980" s="186">
        <f t="shared" si="15"/>
        <v>100</v>
      </c>
      <c r="G980" s="186"/>
      <c r="H980" s="186"/>
      <c r="I980" s="186"/>
      <c r="J980" s="186"/>
      <c r="K980" s="186"/>
      <c r="L980" s="186"/>
      <c r="M980" s="186"/>
      <c r="N980" s="186"/>
      <c r="O980" s="186"/>
      <c r="P980" s="186"/>
      <c r="Q980" s="186"/>
      <c r="R980" s="186"/>
      <c r="S980" s="186">
        <v>100</v>
      </c>
      <c r="T980" s="186"/>
      <c r="U980" s="186"/>
      <c r="V980" s="186"/>
      <c r="W980" s="186"/>
      <c r="X980" s="186"/>
      <c r="Y980" s="186"/>
      <c r="Z980" s="186"/>
      <c r="AA980" s="186"/>
      <c r="AB980" s="186"/>
    </row>
    <row r="981" spans="1:28" s="91" customFormat="1" ht="45" customHeight="1" x14ac:dyDescent="0.2">
      <c r="A981" s="81">
        <f>IF(E981=0,"",SUBTOTAL(3,$E$5:$E981))</f>
        <v>931</v>
      </c>
      <c r="B981" s="81" t="s">
        <v>4288</v>
      </c>
      <c r="C981" s="118" t="s">
        <v>2557</v>
      </c>
      <c r="D981" s="119" t="s">
        <v>2558</v>
      </c>
      <c r="E981" s="119" t="s">
        <v>47</v>
      </c>
      <c r="F981" s="186">
        <f t="shared" si="15"/>
        <v>101</v>
      </c>
      <c r="G981" s="185"/>
      <c r="H981" s="185">
        <v>80</v>
      </c>
      <c r="I981" s="187">
        <v>0</v>
      </c>
      <c r="J981" s="188">
        <v>5</v>
      </c>
      <c r="K981" s="185"/>
      <c r="L981" s="185"/>
      <c r="M981" s="185">
        <v>6</v>
      </c>
      <c r="N981" s="185"/>
      <c r="O981" s="185"/>
      <c r="P981" s="185">
        <v>0</v>
      </c>
      <c r="Q981" s="185"/>
      <c r="R981" s="186"/>
      <c r="S981" s="188"/>
      <c r="T981" s="185">
        <v>10</v>
      </c>
      <c r="U981" s="185">
        <v>0</v>
      </c>
      <c r="V981" s="185"/>
      <c r="W981" s="185"/>
      <c r="X981" s="185"/>
      <c r="Y981" s="183"/>
      <c r="Z981" s="185"/>
      <c r="AA981" s="185"/>
      <c r="AB981" s="185"/>
    </row>
    <row r="982" spans="1:28" s="132" customFormat="1" ht="126" customHeight="1" x14ac:dyDescent="0.2">
      <c r="A982" s="81">
        <f>IF(E982=0,"",SUBTOTAL(3,$E$5:$E982))</f>
        <v>932</v>
      </c>
      <c r="B982" s="81" t="s">
        <v>4289</v>
      </c>
      <c r="C982" s="117" t="s">
        <v>3496</v>
      </c>
      <c r="D982" s="120" t="s">
        <v>3976</v>
      </c>
      <c r="E982" s="120" t="s">
        <v>47</v>
      </c>
      <c r="F982" s="186">
        <f t="shared" si="15"/>
        <v>60</v>
      </c>
      <c r="G982" s="186"/>
      <c r="H982" s="186"/>
      <c r="I982" s="186"/>
      <c r="J982" s="190">
        <v>60</v>
      </c>
      <c r="K982" s="186"/>
      <c r="L982" s="186"/>
      <c r="M982" s="186"/>
      <c r="N982" s="186"/>
      <c r="O982" s="186"/>
      <c r="P982" s="186"/>
      <c r="Q982" s="186"/>
      <c r="R982" s="186"/>
      <c r="S982" s="186"/>
      <c r="T982" s="186"/>
      <c r="U982" s="186"/>
      <c r="V982" s="186"/>
      <c r="W982" s="186"/>
      <c r="X982" s="186"/>
      <c r="Y982" s="186"/>
      <c r="Z982" s="186"/>
      <c r="AA982" s="186"/>
      <c r="AB982" s="186"/>
    </row>
    <row r="983" spans="1:28" s="132" customFormat="1" ht="61.5" customHeight="1" x14ac:dyDescent="0.2">
      <c r="A983" s="81">
        <f>IF(E983=0,"",SUBTOTAL(3,$E$5:$E983))</f>
        <v>933</v>
      </c>
      <c r="B983" s="81" t="s">
        <v>1585</v>
      </c>
      <c r="C983" s="115" t="s">
        <v>3743</v>
      </c>
      <c r="D983" s="114" t="s">
        <v>3849</v>
      </c>
      <c r="E983" s="114" t="s">
        <v>37</v>
      </c>
      <c r="F983" s="186">
        <f t="shared" si="15"/>
        <v>50</v>
      </c>
      <c r="G983" s="186"/>
      <c r="H983" s="186"/>
      <c r="I983" s="186"/>
      <c r="J983" s="186"/>
      <c r="K983" s="186"/>
      <c r="L983" s="186"/>
      <c r="M983" s="186"/>
      <c r="N983" s="186"/>
      <c r="O983" s="186"/>
      <c r="P983" s="186"/>
      <c r="Q983" s="186"/>
      <c r="R983" s="186"/>
      <c r="S983" s="186">
        <v>50</v>
      </c>
      <c r="T983" s="186"/>
      <c r="U983" s="186"/>
      <c r="V983" s="186"/>
      <c r="W983" s="186"/>
      <c r="X983" s="186"/>
      <c r="Y983" s="186"/>
      <c r="Z983" s="186"/>
      <c r="AA983" s="186"/>
      <c r="AB983" s="186"/>
    </row>
    <row r="984" spans="1:28" s="132" customFormat="1" ht="93.75" customHeight="1" x14ac:dyDescent="0.2">
      <c r="A984" s="81">
        <f>IF(E984=0,"",SUBTOTAL(3,$E$5:$E984))</f>
        <v>934</v>
      </c>
      <c r="B984" s="81" t="s">
        <v>4290</v>
      </c>
      <c r="C984" s="115" t="s">
        <v>3744</v>
      </c>
      <c r="D984" s="114" t="s">
        <v>3745</v>
      </c>
      <c r="E984" s="114" t="s">
        <v>47</v>
      </c>
      <c r="F984" s="186">
        <f t="shared" si="15"/>
        <v>12</v>
      </c>
      <c r="G984" s="186"/>
      <c r="H984" s="186"/>
      <c r="I984" s="186"/>
      <c r="J984" s="186"/>
      <c r="K984" s="186"/>
      <c r="L984" s="186"/>
      <c r="M984" s="186"/>
      <c r="N984" s="186"/>
      <c r="O984" s="186"/>
      <c r="P984" s="186"/>
      <c r="Q984" s="186"/>
      <c r="R984" s="186"/>
      <c r="S984" s="186">
        <v>12</v>
      </c>
      <c r="T984" s="186"/>
      <c r="U984" s="186"/>
      <c r="V984" s="186"/>
      <c r="W984" s="186"/>
      <c r="X984" s="186"/>
      <c r="Y984" s="186"/>
      <c r="Z984" s="186"/>
      <c r="AA984" s="186"/>
      <c r="AB984" s="186"/>
    </row>
    <row r="985" spans="1:28" s="132" customFormat="1" ht="77.25" customHeight="1" x14ac:dyDescent="0.2">
      <c r="A985" s="81">
        <f>IF(E985=0,"",SUBTOTAL(3,$E$5:$E985))</f>
        <v>935</v>
      </c>
      <c r="B985" s="81" t="s">
        <v>1588</v>
      </c>
      <c r="C985" s="115" t="s">
        <v>3748</v>
      </c>
      <c r="D985" s="114" t="s">
        <v>3749</v>
      </c>
      <c r="E985" s="114" t="s">
        <v>315</v>
      </c>
      <c r="F985" s="186">
        <f t="shared" si="15"/>
        <v>15</v>
      </c>
      <c r="G985" s="186"/>
      <c r="H985" s="186"/>
      <c r="I985" s="186"/>
      <c r="J985" s="186"/>
      <c r="K985" s="186"/>
      <c r="L985" s="186"/>
      <c r="M985" s="186"/>
      <c r="N985" s="186"/>
      <c r="O985" s="186"/>
      <c r="P985" s="186"/>
      <c r="Q985" s="186"/>
      <c r="R985" s="186"/>
      <c r="S985" s="186">
        <v>15</v>
      </c>
      <c r="T985" s="186"/>
      <c r="U985" s="186"/>
      <c r="V985" s="186"/>
      <c r="W985" s="186"/>
      <c r="X985" s="186"/>
      <c r="Y985" s="186"/>
      <c r="Z985" s="186"/>
      <c r="AA985" s="186"/>
      <c r="AB985" s="186"/>
    </row>
    <row r="986" spans="1:28" s="91" customFormat="1" ht="63.75" customHeight="1" x14ac:dyDescent="0.2">
      <c r="A986" s="81">
        <f>IF(E986=0,"",SUBTOTAL(3,$E$5:$E986))</f>
        <v>936</v>
      </c>
      <c r="B986" s="81" t="s">
        <v>1590</v>
      </c>
      <c r="C986" s="118" t="s">
        <v>4145</v>
      </c>
      <c r="D986" s="119" t="s">
        <v>2410</v>
      </c>
      <c r="E986" s="119" t="s">
        <v>1669</v>
      </c>
      <c r="F986" s="186">
        <f t="shared" si="15"/>
        <v>4800</v>
      </c>
      <c r="G986" s="185"/>
      <c r="H986" s="185">
        <v>0</v>
      </c>
      <c r="I986" s="187"/>
      <c r="J986" s="188">
        <v>1200</v>
      </c>
      <c r="K986" s="185"/>
      <c r="L986" s="185"/>
      <c r="M986" s="185">
        <v>1500</v>
      </c>
      <c r="N986" s="185"/>
      <c r="O986" s="185"/>
      <c r="P986" s="185">
        <v>0</v>
      </c>
      <c r="Q986" s="185"/>
      <c r="R986" s="186"/>
      <c r="S986" s="190">
        <v>2100</v>
      </c>
      <c r="T986" s="185">
        <v>0</v>
      </c>
      <c r="U986" s="185">
        <v>0</v>
      </c>
      <c r="V986" s="185"/>
      <c r="W986" s="185"/>
      <c r="X986" s="185"/>
      <c r="Y986" s="183"/>
      <c r="Z986" s="185"/>
      <c r="AA986" s="185"/>
      <c r="AB986" s="185"/>
    </row>
    <row r="987" spans="1:28" s="132" customFormat="1" ht="45.75" customHeight="1" x14ac:dyDescent="0.2">
      <c r="A987" s="81">
        <f>IF(E987=0,"",SUBTOTAL(3,$E$5:$E987))</f>
        <v>937</v>
      </c>
      <c r="B987" s="81" t="s">
        <v>1594</v>
      </c>
      <c r="C987" s="115" t="s">
        <v>3746</v>
      </c>
      <c r="D987" s="114" t="s">
        <v>3747</v>
      </c>
      <c r="E987" s="114" t="s">
        <v>1669</v>
      </c>
      <c r="F987" s="186">
        <f t="shared" si="15"/>
        <v>500</v>
      </c>
      <c r="G987" s="186"/>
      <c r="H987" s="186"/>
      <c r="I987" s="186"/>
      <c r="J987" s="186"/>
      <c r="K987" s="186"/>
      <c r="L987" s="186"/>
      <c r="M987" s="186"/>
      <c r="N987" s="186"/>
      <c r="O987" s="186"/>
      <c r="P987" s="186"/>
      <c r="Q987" s="186"/>
      <c r="R987" s="186"/>
      <c r="S987" s="186">
        <v>500</v>
      </c>
      <c r="T987" s="186"/>
      <c r="U987" s="186"/>
      <c r="V987" s="186"/>
      <c r="W987" s="186"/>
      <c r="X987" s="186"/>
      <c r="Y987" s="186"/>
      <c r="Z987" s="186"/>
      <c r="AA987" s="186"/>
      <c r="AB987" s="186"/>
    </row>
    <row r="988" spans="1:28" s="91" customFormat="1" ht="54.75" customHeight="1" x14ac:dyDescent="0.2">
      <c r="A988" s="81">
        <f>IF(E988=0,"",SUBTOTAL(3,$E$5:$E988))</f>
        <v>938</v>
      </c>
      <c r="B988" s="81" t="s">
        <v>1566</v>
      </c>
      <c r="C988" s="118" t="s">
        <v>1667</v>
      </c>
      <c r="D988" s="147" t="s">
        <v>1668</v>
      </c>
      <c r="E988" s="119" t="s">
        <v>1669</v>
      </c>
      <c r="F988" s="186">
        <f t="shared" si="15"/>
        <v>8744</v>
      </c>
      <c r="G988" s="185"/>
      <c r="H988" s="185">
        <v>0</v>
      </c>
      <c r="I988" s="187"/>
      <c r="J988" s="188">
        <v>3744</v>
      </c>
      <c r="K988" s="185"/>
      <c r="L988" s="185"/>
      <c r="M988" s="185"/>
      <c r="N988" s="185"/>
      <c r="O988" s="185"/>
      <c r="P988" s="185">
        <v>0</v>
      </c>
      <c r="Q988" s="185"/>
      <c r="R988" s="186"/>
      <c r="S988" s="190">
        <v>5000</v>
      </c>
      <c r="T988" s="185">
        <v>0</v>
      </c>
      <c r="U988" s="185">
        <v>0</v>
      </c>
      <c r="V988" s="185"/>
      <c r="W988" s="185"/>
      <c r="X988" s="185"/>
      <c r="Y988" s="183"/>
      <c r="Z988" s="185"/>
      <c r="AA988" s="185"/>
      <c r="AB988" s="185"/>
    </row>
    <row r="989" spans="1:28" s="132" customFormat="1" ht="87" customHeight="1" x14ac:dyDescent="0.2">
      <c r="A989" s="81">
        <f>IF(E989=0,"",SUBTOTAL(3,$E$5:$E989))</f>
        <v>939</v>
      </c>
      <c r="B989" s="81" t="s">
        <v>4291</v>
      </c>
      <c r="C989" s="117" t="s">
        <v>3601</v>
      </c>
      <c r="D989" s="120" t="s">
        <v>3975</v>
      </c>
      <c r="E989" s="120" t="s">
        <v>3503</v>
      </c>
      <c r="F989" s="186">
        <f t="shared" si="15"/>
        <v>864</v>
      </c>
      <c r="G989" s="186"/>
      <c r="H989" s="186"/>
      <c r="I989" s="186"/>
      <c r="J989" s="190">
        <v>864</v>
      </c>
      <c r="K989" s="186"/>
      <c r="L989" s="186"/>
      <c r="M989" s="186"/>
      <c r="N989" s="186"/>
      <c r="O989" s="186"/>
      <c r="P989" s="186"/>
      <c r="Q989" s="186"/>
      <c r="R989" s="186"/>
      <c r="S989" s="186"/>
      <c r="T989" s="186"/>
      <c r="U989" s="186"/>
      <c r="V989" s="186"/>
      <c r="W989" s="186"/>
      <c r="X989" s="186"/>
      <c r="Y989" s="186"/>
      <c r="Z989" s="186"/>
      <c r="AA989" s="186"/>
      <c r="AB989" s="186"/>
    </row>
    <row r="990" spans="1:28" s="91" customFormat="1" ht="91.5" customHeight="1" x14ac:dyDescent="0.2">
      <c r="A990" s="81">
        <f>IF(E990=0,"",SUBTOTAL(3,$E$5:$E990))</f>
        <v>940</v>
      </c>
      <c r="B990" s="81" t="s">
        <v>4292</v>
      </c>
      <c r="C990" s="84" t="s">
        <v>1673</v>
      </c>
      <c r="D990" s="85" t="s">
        <v>3974</v>
      </c>
      <c r="E990" s="86" t="s">
        <v>1674</v>
      </c>
      <c r="F990" s="186">
        <f t="shared" si="15"/>
        <v>1200</v>
      </c>
      <c r="G990" s="185"/>
      <c r="H990" s="185">
        <v>0</v>
      </c>
      <c r="I990" s="187"/>
      <c r="J990" s="189"/>
      <c r="K990" s="185"/>
      <c r="L990" s="185"/>
      <c r="M990" s="185"/>
      <c r="N990" s="185"/>
      <c r="O990" s="185"/>
      <c r="P990" s="185">
        <v>0</v>
      </c>
      <c r="Q990" s="185"/>
      <c r="R990" s="186"/>
      <c r="S990" s="190">
        <v>1200</v>
      </c>
      <c r="T990" s="185">
        <v>0</v>
      </c>
      <c r="U990" s="185">
        <v>0</v>
      </c>
      <c r="V990" s="185"/>
      <c r="W990" s="185"/>
      <c r="X990" s="185"/>
      <c r="Y990" s="183"/>
      <c r="Z990" s="185"/>
      <c r="AA990" s="185"/>
      <c r="AB990" s="185"/>
    </row>
    <row r="991" spans="1:28" s="132" customFormat="1" ht="84.75" customHeight="1" x14ac:dyDescent="0.2">
      <c r="A991" s="81">
        <f>IF(E991=0,"",SUBTOTAL(3,$E$5:$E991))</f>
        <v>941</v>
      </c>
      <c r="B991" s="81" t="s">
        <v>4293</v>
      </c>
      <c r="C991" s="117" t="s">
        <v>3602</v>
      </c>
      <c r="D991" s="120" t="s">
        <v>3973</v>
      </c>
      <c r="E991" s="120" t="s">
        <v>1669</v>
      </c>
      <c r="F991" s="186">
        <f t="shared" si="15"/>
        <v>360</v>
      </c>
      <c r="G991" s="186"/>
      <c r="H991" s="186"/>
      <c r="I991" s="186"/>
      <c r="J991" s="190">
        <v>360</v>
      </c>
      <c r="K991" s="186"/>
      <c r="L991" s="186"/>
      <c r="M991" s="186"/>
      <c r="N991" s="186"/>
      <c r="O991" s="186"/>
      <c r="P991" s="186"/>
      <c r="Q991" s="186"/>
      <c r="R991" s="186"/>
      <c r="S991" s="186"/>
      <c r="T991" s="186"/>
      <c r="U991" s="186"/>
      <c r="V991" s="186"/>
      <c r="W991" s="186"/>
      <c r="X991" s="186"/>
      <c r="Y991" s="186"/>
      <c r="Z991" s="186"/>
      <c r="AA991" s="186"/>
      <c r="AB991" s="186"/>
    </row>
    <row r="992" spans="1:28" s="132" customFormat="1" ht="25.5" customHeight="1" x14ac:dyDescent="0.2">
      <c r="A992" s="81" t="str">
        <f>IF(E992=0,"",SUBTOTAL(3,$E$5:$E992))</f>
        <v/>
      </c>
      <c r="B992" s="81"/>
      <c r="C992" s="137" t="s">
        <v>3965</v>
      </c>
      <c r="D992" s="120"/>
      <c r="E992" s="120"/>
      <c r="F992" s="186">
        <f t="shared" si="15"/>
        <v>0</v>
      </c>
      <c r="G992" s="186"/>
      <c r="H992" s="186"/>
      <c r="I992" s="186"/>
      <c r="J992" s="190"/>
      <c r="K992" s="186"/>
      <c r="L992" s="186"/>
      <c r="M992" s="186"/>
      <c r="N992" s="186"/>
      <c r="O992" s="186"/>
      <c r="P992" s="186"/>
      <c r="Q992" s="186"/>
      <c r="R992" s="186"/>
      <c r="S992" s="186"/>
      <c r="T992" s="186"/>
      <c r="U992" s="186"/>
      <c r="V992" s="186"/>
      <c r="W992" s="186"/>
      <c r="X992" s="186"/>
      <c r="Y992" s="186"/>
      <c r="Z992" s="186"/>
      <c r="AA992" s="186"/>
      <c r="AB992" s="186"/>
    </row>
    <row r="993" spans="1:28" s="132" customFormat="1" ht="66.75" customHeight="1" x14ac:dyDescent="0.2">
      <c r="A993" s="81">
        <f>IF(E993=0,"",SUBTOTAL(3,$E$5:$E993))</f>
        <v>942</v>
      </c>
      <c r="B993" s="81" t="s">
        <v>4294</v>
      </c>
      <c r="C993" s="115" t="s">
        <v>3928</v>
      </c>
      <c r="D993" s="114" t="s">
        <v>3831</v>
      </c>
      <c r="E993" s="114" t="s">
        <v>57</v>
      </c>
      <c r="F993" s="186">
        <f t="shared" si="15"/>
        <v>45</v>
      </c>
      <c r="G993" s="186"/>
      <c r="H993" s="186"/>
      <c r="I993" s="186"/>
      <c r="J993" s="186"/>
      <c r="K993" s="186"/>
      <c r="L993" s="186"/>
      <c r="M993" s="186"/>
      <c r="N993" s="186"/>
      <c r="O993" s="186"/>
      <c r="P993" s="186"/>
      <c r="Q993" s="186"/>
      <c r="R993" s="186"/>
      <c r="S993" s="186">
        <v>45</v>
      </c>
      <c r="T993" s="186"/>
      <c r="U993" s="186"/>
      <c r="V993" s="186"/>
      <c r="W993" s="186"/>
      <c r="X993" s="186"/>
      <c r="Y993" s="186"/>
      <c r="Z993" s="186"/>
      <c r="AA993" s="186"/>
      <c r="AB993" s="186"/>
    </row>
    <row r="994" spans="1:28" s="132" customFormat="1" ht="72.75" customHeight="1" x14ac:dyDescent="0.2">
      <c r="A994" s="81">
        <f>IF(E994=0,"",SUBTOTAL(3,$E$5:$E994))</f>
        <v>943</v>
      </c>
      <c r="B994" s="81" t="s">
        <v>1596</v>
      </c>
      <c r="C994" s="115" t="s">
        <v>3929</v>
      </c>
      <c r="D994" s="99" t="s">
        <v>3850</v>
      </c>
      <c r="E994" s="114" t="s">
        <v>57</v>
      </c>
      <c r="F994" s="186">
        <f t="shared" si="15"/>
        <v>60</v>
      </c>
      <c r="G994" s="186"/>
      <c r="H994" s="186"/>
      <c r="I994" s="186"/>
      <c r="J994" s="186"/>
      <c r="K994" s="186"/>
      <c r="L994" s="186"/>
      <c r="M994" s="186"/>
      <c r="N994" s="186"/>
      <c r="O994" s="186"/>
      <c r="P994" s="186"/>
      <c r="Q994" s="186"/>
      <c r="R994" s="186"/>
      <c r="S994" s="186">
        <v>60</v>
      </c>
      <c r="T994" s="186"/>
      <c r="U994" s="186"/>
      <c r="V994" s="186"/>
      <c r="W994" s="186"/>
      <c r="X994" s="186"/>
      <c r="Y994" s="186"/>
      <c r="Z994" s="186"/>
      <c r="AA994" s="186"/>
      <c r="AB994" s="186"/>
    </row>
    <row r="995" spans="1:28" s="132" customFormat="1" ht="69" customHeight="1" x14ac:dyDescent="0.2">
      <c r="A995" s="81">
        <f>IF(E995=0,"",SUBTOTAL(3,$E$5:$E995))</f>
        <v>944</v>
      </c>
      <c r="B995" s="81" t="s">
        <v>1568</v>
      </c>
      <c r="C995" s="115" t="s">
        <v>3930</v>
      </c>
      <c r="D995" s="99" t="s">
        <v>3972</v>
      </c>
      <c r="E995" s="114" t="s">
        <v>75</v>
      </c>
      <c r="F995" s="186">
        <f t="shared" si="15"/>
        <v>4</v>
      </c>
      <c r="G995" s="186"/>
      <c r="H995" s="186"/>
      <c r="I995" s="186"/>
      <c r="J995" s="186"/>
      <c r="K995" s="186"/>
      <c r="L995" s="186"/>
      <c r="M995" s="186"/>
      <c r="N995" s="186"/>
      <c r="O995" s="186"/>
      <c r="P995" s="186"/>
      <c r="Q995" s="186"/>
      <c r="R995" s="186"/>
      <c r="S995" s="186">
        <v>4</v>
      </c>
      <c r="T995" s="186"/>
      <c r="U995" s="186"/>
      <c r="V995" s="186"/>
      <c r="W995" s="186"/>
      <c r="X995" s="186"/>
      <c r="Y995" s="186"/>
      <c r="Z995" s="186"/>
      <c r="AA995" s="186"/>
      <c r="AB995" s="186"/>
    </row>
    <row r="996" spans="1:28" s="132" customFormat="1" ht="151.5" customHeight="1" x14ac:dyDescent="0.2">
      <c r="A996" s="81">
        <f>IF(E996=0,"",SUBTOTAL(3,$E$5:$E996))</f>
        <v>945</v>
      </c>
      <c r="B996" s="81" t="s">
        <v>4295</v>
      </c>
      <c r="C996" s="115" t="s">
        <v>3931</v>
      </c>
      <c r="D996" s="114" t="s">
        <v>3864</v>
      </c>
      <c r="E996" s="114" t="s">
        <v>57</v>
      </c>
      <c r="F996" s="186">
        <f t="shared" si="15"/>
        <v>20</v>
      </c>
      <c r="G996" s="186"/>
      <c r="H996" s="186"/>
      <c r="I996" s="186"/>
      <c r="J996" s="186"/>
      <c r="K996" s="186"/>
      <c r="L996" s="186"/>
      <c r="M996" s="186"/>
      <c r="N996" s="186"/>
      <c r="O996" s="186"/>
      <c r="P996" s="186"/>
      <c r="Q996" s="186"/>
      <c r="R996" s="186"/>
      <c r="S996" s="186">
        <v>20</v>
      </c>
      <c r="T996" s="186"/>
      <c r="U996" s="186"/>
      <c r="V996" s="186"/>
      <c r="W996" s="186"/>
      <c r="X996" s="186"/>
      <c r="Y996" s="186"/>
      <c r="Z996" s="186"/>
      <c r="AA996" s="186"/>
      <c r="AB996" s="186"/>
    </row>
    <row r="997" spans="1:28" s="132" customFormat="1" ht="120" customHeight="1" x14ac:dyDescent="0.2">
      <c r="A997" s="81">
        <f>IF(E997=0,"",SUBTOTAL(3,$E$5:$E997))</f>
        <v>946</v>
      </c>
      <c r="B997" s="81" t="s">
        <v>4296</v>
      </c>
      <c r="C997" s="115" t="s">
        <v>3932</v>
      </c>
      <c r="D997" s="114" t="s">
        <v>3954</v>
      </c>
      <c r="E997" s="114" t="s">
        <v>57</v>
      </c>
      <c r="F997" s="186">
        <f t="shared" si="15"/>
        <v>10</v>
      </c>
      <c r="G997" s="186"/>
      <c r="H997" s="186"/>
      <c r="I997" s="186"/>
      <c r="J997" s="186"/>
      <c r="K997" s="186"/>
      <c r="L997" s="186"/>
      <c r="M997" s="186"/>
      <c r="N997" s="186"/>
      <c r="O997" s="186"/>
      <c r="P997" s="186"/>
      <c r="Q997" s="186"/>
      <c r="R997" s="186"/>
      <c r="S997" s="186">
        <v>10</v>
      </c>
      <c r="T997" s="186"/>
      <c r="U997" s="186"/>
      <c r="V997" s="186"/>
      <c r="W997" s="186"/>
      <c r="X997" s="186"/>
      <c r="Y997" s="186"/>
      <c r="Z997" s="186"/>
      <c r="AA997" s="186"/>
      <c r="AB997" s="186"/>
    </row>
    <row r="998" spans="1:28" s="132" customFormat="1" ht="56.25" customHeight="1" x14ac:dyDescent="0.2">
      <c r="A998" s="81">
        <f>IF(E998=0,"",SUBTOTAL(3,$E$5:$E998))</f>
        <v>947</v>
      </c>
      <c r="B998" s="81" t="s">
        <v>1602</v>
      </c>
      <c r="C998" s="115" t="s">
        <v>3933</v>
      </c>
      <c r="D998" s="114" t="s">
        <v>3953</v>
      </c>
      <c r="E998" s="114" t="s">
        <v>57</v>
      </c>
      <c r="F998" s="186">
        <f t="shared" si="15"/>
        <v>30</v>
      </c>
      <c r="G998" s="186"/>
      <c r="H998" s="186"/>
      <c r="I998" s="186"/>
      <c r="J998" s="186"/>
      <c r="K998" s="186"/>
      <c r="L998" s="186"/>
      <c r="M998" s="186"/>
      <c r="N998" s="186"/>
      <c r="O998" s="186"/>
      <c r="P998" s="186"/>
      <c r="Q998" s="186"/>
      <c r="R998" s="186"/>
      <c r="S998" s="186">
        <v>30</v>
      </c>
      <c r="T998" s="186"/>
      <c r="U998" s="186"/>
      <c r="V998" s="186"/>
      <c r="W998" s="186"/>
      <c r="X998" s="186"/>
      <c r="Y998" s="186"/>
      <c r="Z998" s="186"/>
      <c r="AA998" s="186"/>
      <c r="AB998" s="186"/>
    </row>
    <row r="999" spans="1:28" s="132" customFormat="1" ht="63" customHeight="1" x14ac:dyDescent="0.2">
      <c r="A999" s="81">
        <f>IF(E999=0,"",SUBTOTAL(3,$E$5:$E999))</f>
        <v>948</v>
      </c>
      <c r="B999" s="81" t="s">
        <v>1570</v>
      </c>
      <c r="C999" s="115" t="s">
        <v>3750</v>
      </c>
      <c r="D999" s="114" t="s">
        <v>3751</v>
      </c>
      <c r="E999" s="114" t="s">
        <v>3752</v>
      </c>
      <c r="F999" s="186">
        <f t="shared" si="15"/>
        <v>100</v>
      </c>
      <c r="G999" s="186"/>
      <c r="H999" s="186"/>
      <c r="I999" s="186"/>
      <c r="J999" s="186"/>
      <c r="K999" s="186"/>
      <c r="L999" s="186"/>
      <c r="M999" s="186"/>
      <c r="N999" s="186"/>
      <c r="O999" s="186"/>
      <c r="P999" s="186"/>
      <c r="Q999" s="186"/>
      <c r="R999" s="186"/>
      <c r="S999" s="186">
        <v>100</v>
      </c>
      <c r="T999" s="186"/>
      <c r="U999" s="186"/>
      <c r="V999" s="186"/>
      <c r="W999" s="186"/>
      <c r="X999" s="186"/>
      <c r="Y999" s="186"/>
      <c r="Z999" s="186"/>
      <c r="AA999" s="186"/>
      <c r="AB999" s="186"/>
    </row>
    <row r="1000" spans="1:28" s="132" customFormat="1" ht="92.25" customHeight="1" x14ac:dyDescent="0.2">
      <c r="A1000" s="81">
        <f>IF(E1000=0,"",SUBTOTAL(3,$E$5:$E1000))</f>
        <v>949</v>
      </c>
      <c r="B1000" s="81" t="s">
        <v>1607</v>
      </c>
      <c r="C1000" s="115" t="s">
        <v>3934</v>
      </c>
      <c r="D1000" s="114" t="s">
        <v>3971</v>
      </c>
      <c r="E1000" s="114" t="s">
        <v>57</v>
      </c>
      <c r="F1000" s="186">
        <f t="shared" si="15"/>
        <v>20</v>
      </c>
      <c r="G1000" s="186"/>
      <c r="H1000" s="186"/>
      <c r="I1000" s="186"/>
      <c r="J1000" s="186"/>
      <c r="K1000" s="186"/>
      <c r="L1000" s="186"/>
      <c r="M1000" s="186"/>
      <c r="N1000" s="186"/>
      <c r="O1000" s="186"/>
      <c r="P1000" s="186"/>
      <c r="Q1000" s="186"/>
      <c r="R1000" s="186"/>
      <c r="S1000" s="186">
        <v>20</v>
      </c>
      <c r="T1000" s="186"/>
      <c r="U1000" s="186"/>
      <c r="V1000" s="186"/>
      <c r="W1000" s="186"/>
      <c r="X1000" s="186"/>
      <c r="Y1000" s="186"/>
      <c r="Z1000" s="186"/>
      <c r="AA1000" s="186"/>
      <c r="AB1000" s="186"/>
    </row>
    <row r="1001" spans="1:28" s="132" customFormat="1" ht="126.75" customHeight="1" x14ac:dyDescent="0.2">
      <c r="A1001" s="81">
        <f>IF(E1001=0,"",SUBTOTAL(3,$E$5:$E1001))</f>
        <v>950</v>
      </c>
      <c r="B1001" s="81" t="s">
        <v>4297</v>
      </c>
      <c r="C1001" s="115" t="s">
        <v>3753</v>
      </c>
      <c r="D1001" s="24" t="s">
        <v>4061</v>
      </c>
      <c r="E1001" s="114" t="s">
        <v>53</v>
      </c>
      <c r="F1001" s="186">
        <f t="shared" si="15"/>
        <v>20</v>
      </c>
      <c r="G1001" s="186"/>
      <c r="H1001" s="186"/>
      <c r="I1001" s="186"/>
      <c r="J1001" s="186"/>
      <c r="K1001" s="186"/>
      <c r="L1001" s="186"/>
      <c r="M1001" s="186"/>
      <c r="N1001" s="186"/>
      <c r="O1001" s="186"/>
      <c r="P1001" s="186"/>
      <c r="Q1001" s="186"/>
      <c r="R1001" s="186"/>
      <c r="S1001" s="186">
        <v>20</v>
      </c>
      <c r="T1001" s="186"/>
      <c r="U1001" s="186"/>
      <c r="V1001" s="186"/>
      <c r="W1001" s="186"/>
      <c r="X1001" s="186"/>
      <c r="Y1001" s="186"/>
      <c r="Z1001" s="186"/>
      <c r="AA1001" s="186"/>
      <c r="AB1001" s="186"/>
    </row>
    <row r="1002" spans="1:28" s="132" customFormat="1" ht="171" customHeight="1" x14ac:dyDescent="0.2">
      <c r="A1002" s="81">
        <f>IF(E1002=0,"",SUBTOTAL(3,$E$5:$E1002))</f>
        <v>951</v>
      </c>
      <c r="B1002" s="81" t="s">
        <v>1573</v>
      </c>
      <c r="C1002" s="115" t="s">
        <v>3935</v>
      </c>
      <c r="D1002" s="114" t="s">
        <v>3872</v>
      </c>
      <c r="E1002" s="114" t="s">
        <v>57</v>
      </c>
      <c r="F1002" s="186">
        <f t="shared" si="15"/>
        <v>20</v>
      </c>
      <c r="G1002" s="186"/>
      <c r="H1002" s="186"/>
      <c r="I1002" s="186"/>
      <c r="J1002" s="186"/>
      <c r="K1002" s="186"/>
      <c r="L1002" s="186"/>
      <c r="M1002" s="186"/>
      <c r="N1002" s="186"/>
      <c r="O1002" s="186"/>
      <c r="P1002" s="186"/>
      <c r="Q1002" s="186"/>
      <c r="R1002" s="186"/>
      <c r="S1002" s="186">
        <v>20</v>
      </c>
      <c r="T1002" s="186"/>
      <c r="U1002" s="186"/>
      <c r="V1002" s="186"/>
      <c r="W1002" s="186"/>
      <c r="X1002" s="186"/>
      <c r="Y1002" s="186"/>
      <c r="Z1002" s="186"/>
      <c r="AA1002" s="186"/>
      <c r="AB1002" s="186"/>
    </row>
    <row r="1003" spans="1:28" s="132" customFormat="1" ht="129" x14ac:dyDescent="0.2">
      <c r="A1003" s="81">
        <f>IF(E1003=0,"",SUBTOTAL(3,$E$5:$E1003))</f>
        <v>952</v>
      </c>
      <c r="B1003" s="81" t="s">
        <v>1577</v>
      </c>
      <c r="C1003" s="115" t="s">
        <v>3754</v>
      </c>
      <c r="D1003" s="24" t="s">
        <v>4062</v>
      </c>
      <c r="E1003" s="114" t="s">
        <v>57</v>
      </c>
      <c r="F1003" s="186">
        <f t="shared" si="15"/>
        <v>20</v>
      </c>
      <c r="G1003" s="186"/>
      <c r="H1003" s="186"/>
      <c r="I1003" s="186"/>
      <c r="J1003" s="186"/>
      <c r="K1003" s="186"/>
      <c r="L1003" s="186"/>
      <c r="M1003" s="186"/>
      <c r="N1003" s="186"/>
      <c r="O1003" s="186"/>
      <c r="P1003" s="186"/>
      <c r="Q1003" s="186"/>
      <c r="R1003" s="186"/>
      <c r="S1003" s="186">
        <v>20</v>
      </c>
      <c r="T1003" s="186"/>
      <c r="U1003" s="186"/>
      <c r="V1003" s="186"/>
      <c r="W1003" s="186"/>
      <c r="X1003" s="186"/>
      <c r="Y1003" s="186"/>
      <c r="Z1003" s="186"/>
      <c r="AA1003" s="186"/>
      <c r="AB1003" s="186"/>
    </row>
    <row r="1004" spans="1:28" s="132" customFormat="1" ht="159" customHeight="1" x14ac:dyDescent="0.2">
      <c r="A1004" s="81">
        <f>IF(E1004=0,"",SUBTOTAL(3,$E$5:$E1004))</f>
        <v>953</v>
      </c>
      <c r="B1004" s="81" t="s">
        <v>4298</v>
      </c>
      <c r="C1004" s="115" t="s">
        <v>3755</v>
      </c>
      <c r="D1004" s="114" t="s">
        <v>3756</v>
      </c>
      <c r="E1004" s="114" t="s">
        <v>53</v>
      </c>
      <c r="F1004" s="186">
        <f t="shared" si="15"/>
        <v>100</v>
      </c>
      <c r="G1004" s="186"/>
      <c r="H1004" s="186"/>
      <c r="I1004" s="186"/>
      <c r="J1004" s="186"/>
      <c r="K1004" s="186"/>
      <c r="L1004" s="186"/>
      <c r="M1004" s="186"/>
      <c r="N1004" s="186"/>
      <c r="O1004" s="186"/>
      <c r="P1004" s="186"/>
      <c r="Q1004" s="186"/>
      <c r="R1004" s="186"/>
      <c r="S1004" s="186">
        <v>100</v>
      </c>
      <c r="T1004" s="186"/>
      <c r="U1004" s="186"/>
      <c r="V1004" s="186"/>
      <c r="W1004" s="186"/>
      <c r="X1004" s="186"/>
      <c r="Y1004" s="186"/>
      <c r="Z1004" s="186"/>
      <c r="AA1004" s="186"/>
      <c r="AB1004" s="186"/>
    </row>
    <row r="1005" spans="1:28" s="132" customFormat="1" ht="160.5" customHeight="1" x14ac:dyDescent="0.2">
      <c r="A1005" s="81">
        <f>IF(E1005=0,"",SUBTOTAL(3,$E$5:$E1005))</f>
        <v>954</v>
      </c>
      <c r="B1005" s="81" t="s">
        <v>1581</v>
      </c>
      <c r="C1005" s="115" t="s">
        <v>3757</v>
      </c>
      <c r="D1005" s="24" t="s">
        <v>4063</v>
      </c>
      <c r="E1005" s="114" t="s">
        <v>57</v>
      </c>
      <c r="F1005" s="186">
        <f t="shared" si="15"/>
        <v>30</v>
      </c>
      <c r="G1005" s="186"/>
      <c r="H1005" s="186"/>
      <c r="I1005" s="186"/>
      <c r="J1005" s="186"/>
      <c r="K1005" s="186"/>
      <c r="L1005" s="186"/>
      <c r="M1005" s="186"/>
      <c r="N1005" s="186"/>
      <c r="O1005" s="186"/>
      <c r="P1005" s="186"/>
      <c r="Q1005" s="186"/>
      <c r="R1005" s="186"/>
      <c r="S1005" s="186">
        <v>30</v>
      </c>
      <c r="T1005" s="186"/>
      <c r="U1005" s="186"/>
      <c r="V1005" s="186"/>
      <c r="W1005" s="186"/>
      <c r="X1005" s="186"/>
      <c r="Y1005" s="186"/>
      <c r="Z1005" s="186"/>
      <c r="AA1005" s="186"/>
      <c r="AB1005" s="186"/>
    </row>
    <row r="1006" spans="1:28" s="132" customFormat="1" ht="125.25" customHeight="1" x14ac:dyDescent="0.2">
      <c r="A1006" s="81">
        <f>IF(E1006=0,"",SUBTOTAL(3,$E$5:$E1006))</f>
        <v>955</v>
      </c>
      <c r="B1006" s="81" t="s">
        <v>4299</v>
      </c>
      <c r="C1006" s="115" t="s">
        <v>3758</v>
      </c>
      <c r="D1006" s="114" t="s">
        <v>3759</v>
      </c>
      <c r="E1006" s="114" t="s">
        <v>53</v>
      </c>
      <c r="F1006" s="186">
        <f t="shared" si="15"/>
        <v>15</v>
      </c>
      <c r="G1006" s="186"/>
      <c r="H1006" s="186"/>
      <c r="I1006" s="186"/>
      <c r="J1006" s="186"/>
      <c r="K1006" s="186"/>
      <c r="L1006" s="186"/>
      <c r="M1006" s="186"/>
      <c r="N1006" s="186"/>
      <c r="O1006" s="186"/>
      <c r="P1006" s="186"/>
      <c r="Q1006" s="186"/>
      <c r="R1006" s="186"/>
      <c r="S1006" s="186">
        <v>15</v>
      </c>
      <c r="T1006" s="186"/>
      <c r="U1006" s="186"/>
      <c r="V1006" s="186"/>
      <c r="W1006" s="186"/>
      <c r="X1006" s="186"/>
      <c r="Y1006" s="186"/>
      <c r="Z1006" s="186"/>
      <c r="AA1006" s="186"/>
      <c r="AB1006" s="186"/>
    </row>
    <row r="1007" spans="1:28" s="132" customFormat="1" ht="87.75" customHeight="1" x14ac:dyDescent="0.2">
      <c r="A1007" s="81">
        <f>IF(E1007=0,"",SUBTOTAL(3,$E$5:$E1007))</f>
        <v>956</v>
      </c>
      <c r="B1007" s="81" t="s">
        <v>4300</v>
      </c>
      <c r="C1007" s="115" t="s">
        <v>3760</v>
      </c>
      <c r="D1007" s="114" t="s">
        <v>4203</v>
      </c>
      <c r="E1007" s="114" t="s">
        <v>37</v>
      </c>
      <c r="F1007" s="186">
        <f t="shared" si="15"/>
        <v>10</v>
      </c>
      <c r="G1007" s="186"/>
      <c r="H1007" s="186"/>
      <c r="I1007" s="186"/>
      <c r="J1007" s="186"/>
      <c r="K1007" s="186"/>
      <c r="L1007" s="186"/>
      <c r="M1007" s="186"/>
      <c r="N1007" s="186"/>
      <c r="O1007" s="186"/>
      <c r="P1007" s="186"/>
      <c r="Q1007" s="186"/>
      <c r="R1007" s="186"/>
      <c r="S1007" s="186">
        <v>10</v>
      </c>
      <c r="T1007" s="186"/>
      <c r="U1007" s="186"/>
      <c r="V1007" s="186"/>
      <c r="W1007" s="186"/>
      <c r="X1007" s="186"/>
      <c r="Y1007" s="186"/>
      <c r="Z1007" s="186"/>
      <c r="AA1007" s="186"/>
      <c r="AB1007" s="186"/>
    </row>
    <row r="1008" spans="1:28" s="132" customFormat="1" ht="57" customHeight="1" x14ac:dyDescent="0.2">
      <c r="A1008" s="81">
        <f>IF(E1008=0,"",SUBTOTAL(3,$E$5:$E1008))</f>
        <v>957</v>
      </c>
      <c r="B1008" s="81" t="s">
        <v>1584</v>
      </c>
      <c r="C1008" s="115" t="s">
        <v>3761</v>
      </c>
      <c r="D1008" s="114" t="s">
        <v>4203</v>
      </c>
      <c r="E1008" s="114" t="s">
        <v>37</v>
      </c>
      <c r="F1008" s="186">
        <f t="shared" si="15"/>
        <v>5</v>
      </c>
      <c r="G1008" s="186"/>
      <c r="H1008" s="186"/>
      <c r="I1008" s="186"/>
      <c r="J1008" s="186"/>
      <c r="K1008" s="186"/>
      <c r="L1008" s="186"/>
      <c r="M1008" s="186"/>
      <c r="N1008" s="186"/>
      <c r="O1008" s="186"/>
      <c r="P1008" s="186"/>
      <c r="Q1008" s="186"/>
      <c r="R1008" s="186"/>
      <c r="S1008" s="186">
        <v>5</v>
      </c>
      <c r="T1008" s="186"/>
      <c r="U1008" s="186"/>
      <c r="V1008" s="186"/>
      <c r="W1008" s="186"/>
      <c r="X1008" s="186"/>
      <c r="Y1008" s="186"/>
      <c r="Z1008" s="186"/>
      <c r="AA1008" s="186"/>
      <c r="AB1008" s="186"/>
    </row>
    <row r="1009" spans="1:28" s="132" customFormat="1" ht="81" customHeight="1" x14ac:dyDescent="0.2">
      <c r="A1009" s="81">
        <f>IF(E1009=0,"",SUBTOTAL(3,$E$5:$E1009))</f>
        <v>958</v>
      </c>
      <c r="B1009" s="81" t="s">
        <v>4301</v>
      </c>
      <c r="C1009" s="115" t="s">
        <v>3762</v>
      </c>
      <c r="D1009" s="114" t="s">
        <v>4204</v>
      </c>
      <c r="E1009" s="114" t="s">
        <v>37</v>
      </c>
      <c r="F1009" s="186">
        <f t="shared" si="15"/>
        <v>5</v>
      </c>
      <c r="G1009" s="186"/>
      <c r="H1009" s="186"/>
      <c r="I1009" s="186"/>
      <c r="J1009" s="186"/>
      <c r="K1009" s="186"/>
      <c r="L1009" s="186"/>
      <c r="M1009" s="186"/>
      <c r="N1009" s="186"/>
      <c r="O1009" s="186"/>
      <c r="P1009" s="186"/>
      <c r="Q1009" s="186"/>
      <c r="R1009" s="186"/>
      <c r="S1009" s="186">
        <v>5</v>
      </c>
      <c r="T1009" s="186"/>
      <c r="U1009" s="186"/>
      <c r="V1009" s="186"/>
      <c r="W1009" s="186"/>
      <c r="X1009" s="186"/>
      <c r="Y1009" s="186"/>
      <c r="Z1009" s="186"/>
      <c r="AA1009" s="186"/>
      <c r="AB1009" s="186"/>
    </row>
    <row r="1010" spans="1:28" s="91" customFormat="1" ht="18.75" customHeight="1" x14ac:dyDescent="0.2">
      <c r="A1010" s="81" t="str">
        <f>IF(E1010=0,"",SUBTOTAL(3,$E$5:$E1010))</f>
        <v/>
      </c>
      <c r="B1010" s="81"/>
      <c r="C1010" s="104" t="s">
        <v>3966</v>
      </c>
      <c r="D1010" s="85"/>
      <c r="E1010" s="86"/>
      <c r="F1010" s="186">
        <f t="shared" si="15"/>
        <v>0</v>
      </c>
      <c r="G1010" s="183"/>
      <c r="H1010" s="183"/>
      <c r="I1010" s="183"/>
      <c r="J1010" s="190"/>
      <c r="K1010" s="183"/>
      <c r="L1010" s="183"/>
      <c r="M1010" s="183"/>
      <c r="N1010" s="183"/>
      <c r="O1010" s="183"/>
      <c r="P1010" s="183"/>
      <c r="Q1010" s="183"/>
      <c r="R1010" s="183"/>
      <c r="S1010" s="183"/>
      <c r="T1010" s="183"/>
      <c r="U1010" s="183"/>
      <c r="V1010" s="183"/>
      <c r="W1010" s="183"/>
      <c r="X1010" s="183"/>
      <c r="Y1010" s="183"/>
      <c r="Z1010" s="183"/>
      <c r="AA1010" s="183"/>
      <c r="AB1010" s="185"/>
    </row>
    <row r="1011" spans="1:28" s="91" customFormat="1" ht="33" customHeight="1" x14ac:dyDescent="0.2">
      <c r="A1011" s="81">
        <f>IF(E1011=0,"",SUBTOTAL(3,$E$5:$E1011))</f>
        <v>959</v>
      </c>
      <c r="B1011" s="81" t="s">
        <v>1587</v>
      </c>
      <c r="C1011" s="118" t="s">
        <v>2436</v>
      </c>
      <c r="D1011" s="119" t="s">
        <v>2585</v>
      </c>
      <c r="E1011" s="119" t="s">
        <v>47</v>
      </c>
      <c r="F1011" s="186">
        <f t="shared" si="15"/>
        <v>5</v>
      </c>
      <c r="G1011" s="185"/>
      <c r="H1011" s="185">
        <v>0</v>
      </c>
      <c r="I1011" s="187"/>
      <c r="J1011" s="188">
        <v>5</v>
      </c>
      <c r="K1011" s="185"/>
      <c r="L1011" s="185"/>
      <c r="M1011" s="185"/>
      <c r="N1011" s="185"/>
      <c r="O1011" s="185"/>
      <c r="P1011" s="185">
        <v>0</v>
      </c>
      <c r="Q1011" s="185"/>
      <c r="R1011" s="186"/>
      <c r="S1011" s="188"/>
      <c r="T1011" s="185">
        <v>0</v>
      </c>
      <c r="U1011" s="185">
        <v>0</v>
      </c>
      <c r="V1011" s="185"/>
      <c r="W1011" s="185"/>
      <c r="X1011" s="185"/>
      <c r="Y1011" s="183"/>
      <c r="Z1011" s="185"/>
      <c r="AA1011" s="185"/>
      <c r="AB1011" s="185"/>
    </row>
    <row r="1012" spans="1:28" s="91" customFormat="1" ht="33" customHeight="1" x14ac:dyDescent="0.2">
      <c r="A1012" s="81">
        <f>IF(E1012=0,"",SUBTOTAL(3,$E$5:$E1012))</f>
        <v>960</v>
      </c>
      <c r="B1012" s="81" t="s">
        <v>4302</v>
      </c>
      <c r="C1012" s="118" t="s">
        <v>2584</v>
      </c>
      <c r="D1012" s="119" t="s">
        <v>2586</v>
      </c>
      <c r="E1012" s="119" t="s">
        <v>2438</v>
      </c>
      <c r="F1012" s="186">
        <f t="shared" si="15"/>
        <v>1280</v>
      </c>
      <c r="G1012" s="185"/>
      <c r="H1012" s="185">
        <v>0</v>
      </c>
      <c r="I1012" s="187"/>
      <c r="J1012" s="188">
        <v>700</v>
      </c>
      <c r="K1012" s="185"/>
      <c r="L1012" s="185"/>
      <c r="M1012" s="185">
        <v>100</v>
      </c>
      <c r="N1012" s="185"/>
      <c r="O1012" s="185"/>
      <c r="P1012" s="185">
        <v>0</v>
      </c>
      <c r="Q1012" s="185"/>
      <c r="R1012" s="186"/>
      <c r="S1012" s="190">
        <v>480</v>
      </c>
      <c r="T1012" s="185">
        <v>0</v>
      </c>
      <c r="U1012" s="185">
        <v>0</v>
      </c>
      <c r="V1012" s="185"/>
      <c r="W1012" s="185"/>
      <c r="X1012" s="185"/>
      <c r="Y1012" s="183"/>
      <c r="Z1012" s="185"/>
      <c r="AA1012" s="185"/>
      <c r="AB1012" s="185"/>
    </row>
    <row r="1013" spans="1:28" s="132" customFormat="1" ht="33" customHeight="1" x14ac:dyDescent="0.2">
      <c r="A1013" s="81">
        <f>IF(E1013=0,"",SUBTOTAL(3,$E$5:$E1013))</f>
        <v>961</v>
      </c>
      <c r="B1013" s="81" t="s">
        <v>1593</v>
      </c>
      <c r="C1013" s="118" t="s">
        <v>2584</v>
      </c>
      <c r="D1013" s="146" t="s">
        <v>3498</v>
      </c>
      <c r="E1013" s="114" t="s">
        <v>2438</v>
      </c>
      <c r="F1013" s="186">
        <f t="shared" si="15"/>
        <v>100</v>
      </c>
      <c r="G1013" s="186"/>
      <c r="H1013" s="186"/>
      <c r="I1013" s="186"/>
      <c r="J1013" s="190">
        <v>100</v>
      </c>
      <c r="K1013" s="186"/>
      <c r="L1013" s="186"/>
      <c r="M1013" s="186"/>
      <c r="N1013" s="186"/>
      <c r="O1013" s="186"/>
      <c r="P1013" s="186"/>
      <c r="Q1013" s="186"/>
      <c r="R1013" s="186"/>
      <c r="S1013" s="186"/>
      <c r="T1013" s="186"/>
      <c r="U1013" s="186"/>
      <c r="V1013" s="186"/>
      <c r="W1013" s="186"/>
      <c r="X1013" s="186"/>
      <c r="Y1013" s="186"/>
      <c r="Z1013" s="186"/>
      <c r="AA1013" s="186"/>
      <c r="AB1013" s="186"/>
    </row>
    <row r="1014" spans="1:28" s="91" customFormat="1" ht="40.5" customHeight="1" x14ac:dyDescent="0.2">
      <c r="A1014" s="81">
        <f>IF(E1014=0,"",SUBTOTAL(3,$E$5:$E1014))</f>
        <v>962</v>
      </c>
      <c r="B1014" s="81" t="s">
        <v>4303</v>
      </c>
      <c r="C1014" s="118" t="s">
        <v>2440</v>
      </c>
      <c r="D1014" s="119" t="s">
        <v>2441</v>
      </c>
      <c r="E1014" s="119" t="s">
        <v>2442</v>
      </c>
      <c r="F1014" s="186">
        <f t="shared" si="15"/>
        <v>42648</v>
      </c>
      <c r="G1014" s="185">
        <v>360</v>
      </c>
      <c r="H1014" s="185">
        <v>500</v>
      </c>
      <c r="I1014" s="187">
        <v>7000</v>
      </c>
      <c r="J1014" s="188">
        <v>5076</v>
      </c>
      <c r="K1014" s="187">
        <v>30</v>
      </c>
      <c r="L1014" s="185"/>
      <c r="M1014" s="185">
        <v>18708</v>
      </c>
      <c r="N1014" s="185">
        <v>500</v>
      </c>
      <c r="O1014" s="185">
        <v>400</v>
      </c>
      <c r="P1014" s="185">
        <v>1560</v>
      </c>
      <c r="Q1014" s="185">
        <v>198</v>
      </c>
      <c r="R1014" s="186">
        <v>48</v>
      </c>
      <c r="S1014" s="188"/>
      <c r="T1014" s="185">
        <v>0</v>
      </c>
      <c r="U1014" s="185">
        <v>300</v>
      </c>
      <c r="V1014" s="185">
        <v>1080</v>
      </c>
      <c r="W1014" s="186">
        <v>40</v>
      </c>
      <c r="X1014" s="185">
        <v>900</v>
      </c>
      <c r="Y1014" s="183"/>
      <c r="Z1014" s="187">
        <v>5900</v>
      </c>
      <c r="AA1014" s="185">
        <v>48</v>
      </c>
      <c r="AB1014" s="185"/>
    </row>
    <row r="1015" spans="1:28" s="91" customFormat="1" ht="25.5" x14ac:dyDescent="0.2">
      <c r="A1015" s="81">
        <f>IF(E1015=0,"",SUBTOTAL(3,$E$5:$E1015))</f>
        <v>963</v>
      </c>
      <c r="B1015" s="81" t="s">
        <v>4304</v>
      </c>
      <c r="C1015" s="118" t="s">
        <v>2440</v>
      </c>
      <c r="D1015" s="119" t="s">
        <v>2444</v>
      </c>
      <c r="E1015" s="119" t="s">
        <v>2438</v>
      </c>
      <c r="F1015" s="186">
        <f t="shared" si="15"/>
        <v>387224</v>
      </c>
      <c r="G1015" s="185"/>
      <c r="H1015" s="185">
        <v>0</v>
      </c>
      <c r="I1015" s="187"/>
      <c r="J1015" s="188">
        <v>330324</v>
      </c>
      <c r="K1015" s="185"/>
      <c r="L1015" s="185"/>
      <c r="M1015" s="185"/>
      <c r="N1015" s="185"/>
      <c r="O1015" s="185"/>
      <c r="P1015" s="185">
        <v>0</v>
      </c>
      <c r="Q1015" s="185"/>
      <c r="R1015" s="186"/>
      <c r="S1015" s="188">
        <v>56900</v>
      </c>
      <c r="T1015" s="185">
        <v>0</v>
      </c>
      <c r="U1015" s="185">
        <v>0</v>
      </c>
      <c r="V1015" s="185"/>
      <c r="W1015" s="185"/>
      <c r="X1015" s="185"/>
      <c r="Y1015" s="183"/>
      <c r="Z1015" s="187"/>
      <c r="AA1015" s="185"/>
      <c r="AB1015" s="185"/>
    </row>
    <row r="1016" spans="1:28" s="91" customFormat="1" ht="36.75" customHeight="1" x14ac:dyDescent="0.2">
      <c r="A1016" s="81">
        <f>IF(E1016=0,"",SUBTOTAL(3,$E$5:$E1016))</f>
        <v>964</v>
      </c>
      <c r="B1016" s="81" t="s">
        <v>4305</v>
      </c>
      <c r="C1016" s="118" t="s">
        <v>2440</v>
      </c>
      <c r="D1016" s="119" t="s">
        <v>2446</v>
      </c>
      <c r="E1016" s="119" t="s">
        <v>2442</v>
      </c>
      <c r="F1016" s="186">
        <f t="shared" si="15"/>
        <v>39090</v>
      </c>
      <c r="G1016" s="185">
        <v>216</v>
      </c>
      <c r="H1016" s="185">
        <v>0</v>
      </c>
      <c r="I1016" s="187"/>
      <c r="J1016" s="188">
        <v>90</v>
      </c>
      <c r="K1016" s="185"/>
      <c r="L1016" s="185"/>
      <c r="M1016" s="185">
        <v>36000</v>
      </c>
      <c r="N1016" s="185">
        <v>500</v>
      </c>
      <c r="O1016" s="185">
        <v>300</v>
      </c>
      <c r="P1016" s="185">
        <v>600</v>
      </c>
      <c r="Q1016" s="185">
        <v>90</v>
      </c>
      <c r="R1016" s="186">
        <v>24</v>
      </c>
      <c r="S1016" s="188">
        <v>295</v>
      </c>
      <c r="T1016" s="185">
        <v>0</v>
      </c>
      <c r="U1016" s="185">
        <v>300</v>
      </c>
      <c r="V1016" s="185">
        <v>180</v>
      </c>
      <c r="W1016" s="185"/>
      <c r="X1016" s="185">
        <v>450</v>
      </c>
      <c r="Y1016" s="183"/>
      <c r="Z1016" s="187">
        <v>45</v>
      </c>
      <c r="AA1016" s="185"/>
      <c r="AB1016" s="185"/>
    </row>
    <row r="1017" spans="1:28" s="91" customFormat="1" ht="34.5" customHeight="1" x14ac:dyDescent="0.2">
      <c r="A1017" s="81">
        <f>IF(E1017=0,"",SUBTOTAL(3,$E$5:$E1017))</f>
        <v>965</v>
      </c>
      <c r="B1017" s="81" t="s">
        <v>1621</v>
      </c>
      <c r="C1017" s="118" t="s">
        <v>2448</v>
      </c>
      <c r="D1017" s="119" t="s">
        <v>2587</v>
      </c>
      <c r="E1017" s="119" t="s">
        <v>2438</v>
      </c>
      <c r="F1017" s="186">
        <f t="shared" si="15"/>
        <v>660</v>
      </c>
      <c r="G1017" s="185"/>
      <c r="H1017" s="185">
        <v>0</v>
      </c>
      <c r="I1017" s="187"/>
      <c r="J1017" s="188">
        <v>660</v>
      </c>
      <c r="K1017" s="185"/>
      <c r="L1017" s="185"/>
      <c r="M1017" s="185"/>
      <c r="N1017" s="185"/>
      <c r="O1017" s="185"/>
      <c r="P1017" s="185">
        <v>0</v>
      </c>
      <c r="Q1017" s="185"/>
      <c r="R1017" s="186"/>
      <c r="S1017" s="188"/>
      <c r="T1017" s="185">
        <v>0</v>
      </c>
      <c r="U1017" s="185">
        <v>0</v>
      </c>
      <c r="V1017" s="185"/>
      <c r="W1017" s="185"/>
      <c r="X1017" s="185"/>
      <c r="Y1017" s="183"/>
      <c r="Z1017" s="185"/>
      <c r="AA1017" s="185"/>
      <c r="AB1017" s="185"/>
    </row>
    <row r="1018" spans="1:28" s="91" customFormat="1" ht="116.25" customHeight="1" x14ac:dyDescent="0.2">
      <c r="A1018" s="81">
        <f>IF(E1018=0,"",SUBTOTAL(3,$E$5:$E1018))</f>
        <v>966</v>
      </c>
      <c r="B1018" s="81" t="s">
        <v>4306</v>
      </c>
      <c r="C1018" s="118" t="s">
        <v>2450</v>
      </c>
      <c r="D1018" s="119" t="s">
        <v>2588</v>
      </c>
      <c r="E1018" s="119" t="s">
        <v>379</v>
      </c>
      <c r="F1018" s="186">
        <f t="shared" si="15"/>
        <v>470</v>
      </c>
      <c r="G1018" s="185"/>
      <c r="H1018" s="185">
        <v>0</v>
      </c>
      <c r="I1018" s="187"/>
      <c r="J1018" s="189"/>
      <c r="K1018" s="185"/>
      <c r="L1018" s="185"/>
      <c r="M1018" s="185"/>
      <c r="N1018" s="185"/>
      <c r="O1018" s="185"/>
      <c r="P1018" s="185">
        <v>0</v>
      </c>
      <c r="Q1018" s="185"/>
      <c r="R1018" s="186"/>
      <c r="S1018" s="190">
        <v>470</v>
      </c>
      <c r="T1018" s="185">
        <v>0</v>
      </c>
      <c r="U1018" s="185">
        <v>0</v>
      </c>
      <c r="V1018" s="185"/>
      <c r="W1018" s="185"/>
      <c r="X1018" s="185"/>
      <c r="Y1018" s="183"/>
      <c r="Z1018" s="185"/>
      <c r="AA1018" s="185"/>
      <c r="AB1018" s="185"/>
    </row>
    <row r="1019" spans="1:28" s="91" customFormat="1" ht="23.25" customHeight="1" x14ac:dyDescent="0.2">
      <c r="A1019" s="81" t="str">
        <f>IF(E1019=0,"",SUBTOTAL(3,$E$5:$E1019))</f>
        <v/>
      </c>
      <c r="B1019" s="81"/>
      <c r="C1019" s="103" t="s">
        <v>3964</v>
      </c>
      <c r="D1019" s="119"/>
      <c r="E1019" s="119"/>
      <c r="F1019" s="186">
        <f t="shared" si="15"/>
        <v>0</v>
      </c>
      <c r="G1019" s="183"/>
      <c r="H1019" s="183"/>
      <c r="I1019" s="183"/>
      <c r="J1019" s="190"/>
      <c r="K1019" s="183"/>
      <c r="L1019" s="183"/>
      <c r="M1019" s="183"/>
      <c r="N1019" s="183"/>
      <c r="O1019" s="183"/>
      <c r="P1019" s="183"/>
      <c r="Q1019" s="183"/>
      <c r="R1019" s="183"/>
      <c r="S1019" s="183"/>
      <c r="T1019" s="183"/>
      <c r="U1019" s="183"/>
      <c r="V1019" s="183"/>
      <c r="W1019" s="183"/>
      <c r="X1019" s="183"/>
      <c r="Y1019" s="183"/>
      <c r="Z1019" s="183"/>
      <c r="AA1019" s="183"/>
      <c r="AB1019" s="185"/>
    </row>
    <row r="1020" spans="1:28" s="91" customFormat="1" ht="24" customHeight="1" x14ac:dyDescent="0.2">
      <c r="A1020" s="81">
        <f>IF(E1020=0,"",SUBTOTAL(3,$E$5:$E1020))</f>
        <v>967</v>
      </c>
      <c r="B1020" s="81" t="s">
        <v>1633</v>
      </c>
      <c r="C1020" s="118" t="s">
        <v>2452</v>
      </c>
      <c r="D1020" s="119" t="s">
        <v>2453</v>
      </c>
      <c r="E1020" s="119" t="s">
        <v>2438</v>
      </c>
      <c r="F1020" s="186">
        <f t="shared" si="15"/>
        <v>1981</v>
      </c>
      <c r="G1020" s="185"/>
      <c r="H1020" s="185">
        <v>175</v>
      </c>
      <c r="I1020" s="187">
        <v>200</v>
      </c>
      <c r="J1020" s="188">
        <v>60</v>
      </c>
      <c r="K1020" s="187">
        <v>100</v>
      </c>
      <c r="L1020" s="192"/>
      <c r="M1020" s="185">
        <v>150</v>
      </c>
      <c r="N1020" s="185">
        <v>100</v>
      </c>
      <c r="O1020" s="185">
        <v>100</v>
      </c>
      <c r="P1020" s="185">
        <v>100</v>
      </c>
      <c r="Q1020" s="185">
        <v>50</v>
      </c>
      <c r="R1020" s="186"/>
      <c r="S1020" s="190">
        <v>175</v>
      </c>
      <c r="T1020" s="185">
        <v>300</v>
      </c>
      <c r="U1020" s="185">
        <v>0</v>
      </c>
      <c r="V1020" s="185">
        <v>300</v>
      </c>
      <c r="W1020" s="186">
        <v>120</v>
      </c>
      <c r="X1020" s="185"/>
      <c r="Y1020" s="185">
        <v>0</v>
      </c>
      <c r="Z1020" s="187">
        <v>50</v>
      </c>
      <c r="AA1020" s="185"/>
      <c r="AB1020" s="185">
        <v>1</v>
      </c>
    </row>
    <row r="1021" spans="1:28" s="91" customFormat="1" ht="37.5" customHeight="1" x14ac:dyDescent="0.2">
      <c r="A1021" s="81">
        <f>IF(E1021=0,"",SUBTOTAL(3,$E$5:$E1021))</f>
        <v>968</v>
      </c>
      <c r="B1021" s="81" t="s">
        <v>1598</v>
      </c>
      <c r="C1021" s="118" t="s">
        <v>2452</v>
      </c>
      <c r="D1021" s="119" t="s">
        <v>4015</v>
      </c>
      <c r="E1021" s="119" t="s">
        <v>2438</v>
      </c>
      <c r="F1021" s="186">
        <f t="shared" si="15"/>
        <v>2000</v>
      </c>
      <c r="G1021" s="185"/>
      <c r="H1021" s="185"/>
      <c r="I1021" s="187"/>
      <c r="J1021" s="188"/>
      <c r="K1021" s="187"/>
      <c r="L1021" s="187">
        <v>2000</v>
      </c>
      <c r="M1021" s="185"/>
      <c r="N1021" s="185"/>
      <c r="O1021" s="185"/>
      <c r="P1021" s="185"/>
      <c r="Q1021" s="185"/>
      <c r="R1021" s="186"/>
      <c r="S1021" s="190"/>
      <c r="T1021" s="185"/>
      <c r="U1021" s="185"/>
      <c r="V1021" s="185"/>
      <c r="W1021" s="186"/>
      <c r="X1021" s="185"/>
      <c r="Y1021" s="185"/>
      <c r="Z1021" s="187"/>
      <c r="AA1021" s="185"/>
      <c r="AB1021" s="185"/>
    </row>
    <row r="1022" spans="1:28" s="132" customFormat="1" ht="72.75" customHeight="1" x14ac:dyDescent="0.2">
      <c r="A1022" s="81">
        <f>IF(E1022=0,"",SUBTOTAL(3,$E$5:$E1022))</f>
        <v>969</v>
      </c>
      <c r="B1022" s="81" t="s">
        <v>4307</v>
      </c>
      <c r="C1022" s="98" t="s">
        <v>3852</v>
      </c>
      <c r="D1022" s="114" t="s">
        <v>4173</v>
      </c>
      <c r="E1022" s="124" t="s">
        <v>47</v>
      </c>
      <c r="F1022" s="186">
        <f t="shared" si="15"/>
        <v>1</v>
      </c>
      <c r="G1022" s="186"/>
      <c r="H1022" s="186"/>
      <c r="I1022" s="186"/>
      <c r="J1022" s="186"/>
      <c r="K1022" s="186"/>
      <c r="L1022" s="186">
        <v>1</v>
      </c>
      <c r="M1022" s="186"/>
      <c r="N1022" s="186"/>
      <c r="O1022" s="186"/>
      <c r="P1022" s="186"/>
      <c r="Q1022" s="186"/>
      <c r="R1022" s="186"/>
      <c r="S1022" s="186"/>
      <c r="T1022" s="186"/>
      <c r="U1022" s="186"/>
      <c r="V1022" s="186"/>
      <c r="W1022" s="186"/>
      <c r="X1022" s="186"/>
      <c r="Y1022" s="186"/>
      <c r="Z1022" s="186"/>
      <c r="AA1022" s="186"/>
      <c r="AB1022" s="186"/>
    </row>
    <row r="1023" spans="1:28" s="132" customFormat="1" ht="78.75" customHeight="1" x14ac:dyDescent="0.2">
      <c r="A1023" s="81">
        <f>IF(E1023=0,"",SUBTOTAL(3,$E$5:$E1023))</f>
        <v>970</v>
      </c>
      <c r="B1023" s="81" t="s">
        <v>1636</v>
      </c>
      <c r="C1023" s="115" t="s">
        <v>3647</v>
      </c>
      <c r="D1023" s="114" t="s">
        <v>4200</v>
      </c>
      <c r="E1023" s="116" t="s">
        <v>47</v>
      </c>
      <c r="F1023" s="186">
        <f t="shared" si="15"/>
        <v>1</v>
      </c>
      <c r="G1023" s="186"/>
      <c r="H1023" s="186"/>
      <c r="I1023" s="186"/>
      <c r="J1023" s="186"/>
      <c r="K1023" s="186"/>
      <c r="L1023" s="186">
        <v>1</v>
      </c>
      <c r="M1023" s="186"/>
      <c r="N1023" s="186"/>
      <c r="O1023" s="186"/>
      <c r="P1023" s="186"/>
      <c r="Q1023" s="186"/>
      <c r="R1023" s="186"/>
      <c r="S1023" s="186"/>
      <c r="T1023" s="186"/>
      <c r="U1023" s="186"/>
      <c r="V1023" s="186"/>
      <c r="W1023" s="186"/>
      <c r="X1023" s="186"/>
      <c r="Y1023" s="186"/>
      <c r="Z1023" s="186"/>
      <c r="AA1023" s="186"/>
      <c r="AB1023" s="186"/>
    </row>
    <row r="1024" spans="1:28" s="132" customFormat="1" ht="78" x14ac:dyDescent="0.2">
      <c r="A1024" s="81">
        <f>IF(E1024=0,"",SUBTOTAL(3,$E$5:$E1024))</f>
        <v>971</v>
      </c>
      <c r="B1024" s="81" t="s">
        <v>1601</v>
      </c>
      <c r="C1024" s="115" t="s">
        <v>3648</v>
      </c>
      <c r="D1024" s="123" t="s">
        <v>4167</v>
      </c>
      <c r="E1024" s="116" t="s">
        <v>47</v>
      </c>
      <c r="F1024" s="186">
        <f t="shared" si="15"/>
        <v>1</v>
      </c>
      <c r="G1024" s="186"/>
      <c r="H1024" s="186"/>
      <c r="I1024" s="186"/>
      <c r="J1024" s="186"/>
      <c r="K1024" s="186"/>
      <c r="L1024" s="186">
        <v>1</v>
      </c>
      <c r="M1024" s="186"/>
      <c r="N1024" s="186"/>
      <c r="O1024" s="186"/>
      <c r="P1024" s="186"/>
      <c r="Q1024" s="186"/>
      <c r="R1024" s="186"/>
      <c r="S1024" s="186"/>
      <c r="T1024" s="186"/>
      <c r="U1024" s="186"/>
      <c r="V1024" s="186"/>
      <c r="W1024" s="186"/>
      <c r="X1024" s="186"/>
      <c r="Y1024" s="186"/>
      <c r="Z1024" s="186"/>
      <c r="AA1024" s="186"/>
      <c r="AB1024" s="186"/>
    </row>
    <row r="1025" spans="1:28" s="132" customFormat="1" ht="67.5" customHeight="1" x14ac:dyDescent="0.2">
      <c r="A1025" s="81">
        <f>IF(E1025=0,"",SUBTOTAL(3,$E$5:$E1025))</f>
        <v>972</v>
      </c>
      <c r="B1025" s="81" t="s">
        <v>1604</v>
      </c>
      <c r="C1025" s="115" t="s">
        <v>3851</v>
      </c>
      <c r="D1025" s="114" t="s">
        <v>4201</v>
      </c>
      <c r="E1025" s="116" t="s">
        <v>47</v>
      </c>
      <c r="F1025" s="186">
        <f t="shared" si="15"/>
        <v>1</v>
      </c>
      <c r="G1025" s="186"/>
      <c r="H1025" s="186"/>
      <c r="I1025" s="186"/>
      <c r="J1025" s="186"/>
      <c r="K1025" s="186"/>
      <c r="L1025" s="186">
        <v>1</v>
      </c>
      <c r="M1025" s="186"/>
      <c r="N1025" s="186"/>
      <c r="O1025" s="186"/>
      <c r="P1025" s="186"/>
      <c r="Q1025" s="186"/>
      <c r="R1025" s="186"/>
      <c r="S1025" s="186"/>
      <c r="T1025" s="186"/>
      <c r="U1025" s="186"/>
      <c r="V1025" s="186"/>
      <c r="W1025" s="186"/>
      <c r="X1025" s="186"/>
      <c r="Y1025" s="186"/>
      <c r="Z1025" s="186"/>
      <c r="AA1025" s="186"/>
      <c r="AB1025" s="186"/>
    </row>
    <row r="1026" spans="1:28" s="91" customFormat="1" ht="24" customHeight="1" x14ac:dyDescent="0.2">
      <c r="A1026" s="81">
        <f>IF(E1026=0,"",SUBTOTAL(3,$E$5:$E1026))</f>
        <v>973</v>
      </c>
      <c r="B1026" s="81" t="s">
        <v>1606</v>
      </c>
      <c r="C1026" s="118" t="s">
        <v>2455</v>
      </c>
      <c r="D1026" s="119" t="s">
        <v>2456</v>
      </c>
      <c r="E1026" s="119" t="s">
        <v>57</v>
      </c>
      <c r="F1026" s="186">
        <f t="shared" si="15"/>
        <v>20</v>
      </c>
      <c r="G1026" s="185"/>
      <c r="H1026" s="185">
        <v>0</v>
      </c>
      <c r="I1026" s="187"/>
      <c r="J1026" s="188">
        <v>14</v>
      </c>
      <c r="K1026" s="185"/>
      <c r="L1026" s="185"/>
      <c r="M1026" s="185"/>
      <c r="N1026" s="185"/>
      <c r="O1026" s="185"/>
      <c r="P1026" s="185">
        <v>0</v>
      </c>
      <c r="Q1026" s="185"/>
      <c r="R1026" s="186"/>
      <c r="S1026" s="188">
        <v>2</v>
      </c>
      <c r="T1026" s="185">
        <v>0</v>
      </c>
      <c r="U1026" s="185">
        <v>0</v>
      </c>
      <c r="V1026" s="185"/>
      <c r="W1026" s="185"/>
      <c r="X1026" s="185"/>
      <c r="Y1026" s="183"/>
      <c r="Z1026" s="187">
        <v>4</v>
      </c>
      <c r="AA1026" s="185"/>
      <c r="AB1026" s="185"/>
    </row>
    <row r="1027" spans="1:28" s="132" customFormat="1" ht="24" customHeight="1" x14ac:dyDescent="0.2">
      <c r="A1027" s="81">
        <f>IF(E1027=0,"",SUBTOTAL(3,$E$5:$E1027))</f>
        <v>974</v>
      </c>
      <c r="B1027" s="81" t="s">
        <v>4308</v>
      </c>
      <c r="C1027" s="115" t="s">
        <v>3510</v>
      </c>
      <c r="D1027" s="114" t="s">
        <v>3511</v>
      </c>
      <c r="E1027" s="114" t="s">
        <v>917</v>
      </c>
      <c r="F1027" s="186">
        <f t="shared" si="15"/>
        <v>100</v>
      </c>
      <c r="G1027" s="186"/>
      <c r="H1027" s="186"/>
      <c r="I1027" s="186"/>
      <c r="J1027" s="194">
        <v>100</v>
      </c>
      <c r="K1027" s="186"/>
      <c r="L1027" s="186"/>
      <c r="M1027" s="186"/>
      <c r="N1027" s="186"/>
      <c r="O1027" s="186"/>
      <c r="P1027" s="186"/>
      <c r="Q1027" s="186"/>
      <c r="R1027" s="186"/>
      <c r="S1027" s="186"/>
      <c r="T1027" s="186"/>
      <c r="U1027" s="186"/>
      <c r="V1027" s="186"/>
      <c r="W1027" s="186"/>
      <c r="X1027" s="186"/>
      <c r="Y1027" s="186"/>
      <c r="Z1027" s="186"/>
      <c r="AA1027" s="186"/>
      <c r="AB1027" s="186"/>
    </row>
    <row r="1028" spans="1:28" s="132" customFormat="1" ht="46.5" customHeight="1" x14ac:dyDescent="0.2">
      <c r="A1028" s="81">
        <f>IF(E1028=0,"",SUBTOTAL(3,$E$5:$E1028))</f>
        <v>975</v>
      </c>
      <c r="B1028" s="81" t="s">
        <v>4309</v>
      </c>
      <c r="C1028" s="115" t="s">
        <v>3630</v>
      </c>
      <c r="D1028" s="114" t="s">
        <v>3520</v>
      </c>
      <c r="E1028" s="116" t="s">
        <v>47</v>
      </c>
      <c r="F1028" s="186">
        <f t="shared" si="15"/>
        <v>1</v>
      </c>
      <c r="G1028" s="186"/>
      <c r="H1028" s="186"/>
      <c r="I1028" s="186">
        <v>1</v>
      </c>
      <c r="J1028" s="195"/>
      <c r="K1028" s="186"/>
      <c r="L1028" s="186"/>
      <c r="M1028" s="186"/>
      <c r="N1028" s="186"/>
      <c r="O1028" s="186"/>
      <c r="P1028" s="186"/>
      <c r="Q1028" s="186"/>
      <c r="R1028" s="186"/>
      <c r="S1028" s="186"/>
      <c r="T1028" s="186"/>
      <c r="U1028" s="186"/>
      <c r="V1028" s="186"/>
      <c r="W1028" s="186"/>
      <c r="X1028" s="186"/>
      <c r="Y1028" s="186"/>
      <c r="Z1028" s="186"/>
      <c r="AA1028" s="186"/>
      <c r="AB1028" s="186"/>
    </row>
    <row r="1029" spans="1:28" s="132" customFormat="1" ht="24" customHeight="1" x14ac:dyDescent="0.2">
      <c r="A1029" s="81">
        <f>IF(E1029=0,"",SUBTOTAL(3,$E$5:$E1029))</f>
        <v>976</v>
      </c>
      <c r="B1029" s="81" t="s">
        <v>1609</v>
      </c>
      <c r="C1029" s="118" t="s">
        <v>3630</v>
      </c>
      <c r="D1029" s="119" t="s">
        <v>3643</v>
      </c>
      <c r="E1029" s="119" t="s">
        <v>57</v>
      </c>
      <c r="F1029" s="186">
        <f t="shared" ref="F1029:F1073" si="16">SUM(G1029:AB1029)</f>
        <v>9</v>
      </c>
      <c r="G1029" s="186"/>
      <c r="H1029" s="186"/>
      <c r="I1029" s="186"/>
      <c r="J1029" s="186"/>
      <c r="K1029" s="186">
        <v>2</v>
      </c>
      <c r="L1029" s="186"/>
      <c r="M1029" s="186"/>
      <c r="N1029" s="186"/>
      <c r="O1029" s="186"/>
      <c r="P1029" s="186"/>
      <c r="Q1029" s="186">
        <v>1</v>
      </c>
      <c r="R1029" s="186"/>
      <c r="S1029" s="186"/>
      <c r="T1029" s="186"/>
      <c r="U1029" s="186"/>
      <c r="V1029" s="186">
        <v>1</v>
      </c>
      <c r="W1029" s="186"/>
      <c r="X1029" s="186"/>
      <c r="Y1029" s="186"/>
      <c r="Z1029" s="186">
        <v>5</v>
      </c>
      <c r="AA1029" s="186"/>
      <c r="AB1029" s="186"/>
    </row>
    <row r="1030" spans="1:28" s="132" customFormat="1" ht="24" customHeight="1" x14ac:dyDescent="0.2">
      <c r="A1030" s="81">
        <f>IF(E1030=0,"",SUBTOTAL(3,$E$5:$E1030))</f>
        <v>977</v>
      </c>
      <c r="B1030" s="81" t="s">
        <v>4310</v>
      </c>
      <c r="C1030" s="115" t="s">
        <v>3630</v>
      </c>
      <c r="D1030" s="116" t="s">
        <v>3676</v>
      </c>
      <c r="E1030" s="116" t="s">
        <v>47</v>
      </c>
      <c r="F1030" s="186">
        <f t="shared" si="16"/>
        <v>3</v>
      </c>
      <c r="G1030" s="186"/>
      <c r="H1030" s="186"/>
      <c r="I1030" s="186"/>
      <c r="J1030" s="186">
        <v>1</v>
      </c>
      <c r="K1030" s="186"/>
      <c r="L1030" s="186"/>
      <c r="M1030" s="186"/>
      <c r="N1030" s="186"/>
      <c r="O1030" s="186">
        <v>1</v>
      </c>
      <c r="P1030" s="186"/>
      <c r="Q1030" s="186"/>
      <c r="R1030" s="186"/>
      <c r="S1030" s="186"/>
      <c r="T1030" s="186">
        <v>1</v>
      </c>
      <c r="U1030" s="186"/>
      <c r="V1030" s="186"/>
      <c r="W1030" s="186"/>
      <c r="X1030" s="186"/>
      <c r="Y1030" s="186"/>
      <c r="Z1030" s="186"/>
      <c r="AA1030" s="186"/>
      <c r="AB1030" s="186"/>
    </row>
    <row r="1031" spans="1:28" s="132" customFormat="1" ht="39" customHeight="1" x14ac:dyDescent="0.2">
      <c r="A1031" s="81">
        <f>IF(E1031=0,"",SUBTOTAL(3,$E$5:$E1031))</f>
        <v>978</v>
      </c>
      <c r="B1031" s="81" t="s">
        <v>1612</v>
      </c>
      <c r="C1031" s="117" t="s">
        <v>3606</v>
      </c>
      <c r="D1031" s="120" t="s">
        <v>3614</v>
      </c>
      <c r="E1031" s="120" t="s">
        <v>2438</v>
      </c>
      <c r="F1031" s="186">
        <f t="shared" si="16"/>
        <v>35</v>
      </c>
      <c r="G1031" s="186"/>
      <c r="H1031" s="186"/>
      <c r="I1031" s="186"/>
      <c r="J1031" s="190">
        <v>7</v>
      </c>
      <c r="K1031" s="186"/>
      <c r="L1031" s="186"/>
      <c r="M1031" s="186"/>
      <c r="N1031" s="186"/>
      <c r="O1031" s="186"/>
      <c r="P1031" s="186"/>
      <c r="Q1031" s="186"/>
      <c r="R1031" s="186"/>
      <c r="S1031" s="186">
        <v>28</v>
      </c>
      <c r="T1031" s="186"/>
      <c r="U1031" s="186"/>
      <c r="V1031" s="186"/>
      <c r="W1031" s="186"/>
      <c r="X1031" s="186"/>
      <c r="Y1031" s="186"/>
      <c r="Z1031" s="186"/>
      <c r="AA1031" s="186"/>
      <c r="AB1031" s="186"/>
    </row>
    <row r="1032" spans="1:28" s="132" customFormat="1" ht="23.25" customHeight="1" x14ac:dyDescent="0.2">
      <c r="A1032" s="81">
        <f>IF(E1032=0,"",SUBTOTAL(3,$E$5:$E1032))</f>
        <v>979</v>
      </c>
      <c r="B1032" s="81" t="s">
        <v>4311</v>
      </c>
      <c r="C1032" s="95" t="s">
        <v>3820</v>
      </c>
      <c r="D1032" s="114" t="s">
        <v>3821</v>
      </c>
      <c r="E1032" s="116" t="s">
        <v>2438</v>
      </c>
      <c r="F1032" s="186">
        <f t="shared" si="16"/>
        <v>1000</v>
      </c>
      <c r="G1032" s="186"/>
      <c r="H1032" s="186"/>
      <c r="I1032" s="186"/>
      <c r="J1032" s="186"/>
      <c r="K1032" s="186"/>
      <c r="L1032" s="186"/>
      <c r="M1032" s="186"/>
      <c r="N1032" s="186"/>
      <c r="O1032" s="186"/>
      <c r="P1032" s="186"/>
      <c r="Q1032" s="186"/>
      <c r="R1032" s="186"/>
      <c r="S1032" s="186"/>
      <c r="T1032" s="186"/>
      <c r="U1032" s="186"/>
      <c r="V1032" s="186">
        <v>1000</v>
      </c>
      <c r="W1032" s="186"/>
      <c r="X1032" s="186"/>
      <c r="Y1032" s="186"/>
      <c r="Z1032" s="186"/>
      <c r="AA1032" s="186"/>
      <c r="AB1032" s="186"/>
    </row>
    <row r="1033" spans="1:28" s="132" customFormat="1" ht="30" customHeight="1" x14ac:dyDescent="0.2">
      <c r="A1033" s="81">
        <f>IF(E1033=0,"",SUBTOTAL(3,$E$5:$E1033))</f>
        <v>980</v>
      </c>
      <c r="B1033" s="81" t="s">
        <v>4312</v>
      </c>
      <c r="C1033" s="117" t="s">
        <v>3597</v>
      </c>
      <c r="D1033" s="120" t="s">
        <v>3617</v>
      </c>
      <c r="E1033" s="120" t="s">
        <v>47</v>
      </c>
      <c r="F1033" s="186">
        <f t="shared" si="16"/>
        <v>82</v>
      </c>
      <c r="G1033" s="186"/>
      <c r="H1033" s="186"/>
      <c r="I1033" s="186"/>
      <c r="J1033" s="190">
        <v>47</v>
      </c>
      <c r="K1033" s="186"/>
      <c r="L1033" s="186"/>
      <c r="M1033" s="186"/>
      <c r="N1033" s="186"/>
      <c r="O1033" s="186"/>
      <c r="P1033" s="186"/>
      <c r="Q1033" s="186"/>
      <c r="R1033" s="186"/>
      <c r="S1033" s="186">
        <v>20</v>
      </c>
      <c r="T1033" s="186">
        <v>15</v>
      </c>
      <c r="U1033" s="186"/>
      <c r="V1033" s="186"/>
      <c r="W1033" s="186"/>
      <c r="X1033" s="186"/>
      <c r="Y1033" s="186"/>
      <c r="Z1033" s="186"/>
      <c r="AA1033" s="186"/>
      <c r="AB1033" s="186"/>
    </row>
    <row r="1034" spans="1:28" s="132" customFormat="1" ht="34.5" customHeight="1" x14ac:dyDescent="0.2">
      <c r="A1034" s="81">
        <f>IF(E1034=0,"",SUBTOTAL(3,$E$5:$E1034))</f>
        <v>981</v>
      </c>
      <c r="B1034" s="81" t="s">
        <v>1614</v>
      </c>
      <c r="C1034" s="117" t="s">
        <v>3889</v>
      </c>
      <c r="D1034" s="120" t="s">
        <v>3613</v>
      </c>
      <c r="E1034" s="120" t="s">
        <v>57</v>
      </c>
      <c r="F1034" s="186">
        <f t="shared" si="16"/>
        <v>7</v>
      </c>
      <c r="G1034" s="186"/>
      <c r="H1034" s="186"/>
      <c r="I1034" s="186">
        <v>1</v>
      </c>
      <c r="J1034" s="190">
        <v>2</v>
      </c>
      <c r="K1034" s="186">
        <v>3</v>
      </c>
      <c r="L1034" s="186"/>
      <c r="M1034" s="186"/>
      <c r="N1034" s="186"/>
      <c r="O1034" s="186"/>
      <c r="P1034" s="186"/>
      <c r="Q1034" s="186">
        <v>1</v>
      </c>
      <c r="R1034" s="186"/>
      <c r="S1034" s="186"/>
      <c r="T1034" s="186"/>
      <c r="U1034" s="186"/>
      <c r="V1034" s="186"/>
      <c r="W1034" s="186"/>
      <c r="X1034" s="186"/>
      <c r="Y1034" s="186"/>
      <c r="Z1034" s="186"/>
      <c r="AA1034" s="186"/>
      <c r="AB1034" s="186"/>
    </row>
    <row r="1035" spans="1:28" s="132" customFormat="1" ht="34.5" customHeight="1" x14ac:dyDescent="0.2">
      <c r="A1035" s="81">
        <f>IF(E1035=0,"",SUBTOTAL(3,$E$5:$E1035))</f>
        <v>982</v>
      </c>
      <c r="B1035" s="81" t="s">
        <v>4313</v>
      </c>
      <c r="C1035" s="117" t="s">
        <v>3605</v>
      </c>
      <c r="D1035" s="120" t="s">
        <v>3880</v>
      </c>
      <c r="E1035" s="120" t="s">
        <v>47</v>
      </c>
      <c r="F1035" s="186">
        <f t="shared" si="16"/>
        <v>4</v>
      </c>
      <c r="G1035" s="186"/>
      <c r="H1035" s="186"/>
      <c r="I1035" s="186"/>
      <c r="J1035" s="190">
        <v>4</v>
      </c>
      <c r="K1035" s="186"/>
      <c r="L1035" s="186"/>
      <c r="M1035" s="186"/>
      <c r="N1035" s="186"/>
      <c r="O1035" s="186"/>
      <c r="P1035" s="186"/>
      <c r="Q1035" s="186"/>
      <c r="R1035" s="186"/>
      <c r="S1035" s="186"/>
      <c r="T1035" s="186"/>
      <c r="U1035" s="186"/>
      <c r="V1035" s="186"/>
      <c r="W1035" s="186"/>
      <c r="X1035" s="186"/>
      <c r="Y1035" s="186"/>
      <c r="Z1035" s="186"/>
      <c r="AA1035" s="186"/>
      <c r="AB1035" s="186"/>
    </row>
    <row r="1036" spans="1:28" s="132" customFormat="1" ht="56.25" customHeight="1" x14ac:dyDescent="0.2">
      <c r="A1036" s="81">
        <f>IF(E1036=0,"",SUBTOTAL(3,$E$5:$E1036))</f>
        <v>983</v>
      </c>
      <c r="B1036" s="205" t="s">
        <v>1616</v>
      </c>
      <c r="C1036" s="112" t="s">
        <v>3658</v>
      </c>
      <c r="D1036" s="121" t="s">
        <v>3659</v>
      </c>
      <c r="E1036" s="116" t="s">
        <v>37</v>
      </c>
      <c r="F1036" s="186">
        <f t="shared" si="16"/>
        <v>1</v>
      </c>
      <c r="G1036" s="186"/>
      <c r="H1036" s="186"/>
      <c r="I1036" s="186"/>
      <c r="J1036" s="186"/>
      <c r="K1036" s="186"/>
      <c r="L1036" s="186">
        <v>1</v>
      </c>
      <c r="M1036" s="186"/>
      <c r="N1036" s="186"/>
      <c r="O1036" s="186"/>
      <c r="P1036" s="186"/>
      <c r="Q1036" s="186"/>
      <c r="R1036" s="186"/>
      <c r="S1036" s="186"/>
      <c r="T1036" s="186"/>
      <c r="U1036" s="186"/>
      <c r="V1036" s="186"/>
      <c r="W1036" s="186"/>
      <c r="X1036" s="186"/>
      <c r="Y1036" s="186"/>
      <c r="Z1036" s="186"/>
      <c r="AA1036" s="186"/>
      <c r="AB1036" s="186"/>
    </row>
    <row r="1037" spans="1:28" s="132" customFormat="1" ht="35.25" customHeight="1" x14ac:dyDescent="0.2">
      <c r="A1037" s="81">
        <f>IF(E1037=0,"",SUBTOTAL(3,$E$5:$E1037))</f>
        <v>984</v>
      </c>
      <c r="B1037" s="81" t="s">
        <v>4314</v>
      </c>
      <c r="C1037" s="115" t="s">
        <v>3739</v>
      </c>
      <c r="D1037" s="24" t="s">
        <v>4064</v>
      </c>
      <c r="E1037" s="114" t="s">
        <v>75</v>
      </c>
      <c r="F1037" s="186">
        <f t="shared" si="16"/>
        <v>1</v>
      </c>
      <c r="G1037" s="186"/>
      <c r="H1037" s="186"/>
      <c r="I1037" s="186"/>
      <c r="J1037" s="186"/>
      <c r="K1037" s="186"/>
      <c r="L1037" s="186"/>
      <c r="M1037" s="186"/>
      <c r="N1037" s="186"/>
      <c r="O1037" s="186"/>
      <c r="P1037" s="186"/>
      <c r="Q1037" s="186"/>
      <c r="R1037" s="186"/>
      <c r="S1037" s="186">
        <v>1</v>
      </c>
      <c r="T1037" s="186"/>
      <c r="U1037" s="186"/>
      <c r="V1037" s="186"/>
      <c r="W1037" s="186"/>
      <c r="X1037" s="186"/>
      <c r="Y1037" s="186"/>
      <c r="Z1037" s="186"/>
      <c r="AA1037" s="186"/>
      <c r="AB1037" s="186"/>
    </row>
    <row r="1038" spans="1:28" s="132" customFormat="1" ht="70.5" customHeight="1" x14ac:dyDescent="0.2">
      <c r="A1038" s="81">
        <f>IF(E1038=0,"",SUBTOTAL(3,$E$5:$E1038))</f>
        <v>985</v>
      </c>
      <c r="B1038" s="81" t="s">
        <v>1618</v>
      </c>
      <c r="C1038" s="115" t="s">
        <v>3604</v>
      </c>
      <c r="D1038" s="24" t="s">
        <v>4065</v>
      </c>
      <c r="E1038" s="114" t="s">
        <v>47</v>
      </c>
      <c r="F1038" s="186">
        <f t="shared" si="16"/>
        <v>2</v>
      </c>
      <c r="G1038" s="186"/>
      <c r="H1038" s="186"/>
      <c r="I1038" s="186"/>
      <c r="J1038" s="186"/>
      <c r="K1038" s="186"/>
      <c r="L1038" s="186"/>
      <c r="M1038" s="186"/>
      <c r="N1038" s="186"/>
      <c r="O1038" s="186"/>
      <c r="P1038" s="186"/>
      <c r="Q1038" s="186"/>
      <c r="R1038" s="186"/>
      <c r="S1038" s="186">
        <v>2</v>
      </c>
      <c r="T1038" s="186"/>
      <c r="U1038" s="186"/>
      <c r="V1038" s="186"/>
      <c r="W1038" s="186"/>
      <c r="X1038" s="186"/>
      <c r="Y1038" s="186"/>
      <c r="Z1038" s="186"/>
      <c r="AA1038" s="186"/>
      <c r="AB1038" s="186"/>
    </row>
    <row r="1039" spans="1:28" s="132" customFormat="1" ht="24.75" customHeight="1" x14ac:dyDescent="0.2">
      <c r="A1039" s="81">
        <f>IF(E1039=0,"",SUBTOTAL(3,$E$5:$E1039))</f>
        <v>986</v>
      </c>
      <c r="B1039" s="81" t="s">
        <v>4315</v>
      </c>
      <c r="C1039" s="117" t="s">
        <v>3604</v>
      </c>
      <c r="D1039" s="110" t="s">
        <v>3936</v>
      </c>
      <c r="E1039" s="120" t="s">
        <v>47</v>
      </c>
      <c r="F1039" s="186">
        <f t="shared" si="16"/>
        <v>2</v>
      </c>
      <c r="G1039" s="186"/>
      <c r="H1039" s="186"/>
      <c r="I1039" s="186"/>
      <c r="J1039" s="190">
        <v>2</v>
      </c>
      <c r="K1039" s="186"/>
      <c r="L1039" s="186"/>
      <c r="M1039" s="186"/>
      <c r="N1039" s="186"/>
      <c r="O1039" s="186"/>
      <c r="P1039" s="186"/>
      <c r="Q1039" s="186"/>
      <c r="R1039" s="186"/>
      <c r="S1039" s="186"/>
      <c r="T1039" s="186"/>
      <c r="U1039" s="186"/>
      <c r="V1039" s="186"/>
      <c r="W1039" s="186"/>
      <c r="X1039" s="186"/>
      <c r="Y1039" s="186"/>
      <c r="Z1039" s="186"/>
      <c r="AA1039" s="186"/>
      <c r="AB1039" s="186"/>
    </row>
    <row r="1040" spans="1:28" s="132" customFormat="1" ht="48" customHeight="1" x14ac:dyDescent="0.2">
      <c r="A1040" s="81">
        <f>IF(E1040=0,"",SUBTOTAL(3,$E$5:$E1040))</f>
        <v>987</v>
      </c>
      <c r="B1040" s="205" t="s">
        <v>4316</v>
      </c>
      <c r="C1040" s="112" t="s">
        <v>3660</v>
      </c>
      <c r="D1040" s="126" t="s">
        <v>3661</v>
      </c>
      <c r="E1040" s="116" t="s">
        <v>37</v>
      </c>
      <c r="F1040" s="186">
        <f t="shared" si="16"/>
        <v>1</v>
      </c>
      <c r="G1040" s="186"/>
      <c r="H1040" s="186"/>
      <c r="I1040" s="186"/>
      <c r="J1040" s="186"/>
      <c r="K1040" s="186"/>
      <c r="L1040" s="186">
        <v>1</v>
      </c>
      <c r="M1040" s="186"/>
      <c r="N1040" s="186"/>
      <c r="O1040" s="186"/>
      <c r="P1040" s="186"/>
      <c r="Q1040" s="186"/>
      <c r="R1040" s="186"/>
      <c r="S1040" s="186"/>
      <c r="T1040" s="186"/>
      <c r="U1040" s="186"/>
      <c r="V1040" s="186"/>
      <c r="W1040" s="186"/>
      <c r="X1040" s="186"/>
      <c r="Y1040" s="186"/>
      <c r="Z1040" s="186"/>
      <c r="AA1040" s="186"/>
      <c r="AB1040" s="186"/>
    </row>
    <row r="1041" spans="1:28" s="132" customFormat="1" ht="33" customHeight="1" x14ac:dyDescent="0.2">
      <c r="A1041" s="81">
        <f>IF(E1041=0,"",SUBTOTAL(3,$E$5:$E1041))</f>
        <v>988</v>
      </c>
      <c r="B1041" s="81" t="s">
        <v>4317</v>
      </c>
      <c r="C1041" s="117" t="s">
        <v>3598</v>
      </c>
      <c r="D1041" s="120" t="s">
        <v>3611</v>
      </c>
      <c r="E1041" s="120" t="s">
        <v>47</v>
      </c>
      <c r="F1041" s="186">
        <f t="shared" si="16"/>
        <v>161</v>
      </c>
      <c r="G1041" s="186"/>
      <c r="H1041" s="186"/>
      <c r="I1041" s="186"/>
      <c r="J1041" s="190">
        <v>120</v>
      </c>
      <c r="K1041" s="186"/>
      <c r="L1041" s="186"/>
      <c r="M1041" s="186"/>
      <c r="N1041" s="186"/>
      <c r="O1041" s="186"/>
      <c r="P1041" s="186"/>
      <c r="Q1041" s="186"/>
      <c r="R1041" s="186"/>
      <c r="S1041" s="186">
        <v>41</v>
      </c>
      <c r="T1041" s="186"/>
      <c r="U1041" s="186"/>
      <c r="V1041" s="186"/>
      <c r="W1041" s="186"/>
      <c r="X1041" s="186"/>
      <c r="Y1041" s="186"/>
      <c r="Z1041" s="186"/>
      <c r="AA1041" s="186"/>
      <c r="AB1041" s="186"/>
    </row>
    <row r="1042" spans="1:28" s="132" customFormat="1" ht="48.75" customHeight="1" x14ac:dyDescent="0.2">
      <c r="A1042" s="81">
        <f>IF(E1042=0,"",SUBTOTAL(3,$E$5:$E1042))</f>
        <v>989</v>
      </c>
      <c r="B1042" s="81" t="s">
        <v>1620</v>
      </c>
      <c r="C1042" s="115" t="s">
        <v>3740</v>
      </c>
      <c r="D1042" s="114" t="s">
        <v>3898</v>
      </c>
      <c r="E1042" s="114" t="s">
        <v>34</v>
      </c>
      <c r="F1042" s="186">
        <f t="shared" si="16"/>
        <v>5</v>
      </c>
      <c r="G1042" s="186"/>
      <c r="H1042" s="186"/>
      <c r="I1042" s="186"/>
      <c r="J1042" s="186"/>
      <c r="K1042" s="186"/>
      <c r="L1042" s="186"/>
      <c r="M1042" s="186"/>
      <c r="N1042" s="186"/>
      <c r="O1042" s="186"/>
      <c r="P1042" s="186"/>
      <c r="Q1042" s="186"/>
      <c r="R1042" s="186"/>
      <c r="S1042" s="186">
        <v>5</v>
      </c>
      <c r="T1042" s="186"/>
      <c r="U1042" s="186"/>
      <c r="V1042" s="186"/>
      <c r="W1042" s="186"/>
      <c r="X1042" s="186"/>
      <c r="Y1042" s="186"/>
      <c r="Z1042" s="186"/>
      <c r="AA1042" s="186"/>
      <c r="AB1042" s="186"/>
    </row>
    <row r="1043" spans="1:28" s="132" customFormat="1" ht="35.25" customHeight="1" x14ac:dyDescent="0.2">
      <c r="A1043" s="81">
        <f>IF(E1043=0,"",SUBTOTAL(3,$E$5:$E1043))</f>
        <v>990</v>
      </c>
      <c r="B1043" s="81" t="s">
        <v>4318</v>
      </c>
      <c r="C1043" s="117" t="s">
        <v>3599</v>
      </c>
      <c r="D1043" s="120" t="s">
        <v>3612</v>
      </c>
      <c r="E1043" s="120" t="s">
        <v>47</v>
      </c>
      <c r="F1043" s="186">
        <f t="shared" si="16"/>
        <v>6</v>
      </c>
      <c r="G1043" s="186"/>
      <c r="H1043" s="186"/>
      <c r="I1043" s="186"/>
      <c r="J1043" s="190">
        <v>5</v>
      </c>
      <c r="K1043" s="186"/>
      <c r="L1043" s="186"/>
      <c r="M1043" s="186"/>
      <c r="N1043" s="186"/>
      <c r="O1043" s="186"/>
      <c r="P1043" s="186"/>
      <c r="Q1043" s="186"/>
      <c r="R1043" s="186"/>
      <c r="S1043" s="186">
        <v>1</v>
      </c>
      <c r="T1043" s="186"/>
      <c r="U1043" s="186"/>
      <c r="V1043" s="186"/>
      <c r="W1043" s="186"/>
      <c r="X1043" s="186"/>
      <c r="Y1043" s="186"/>
      <c r="Z1043" s="186"/>
      <c r="AA1043" s="186"/>
      <c r="AB1043" s="186"/>
    </row>
    <row r="1044" spans="1:28" s="132" customFormat="1" ht="47.25" customHeight="1" x14ac:dyDescent="0.2">
      <c r="A1044" s="81">
        <f>IF(E1044=0,"",SUBTOTAL(3,$E$5:$E1044))</f>
        <v>991</v>
      </c>
      <c r="B1044" s="81" t="s">
        <v>4319</v>
      </c>
      <c r="C1044" s="115" t="s">
        <v>3662</v>
      </c>
      <c r="D1044" s="125" t="s">
        <v>3661</v>
      </c>
      <c r="E1044" s="116" t="s">
        <v>37</v>
      </c>
      <c r="F1044" s="186">
        <f t="shared" si="16"/>
        <v>1</v>
      </c>
      <c r="G1044" s="186"/>
      <c r="H1044" s="186"/>
      <c r="I1044" s="186"/>
      <c r="J1044" s="186"/>
      <c r="K1044" s="186"/>
      <c r="L1044" s="186">
        <v>1</v>
      </c>
      <c r="M1044" s="186"/>
      <c r="N1044" s="186"/>
      <c r="O1044" s="186"/>
      <c r="P1044" s="186"/>
      <c r="Q1044" s="186"/>
      <c r="R1044" s="186"/>
      <c r="S1044" s="186"/>
      <c r="T1044" s="186"/>
      <c r="U1044" s="186"/>
      <c r="V1044" s="186"/>
      <c r="W1044" s="186"/>
      <c r="X1044" s="186"/>
      <c r="Y1044" s="186"/>
      <c r="Z1044" s="186"/>
      <c r="AA1044" s="186"/>
      <c r="AB1044" s="186"/>
    </row>
    <row r="1045" spans="1:28" s="132" customFormat="1" ht="34.5" customHeight="1" x14ac:dyDescent="0.2">
      <c r="A1045" s="81">
        <f>IF(E1045=0,"",SUBTOTAL(3,$E$5:$E1045))</f>
        <v>992</v>
      </c>
      <c r="B1045" s="81" t="s">
        <v>4320</v>
      </c>
      <c r="C1045" s="117" t="s">
        <v>3607</v>
      </c>
      <c r="D1045" s="120" t="s">
        <v>3615</v>
      </c>
      <c r="E1045" s="120" t="s">
        <v>47</v>
      </c>
      <c r="F1045" s="186">
        <f t="shared" si="16"/>
        <v>150</v>
      </c>
      <c r="G1045" s="186"/>
      <c r="H1045" s="186"/>
      <c r="I1045" s="186"/>
      <c r="J1045" s="190">
        <v>150</v>
      </c>
      <c r="K1045" s="186"/>
      <c r="L1045" s="186"/>
      <c r="M1045" s="186"/>
      <c r="N1045" s="186"/>
      <c r="O1045" s="186"/>
      <c r="P1045" s="186"/>
      <c r="Q1045" s="186"/>
      <c r="R1045" s="186"/>
      <c r="S1045" s="186"/>
      <c r="T1045" s="186"/>
      <c r="U1045" s="186"/>
      <c r="V1045" s="186"/>
      <c r="W1045" s="186"/>
      <c r="X1045" s="186"/>
      <c r="Y1045" s="186"/>
      <c r="Z1045" s="186"/>
      <c r="AA1045" s="186"/>
      <c r="AB1045" s="186"/>
    </row>
    <row r="1046" spans="1:28" s="132" customFormat="1" ht="37.5" customHeight="1" x14ac:dyDescent="0.2">
      <c r="A1046" s="81">
        <f>IF(E1046=0,"",SUBTOTAL(3,$E$5:$E1046))</f>
        <v>993</v>
      </c>
      <c r="B1046" s="81" t="s">
        <v>4321</v>
      </c>
      <c r="C1046" s="115" t="s">
        <v>3603</v>
      </c>
      <c r="D1046" s="114" t="s">
        <v>3741</v>
      </c>
      <c r="E1046" s="114" t="s">
        <v>47</v>
      </c>
      <c r="F1046" s="186">
        <f t="shared" si="16"/>
        <v>266</v>
      </c>
      <c r="G1046" s="186"/>
      <c r="H1046" s="186"/>
      <c r="I1046" s="186"/>
      <c r="J1046" s="186">
        <v>180</v>
      </c>
      <c r="K1046" s="186"/>
      <c r="L1046" s="186"/>
      <c r="M1046" s="186"/>
      <c r="N1046" s="186"/>
      <c r="O1046" s="186"/>
      <c r="P1046" s="186"/>
      <c r="Q1046" s="186"/>
      <c r="R1046" s="186"/>
      <c r="S1046" s="186">
        <v>86</v>
      </c>
      <c r="T1046" s="186"/>
      <c r="U1046" s="186"/>
      <c r="V1046" s="186"/>
      <c r="W1046" s="186"/>
      <c r="X1046" s="186"/>
      <c r="Y1046" s="186"/>
      <c r="Z1046" s="186"/>
      <c r="AA1046" s="186"/>
      <c r="AB1046" s="186"/>
    </row>
    <row r="1047" spans="1:28" s="132" customFormat="1" ht="48.75" customHeight="1" x14ac:dyDescent="0.2">
      <c r="A1047" s="81">
        <f>IF(E1047=0,"",SUBTOTAL(3,$E$5:$E1047))</f>
        <v>994</v>
      </c>
      <c r="B1047" s="81" t="s">
        <v>4322</v>
      </c>
      <c r="C1047" s="115" t="s">
        <v>3867</v>
      </c>
      <c r="D1047" s="116" t="s">
        <v>3818</v>
      </c>
      <c r="E1047" s="116" t="s">
        <v>315</v>
      </c>
      <c r="F1047" s="186">
        <f t="shared" si="16"/>
        <v>12</v>
      </c>
      <c r="G1047" s="186"/>
      <c r="H1047" s="186"/>
      <c r="I1047" s="186"/>
      <c r="J1047" s="186"/>
      <c r="K1047" s="186"/>
      <c r="L1047" s="186"/>
      <c r="M1047" s="186"/>
      <c r="N1047" s="186"/>
      <c r="O1047" s="186"/>
      <c r="P1047" s="186"/>
      <c r="Q1047" s="186"/>
      <c r="R1047" s="186"/>
      <c r="S1047" s="186"/>
      <c r="T1047" s="186"/>
      <c r="U1047" s="186">
        <v>12</v>
      </c>
      <c r="V1047" s="186"/>
      <c r="W1047" s="186"/>
      <c r="X1047" s="186"/>
      <c r="Y1047" s="186"/>
      <c r="Z1047" s="186"/>
      <c r="AA1047" s="186"/>
      <c r="AB1047" s="186"/>
    </row>
    <row r="1048" spans="1:28" s="132" customFormat="1" ht="45.75" customHeight="1" x14ac:dyDescent="0.2">
      <c r="A1048" s="81">
        <f>IF(E1048=0,"",SUBTOTAL(3,$E$5:$E1048))</f>
        <v>995</v>
      </c>
      <c r="B1048" s="81" t="s">
        <v>4323</v>
      </c>
      <c r="C1048" s="115" t="s">
        <v>3868</v>
      </c>
      <c r="D1048" s="116" t="s">
        <v>3819</v>
      </c>
      <c r="E1048" s="116" t="s">
        <v>315</v>
      </c>
      <c r="F1048" s="186">
        <f t="shared" si="16"/>
        <v>12</v>
      </c>
      <c r="G1048" s="186"/>
      <c r="H1048" s="186"/>
      <c r="I1048" s="186"/>
      <c r="J1048" s="186"/>
      <c r="K1048" s="186"/>
      <c r="L1048" s="186"/>
      <c r="M1048" s="186"/>
      <c r="N1048" s="186"/>
      <c r="O1048" s="186"/>
      <c r="P1048" s="186"/>
      <c r="Q1048" s="186"/>
      <c r="R1048" s="186"/>
      <c r="S1048" s="186"/>
      <c r="T1048" s="186"/>
      <c r="U1048" s="186">
        <v>12</v>
      </c>
      <c r="V1048" s="186"/>
      <c r="W1048" s="186"/>
      <c r="X1048" s="186"/>
      <c r="Y1048" s="186"/>
      <c r="Z1048" s="186"/>
      <c r="AA1048" s="186"/>
      <c r="AB1048" s="186"/>
    </row>
    <row r="1049" spans="1:28" s="132" customFormat="1" ht="101.25" customHeight="1" x14ac:dyDescent="0.2">
      <c r="A1049" s="81">
        <f>IF(E1049=0,"",SUBTOTAL(3,$E$5:$E1049))</f>
        <v>996</v>
      </c>
      <c r="B1049" s="206" t="s">
        <v>4324</v>
      </c>
      <c r="C1049" s="127" t="s">
        <v>3674</v>
      </c>
      <c r="D1049" s="135" t="s">
        <v>3675</v>
      </c>
      <c r="E1049" s="116" t="s">
        <v>145</v>
      </c>
      <c r="F1049" s="186">
        <f t="shared" si="16"/>
        <v>10</v>
      </c>
      <c r="G1049" s="186"/>
      <c r="H1049" s="186"/>
      <c r="I1049" s="186"/>
      <c r="J1049" s="186"/>
      <c r="K1049" s="186"/>
      <c r="L1049" s="186"/>
      <c r="M1049" s="186"/>
      <c r="N1049" s="186">
        <v>10</v>
      </c>
      <c r="O1049" s="186"/>
      <c r="P1049" s="186"/>
      <c r="Q1049" s="186"/>
      <c r="R1049" s="186"/>
      <c r="S1049" s="186"/>
      <c r="T1049" s="186"/>
      <c r="U1049" s="186"/>
      <c r="V1049" s="186"/>
      <c r="W1049" s="186"/>
      <c r="X1049" s="186"/>
      <c r="Y1049" s="186"/>
      <c r="Z1049" s="186"/>
      <c r="AA1049" s="186"/>
      <c r="AB1049" s="186"/>
    </row>
    <row r="1050" spans="1:28" s="132" customFormat="1" ht="25.5" customHeight="1" x14ac:dyDescent="0.2">
      <c r="A1050" s="81">
        <f>IF(E1050=0,"",SUBTOTAL(3,$E$5:$E1050))</f>
        <v>997</v>
      </c>
      <c r="B1050" s="81" t="s">
        <v>4325</v>
      </c>
      <c r="C1050" s="118" t="s">
        <v>3870</v>
      </c>
      <c r="D1050" s="116" t="s">
        <v>3871</v>
      </c>
      <c r="E1050" s="116" t="s">
        <v>75</v>
      </c>
      <c r="F1050" s="186">
        <f t="shared" si="16"/>
        <v>1</v>
      </c>
      <c r="G1050" s="186"/>
      <c r="H1050" s="186"/>
      <c r="I1050" s="186"/>
      <c r="J1050" s="186"/>
      <c r="K1050" s="186"/>
      <c r="L1050" s="186"/>
      <c r="M1050" s="186"/>
      <c r="N1050" s="186"/>
      <c r="O1050" s="186"/>
      <c r="P1050" s="186"/>
      <c r="Q1050" s="186"/>
      <c r="R1050" s="186"/>
      <c r="S1050" s="186"/>
      <c r="T1050" s="186"/>
      <c r="U1050" s="186"/>
      <c r="V1050" s="186"/>
      <c r="W1050" s="186"/>
      <c r="X1050" s="186"/>
      <c r="Y1050" s="186"/>
      <c r="Z1050" s="186">
        <v>1</v>
      </c>
      <c r="AA1050" s="186"/>
      <c r="AB1050" s="186"/>
    </row>
    <row r="1051" spans="1:28" s="132" customFormat="1" ht="60" customHeight="1" x14ac:dyDescent="0.2">
      <c r="A1051" s="81">
        <f>IF(E1051=0,"",SUBTOTAL(3,$E$5:$E1051))</f>
        <v>998</v>
      </c>
      <c r="B1051" s="81" t="s">
        <v>4326</v>
      </c>
      <c r="C1051" s="98" t="s">
        <v>3894</v>
      </c>
      <c r="D1051" s="125" t="s">
        <v>3895</v>
      </c>
      <c r="E1051" s="116" t="s">
        <v>75</v>
      </c>
      <c r="F1051" s="186">
        <f t="shared" si="16"/>
        <v>3</v>
      </c>
      <c r="G1051" s="186"/>
      <c r="H1051" s="186"/>
      <c r="I1051" s="186"/>
      <c r="J1051" s="186"/>
      <c r="K1051" s="186"/>
      <c r="L1051" s="186"/>
      <c r="M1051" s="186"/>
      <c r="N1051" s="186"/>
      <c r="O1051" s="186"/>
      <c r="P1051" s="186"/>
      <c r="Q1051" s="186"/>
      <c r="R1051" s="186"/>
      <c r="S1051" s="186"/>
      <c r="T1051" s="186">
        <v>3</v>
      </c>
      <c r="U1051" s="186"/>
      <c r="V1051" s="186"/>
      <c r="W1051" s="186"/>
      <c r="X1051" s="186"/>
      <c r="Y1051" s="186"/>
      <c r="Z1051" s="186"/>
      <c r="AA1051" s="186"/>
      <c r="AB1051" s="186"/>
    </row>
    <row r="1052" spans="1:28" s="91" customFormat="1" ht="69" customHeight="1" x14ac:dyDescent="0.2">
      <c r="A1052" s="81">
        <f>IF(E1052=0,"",SUBTOTAL(3,$E$5:$E1052))</f>
        <v>999</v>
      </c>
      <c r="B1052" s="81" t="s">
        <v>2549</v>
      </c>
      <c r="C1052" s="118" t="s">
        <v>2458</v>
      </c>
      <c r="D1052" s="119" t="s">
        <v>2459</v>
      </c>
      <c r="E1052" s="119" t="s">
        <v>75</v>
      </c>
      <c r="F1052" s="186">
        <f t="shared" si="16"/>
        <v>1</v>
      </c>
      <c r="G1052" s="185"/>
      <c r="H1052" s="185">
        <v>0</v>
      </c>
      <c r="I1052" s="187"/>
      <c r="J1052" s="188">
        <v>1</v>
      </c>
      <c r="K1052" s="185"/>
      <c r="L1052" s="185"/>
      <c r="M1052" s="185"/>
      <c r="N1052" s="185"/>
      <c r="O1052" s="185"/>
      <c r="P1052" s="185">
        <v>0</v>
      </c>
      <c r="Q1052" s="185"/>
      <c r="R1052" s="186"/>
      <c r="S1052" s="188"/>
      <c r="T1052" s="185">
        <v>0</v>
      </c>
      <c r="U1052" s="185">
        <v>0</v>
      </c>
      <c r="V1052" s="185"/>
      <c r="W1052" s="185"/>
      <c r="X1052" s="185"/>
      <c r="Y1052" s="183"/>
      <c r="Z1052" s="187"/>
      <c r="AA1052" s="185"/>
      <c r="AB1052" s="185"/>
    </row>
    <row r="1053" spans="1:28" s="91" customFormat="1" ht="61.5" customHeight="1" x14ac:dyDescent="0.2">
      <c r="A1053" s="81">
        <f>IF(E1053=0,"",SUBTOTAL(3,$E$5:$E1053))</f>
        <v>1000</v>
      </c>
      <c r="B1053" s="81" t="s">
        <v>4327</v>
      </c>
      <c r="C1053" s="118" t="s">
        <v>923</v>
      </c>
      <c r="D1053" s="119" t="s">
        <v>2460</v>
      </c>
      <c r="E1053" s="119" t="s">
        <v>75</v>
      </c>
      <c r="F1053" s="186">
        <f t="shared" si="16"/>
        <v>1</v>
      </c>
      <c r="G1053" s="185"/>
      <c r="H1053" s="185">
        <v>0</v>
      </c>
      <c r="I1053" s="187"/>
      <c r="J1053" s="188">
        <v>1</v>
      </c>
      <c r="K1053" s="185"/>
      <c r="L1053" s="185"/>
      <c r="M1053" s="185"/>
      <c r="N1053" s="185"/>
      <c r="O1053" s="185"/>
      <c r="P1053" s="185">
        <v>0</v>
      </c>
      <c r="Q1053" s="185"/>
      <c r="R1053" s="186"/>
      <c r="S1053" s="188"/>
      <c r="T1053" s="185">
        <v>0</v>
      </c>
      <c r="U1053" s="185">
        <v>0</v>
      </c>
      <c r="V1053" s="185"/>
      <c r="W1053" s="185"/>
      <c r="X1053" s="185"/>
      <c r="Y1053" s="183"/>
      <c r="Z1053" s="185"/>
      <c r="AA1053" s="185"/>
      <c r="AB1053" s="185"/>
    </row>
    <row r="1054" spans="1:28" s="91" customFormat="1" ht="48.75" customHeight="1" x14ac:dyDescent="0.2">
      <c r="A1054" s="81">
        <f>IF(E1054=0,"",SUBTOTAL(3,$E$5:$E1054))</f>
        <v>1001</v>
      </c>
      <c r="B1054" s="81" t="s">
        <v>4328</v>
      </c>
      <c r="C1054" s="118" t="s">
        <v>2461</v>
      </c>
      <c r="D1054" s="119" t="s">
        <v>2462</v>
      </c>
      <c r="E1054" s="119" t="s">
        <v>75</v>
      </c>
      <c r="F1054" s="186">
        <f t="shared" si="16"/>
        <v>28</v>
      </c>
      <c r="G1054" s="185"/>
      <c r="H1054" s="185">
        <v>0</v>
      </c>
      <c r="I1054" s="187"/>
      <c r="J1054" s="186">
        <v>28</v>
      </c>
      <c r="K1054" s="185"/>
      <c r="L1054" s="185"/>
      <c r="M1054" s="185"/>
      <c r="N1054" s="185"/>
      <c r="O1054" s="185"/>
      <c r="P1054" s="185">
        <v>0</v>
      </c>
      <c r="Q1054" s="185"/>
      <c r="R1054" s="186"/>
      <c r="S1054" s="188"/>
      <c r="T1054" s="185">
        <v>0</v>
      </c>
      <c r="U1054" s="185">
        <v>0</v>
      </c>
      <c r="V1054" s="185"/>
      <c r="W1054" s="185"/>
      <c r="X1054" s="185"/>
      <c r="Y1054" s="183"/>
      <c r="Z1054" s="185"/>
      <c r="AA1054" s="185"/>
      <c r="AB1054" s="185"/>
    </row>
    <row r="1055" spans="1:28" s="91" customFormat="1" ht="86.25" customHeight="1" x14ac:dyDescent="0.2">
      <c r="A1055" s="81">
        <f>IF(E1055=0,"",SUBTOTAL(3,$E$5:$E1055))</f>
        <v>1002</v>
      </c>
      <c r="B1055" s="81" t="s">
        <v>4329</v>
      </c>
      <c r="C1055" s="118" t="s">
        <v>2463</v>
      </c>
      <c r="D1055" s="88" t="s">
        <v>2464</v>
      </c>
      <c r="E1055" s="119" t="s">
        <v>144</v>
      </c>
      <c r="F1055" s="186">
        <f t="shared" si="16"/>
        <v>2</v>
      </c>
      <c r="G1055" s="185"/>
      <c r="H1055" s="185">
        <v>0</v>
      </c>
      <c r="I1055" s="187"/>
      <c r="J1055" s="188">
        <v>2</v>
      </c>
      <c r="K1055" s="185"/>
      <c r="L1055" s="185"/>
      <c r="M1055" s="185"/>
      <c r="N1055" s="185"/>
      <c r="O1055" s="185"/>
      <c r="P1055" s="185">
        <v>0</v>
      </c>
      <c r="Q1055" s="185"/>
      <c r="R1055" s="186"/>
      <c r="S1055" s="188"/>
      <c r="T1055" s="185">
        <v>0</v>
      </c>
      <c r="U1055" s="185">
        <v>0</v>
      </c>
      <c r="V1055" s="185"/>
      <c r="W1055" s="185"/>
      <c r="X1055" s="185"/>
      <c r="Y1055" s="183"/>
      <c r="Z1055" s="185"/>
      <c r="AA1055" s="185"/>
      <c r="AB1055" s="185"/>
    </row>
    <row r="1056" spans="1:28" s="91" customFormat="1" ht="26.25" customHeight="1" x14ac:dyDescent="0.2">
      <c r="A1056" s="81">
        <f>IF(E1056=0,"",SUBTOTAL(3,$E$5:$E1056))</f>
        <v>1003</v>
      </c>
      <c r="B1056" s="81" t="s">
        <v>4330</v>
      </c>
      <c r="C1056" s="118" t="s">
        <v>2499</v>
      </c>
      <c r="D1056" s="88" t="s">
        <v>2500</v>
      </c>
      <c r="E1056" s="119" t="s">
        <v>75</v>
      </c>
      <c r="F1056" s="186">
        <f t="shared" si="16"/>
        <v>2</v>
      </c>
      <c r="G1056" s="185"/>
      <c r="H1056" s="185"/>
      <c r="I1056" s="187"/>
      <c r="J1056" s="189"/>
      <c r="K1056" s="185"/>
      <c r="L1056" s="185"/>
      <c r="M1056" s="185"/>
      <c r="N1056" s="185"/>
      <c r="O1056" s="185"/>
      <c r="P1056" s="185">
        <v>0</v>
      </c>
      <c r="Q1056" s="185"/>
      <c r="R1056" s="186"/>
      <c r="S1056" s="192"/>
      <c r="T1056" s="185">
        <v>0</v>
      </c>
      <c r="U1056" s="185">
        <v>0</v>
      </c>
      <c r="V1056" s="185"/>
      <c r="W1056" s="185"/>
      <c r="X1056" s="185"/>
      <c r="Y1056" s="183"/>
      <c r="Z1056" s="185">
        <v>2</v>
      </c>
      <c r="AA1056" s="185"/>
      <c r="AB1056" s="185"/>
    </row>
    <row r="1057" spans="1:28" s="91" customFormat="1" ht="34.5" customHeight="1" x14ac:dyDescent="0.2">
      <c r="A1057" s="81">
        <f>IF(E1057=0,"",SUBTOTAL(3,$E$5:$E1057))</f>
        <v>1004</v>
      </c>
      <c r="B1057" s="81" t="s">
        <v>4331</v>
      </c>
      <c r="C1057" s="118" t="s">
        <v>2499</v>
      </c>
      <c r="D1057" s="114" t="s">
        <v>3781</v>
      </c>
      <c r="E1057" s="119" t="s">
        <v>75</v>
      </c>
      <c r="F1057" s="186">
        <f t="shared" si="16"/>
        <v>12</v>
      </c>
      <c r="G1057" s="185"/>
      <c r="H1057" s="185"/>
      <c r="I1057" s="187"/>
      <c r="J1057" s="189"/>
      <c r="K1057" s="185"/>
      <c r="L1057" s="185"/>
      <c r="M1057" s="185"/>
      <c r="N1057" s="185"/>
      <c r="O1057" s="185"/>
      <c r="P1057" s="185"/>
      <c r="Q1057" s="185"/>
      <c r="R1057" s="186"/>
      <c r="S1057" s="188">
        <v>12</v>
      </c>
      <c r="T1057" s="185"/>
      <c r="U1057" s="185"/>
      <c r="V1057" s="185"/>
      <c r="W1057" s="185"/>
      <c r="X1057" s="185"/>
      <c r="Y1057" s="183"/>
      <c r="Z1057" s="185"/>
      <c r="AA1057" s="185"/>
      <c r="AB1057" s="185"/>
    </row>
    <row r="1058" spans="1:28" s="91" customFormat="1" ht="28.5" customHeight="1" x14ac:dyDescent="0.2">
      <c r="A1058" s="81">
        <f>IF(E1058=0,"",SUBTOTAL(3,$E$5:$E1058))</f>
        <v>1005</v>
      </c>
      <c r="B1058" s="81" t="s">
        <v>4332</v>
      </c>
      <c r="C1058" s="118" t="s">
        <v>2501</v>
      </c>
      <c r="D1058" s="88" t="s">
        <v>2502</v>
      </c>
      <c r="E1058" s="119" t="s">
        <v>144</v>
      </c>
      <c r="F1058" s="186">
        <f t="shared" si="16"/>
        <v>13</v>
      </c>
      <c r="G1058" s="185"/>
      <c r="H1058" s="185">
        <v>3</v>
      </c>
      <c r="I1058" s="187"/>
      <c r="J1058" s="188">
        <v>5</v>
      </c>
      <c r="K1058" s="185"/>
      <c r="L1058" s="185"/>
      <c r="M1058" s="185">
        <v>4</v>
      </c>
      <c r="N1058" s="185"/>
      <c r="O1058" s="185"/>
      <c r="P1058" s="185">
        <v>0</v>
      </c>
      <c r="Q1058" s="185"/>
      <c r="R1058" s="186"/>
      <c r="S1058" s="188"/>
      <c r="T1058" s="185">
        <v>0</v>
      </c>
      <c r="U1058" s="185">
        <v>0</v>
      </c>
      <c r="V1058" s="185">
        <v>1</v>
      </c>
      <c r="W1058" s="185"/>
      <c r="X1058" s="185"/>
      <c r="Y1058" s="183"/>
      <c r="Z1058" s="185"/>
      <c r="AA1058" s="185"/>
      <c r="AB1058" s="185"/>
    </row>
    <row r="1059" spans="1:28" s="91" customFormat="1" ht="30.75" customHeight="1" x14ac:dyDescent="0.2">
      <c r="A1059" s="81">
        <f>IF(E1059=0,"",SUBTOTAL(3,$E$5:$E1059))</f>
        <v>1006</v>
      </c>
      <c r="B1059" s="81" t="s">
        <v>4333</v>
      </c>
      <c r="C1059" s="118" t="s">
        <v>2503</v>
      </c>
      <c r="D1059" s="88" t="s">
        <v>2504</v>
      </c>
      <c r="E1059" s="119" t="s">
        <v>462</v>
      </c>
      <c r="F1059" s="186">
        <f t="shared" si="16"/>
        <v>11</v>
      </c>
      <c r="G1059" s="185"/>
      <c r="H1059" s="185"/>
      <c r="I1059" s="187"/>
      <c r="J1059" s="188">
        <v>7</v>
      </c>
      <c r="K1059" s="185"/>
      <c r="L1059" s="185"/>
      <c r="M1059" s="185"/>
      <c r="N1059" s="185"/>
      <c r="O1059" s="185"/>
      <c r="P1059" s="185">
        <v>4</v>
      </c>
      <c r="Q1059" s="185"/>
      <c r="R1059" s="186"/>
      <c r="S1059" s="188"/>
      <c r="T1059" s="185">
        <v>0</v>
      </c>
      <c r="U1059" s="185">
        <v>0</v>
      </c>
      <c r="V1059" s="185"/>
      <c r="W1059" s="185"/>
      <c r="X1059" s="185"/>
      <c r="Y1059" s="183"/>
      <c r="Z1059" s="185"/>
      <c r="AA1059" s="185"/>
      <c r="AB1059" s="185"/>
    </row>
    <row r="1060" spans="1:28" s="91" customFormat="1" ht="47.25" customHeight="1" x14ac:dyDescent="0.2">
      <c r="A1060" s="81">
        <f>IF(E1060=0,"",SUBTOTAL(3,$E$5:$E1060))</f>
        <v>1007</v>
      </c>
      <c r="B1060" s="81" t="s">
        <v>4334</v>
      </c>
      <c r="C1060" s="118" t="s">
        <v>2505</v>
      </c>
      <c r="D1060" s="88" t="s">
        <v>2506</v>
      </c>
      <c r="E1060" s="119" t="s">
        <v>75</v>
      </c>
      <c r="F1060" s="186">
        <f t="shared" si="16"/>
        <v>2</v>
      </c>
      <c r="G1060" s="185"/>
      <c r="H1060" s="185"/>
      <c r="I1060" s="187"/>
      <c r="J1060" s="188">
        <v>2</v>
      </c>
      <c r="K1060" s="185"/>
      <c r="L1060" s="185"/>
      <c r="M1060" s="185"/>
      <c r="N1060" s="185"/>
      <c r="O1060" s="185"/>
      <c r="P1060" s="185">
        <v>0</v>
      </c>
      <c r="Q1060" s="185"/>
      <c r="R1060" s="186"/>
      <c r="S1060" s="188"/>
      <c r="T1060" s="185">
        <v>0</v>
      </c>
      <c r="U1060" s="185">
        <v>0</v>
      </c>
      <c r="V1060" s="185"/>
      <c r="W1060" s="185"/>
      <c r="X1060" s="185"/>
      <c r="Y1060" s="183"/>
      <c r="Z1060" s="185"/>
      <c r="AA1060" s="185"/>
      <c r="AB1060" s="185"/>
    </row>
    <row r="1061" spans="1:28" s="91" customFormat="1" ht="42.75" customHeight="1" x14ac:dyDescent="0.2">
      <c r="A1061" s="81">
        <f>IF(E1061=0,"",SUBTOTAL(3,$E$5:$E1061))</f>
        <v>1008</v>
      </c>
      <c r="B1061" s="81" t="s">
        <v>4335</v>
      </c>
      <c r="C1061" s="118" t="s">
        <v>2507</v>
      </c>
      <c r="D1061" s="109" t="s">
        <v>3968</v>
      </c>
      <c r="E1061" s="119" t="s">
        <v>75</v>
      </c>
      <c r="F1061" s="186">
        <f t="shared" si="16"/>
        <v>2</v>
      </c>
      <c r="G1061" s="185"/>
      <c r="H1061" s="185"/>
      <c r="I1061" s="187"/>
      <c r="J1061" s="188">
        <v>2</v>
      </c>
      <c r="K1061" s="185"/>
      <c r="L1061" s="185"/>
      <c r="M1061" s="185"/>
      <c r="N1061" s="185"/>
      <c r="O1061" s="185"/>
      <c r="P1061" s="185">
        <v>0</v>
      </c>
      <c r="Q1061" s="185"/>
      <c r="R1061" s="186"/>
      <c r="S1061" s="188"/>
      <c r="T1061" s="185">
        <v>0</v>
      </c>
      <c r="U1061" s="185">
        <v>0</v>
      </c>
      <c r="V1061" s="185"/>
      <c r="W1061" s="185"/>
      <c r="X1061" s="185"/>
      <c r="Y1061" s="183"/>
      <c r="Z1061" s="185"/>
      <c r="AA1061" s="185"/>
      <c r="AB1061" s="185"/>
    </row>
    <row r="1062" spans="1:28" s="91" customFormat="1" ht="41.25" customHeight="1" x14ac:dyDescent="0.2">
      <c r="A1062" s="81">
        <f>IF(E1062=0,"",SUBTOTAL(3,$E$5:$E1062))</f>
        <v>1009</v>
      </c>
      <c r="B1062" s="81" t="s">
        <v>4336</v>
      </c>
      <c r="C1062" s="118" t="s">
        <v>2509</v>
      </c>
      <c r="D1062" s="88" t="s">
        <v>2510</v>
      </c>
      <c r="E1062" s="119" t="s">
        <v>75</v>
      </c>
      <c r="F1062" s="186">
        <f t="shared" si="16"/>
        <v>2</v>
      </c>
      <c r="G1062" s="185"/>
      <c r="H1062" s="185"/>
      <c r="I1062" s="187"/>
      <c r="J1062" s="188">
        <v>2</v>
      </c>
      <c r="K1062" s="185"/>
      <c r="L1062" s="185"/>
      <c r="M1062" s="185"/>
      <c r="N1062" s="185"/>
      <c r="O1062" s="185"/>
      <c r="P1062" s="185">
        <v>0</v>
      </c>
      <c r="Q1062" s="185"/>
      <c r="R1062" s="186"/>
      <c r="S1062" s="188"/>
      <c r="T1062" s="185">
        <v>0</v>
      </c>
      <c r="U1062" s="185">
        <v>0</v>
      </c>
      <c r="V1062" s="185"/>
      <c r="W1062" s="185"/>
      <c r="X1062" s="185"/>
      <c r="Y1062" s="183"/>
      <c r="Z1062" s="185"/>
      <c r="AA1062" s="185"/>
      <c r="AB1062" s="185"/>
    </row>
    <row r="1063" spans="1:28" s="91" customFormat="1" ht="48" customHeight="1" x14ac:dyDescent="0.2">
      <c r="A1063" s="81">
        <f>IF(E1063=0,"",SUBTOTAL(3,$E$5:$E1063))</f>
        <v>1010</v>
      </c>
      <c r="B1063" s="81" t="s">
        <v>4337</v>
      </c>
      <c r="C1063" s="118" t="s">
        <v>2511</v>
      </c>
      <c r="D1063" s="88" t="s">
        <v>2512</v>
      </c>
      <c r="E1063" s="119" t="s">
        <v>75</v>
      </c>
      <c r="F1063" s="186">
        <f t="shared" si="16"/>
        <v>2</v>
      </c>
      <c r="G1063" s="185"/>
      <c r="H1063" s="185"/>
      <c r="I1063" s="187"/>
      <c r="J1063" s="188">
        <v>2</v>
      </c>
      <c r="K1063" s="185"/>
      <c r="L1063" s="185"/>
      <c r="M1063" s="185"/>
      <c r="N1063" s="185"/>
      <c r="O1063" s="185"/>
      <c r="P1063" s="185">
        <v>0</v>
      </c>
      <c r="Q1063" s="185"/>
      <c r="R1063" s="186"/>
      <c r="S1063" s="188"/>
      <c r="T1063" s="185">
        <v>0</v>
      </c>
      <c r="U1063" s="185">
        <v>0</v>
      </c>
      <c r="V1063" s="185"/>
      <c r="W1063" s="185"/>
      <c r="X1063" s="185"/>
      <c r="Y1063" s="183"/>
      <c r="Z1063" s="185"/>
      <c r="AA1063" s="185"/>
      <c r="AB1063" s="185"/>
    </row>
    <row r="1064" spans="1:28" s="91" customFormat="1" ht="48" customHeight="1" x14ac:dyDescent="0.2">
      <c r="A1064" s="81">
        <f>IF(E1064=0,"",SUBTOTAL(3,$E$5:$E1064))</f>
        <v>1011</v>
      </c>
      <c r="B1064" s="81" t="s">
        <v>4338</v>
      </c>
      <c r="C1064" s="118" t="s">
        <v>2513</v>
      </c>
      <c r="D1064" s="88" t="s">
        <v>3955</v>
      </c>
      <c r="E1064" s="119" t="s">
        <v>75</v>
      </c>
      <c r="F1064" s="186">
        <f t="shared" si="16"/>
        <v>2</v>
      </c>
      <c r="G1064" s="185"/>
      <c r="H1064" s="185"/>
      <c r="I1064" s="187"/>
      <c r="J1064" s="188">
        <v>2</v>
      </c>
      <c r="K1064" s="185"/>
      <c r="L1064" s="185"/>
      <c r="M1064" s="185"/>
      <c r="N1064" s="185"/>
      <c r="O1064" s="185"/>
      <c r="P1064" s="185">
        <v>0</v>
      </c>
      <c r="Q1064" s="185"/>
      <c r="R1064" s="186"/>
      <c r="S1064" s="188"/>
      <c r="T1064" s="185">
        <v>0</v>
      </c>
      <c r="U1064" s="185">
        <v>0</v>
      </c>
      <c r="V1064" s="185"/>
      <c r="W1064" s="185"/>
      <c r="X1064" s="185"/>
      <c r="Y1064" s="183"/>
      <c r="Z1064" s="185"/>
      <c r="AA1064" s="185"/>
      <c r="AB1064" s="185"/>
    </row>
    <row r="1065" spans="1:28" s="91" customFormat="1" ht="49.5" customHeight="1" x14ac:dyDescent="0.2">
      <c r="A1065" s="81">
        <f>IF(E1065=0,"",SUBTOTAL(3,$E$5:$E1065))</f>
        <v>1012</v>
      </c>
      <c r="B1065" s="81" t="s">
        <v>4339</v>
      </c>
      <c r="C1065" s="118" t="s">
        <v>2515</v>
      </c>
      <c r="D1065" s="88" t="s">
        <v>3967</v>
      </c>
      <c r="E1065" s="119" t="s">
        <v>75</v>
      </c>
      <c r="F1065" s="186">
        <f t="shared" si="16"/>
        <v>2</v>
      </c>
      <c r="G1065" s="185"/>
      <c r="H1065" s="185"/>
      <c r="I1065" s="187"/>
      <c r="J1065" s="188">
        <v>2</v>
      </c>
      <c r="K1065" s="185"/>
      <c r="L1065" s="185"/>
      <c r="M1065" s="185"/>
      <c r="N1065" s="185"/>
      <c r="O1065" s="185"/>
      <c r="P1065" s="185">
        <v>0</v>
      </c>
      <c r="Q1065" s="185"/>
      <c r="R1065" s="186"/>
      <c r="S1065" s="188"/>
      <c r="T1065" s="185">
        <v>0</v>
      </c>
      <c r="U1065" s="185">
        <v>0</v>
      </c>
      <c r="V1065" s="185"/>
      <c r="W1065" s="185"/>
      <c r="X1065" s="185"/>
      <c r="Y1065" s="183"/>
      <c r="Z1065" s="185"/>
      <c r="AA1065" s="185"/>
      <c r="AB1065" s="185"/>
    </row>
    <row r="1066" spans="1:28" s="91" customFormat="1" ht="39.75" customHeight="1" x14ac:dyDescent="0.2">
      <c r="A1066" s="81">
        <f>IF(E1066=0,"",SUBTOTAL(3,$E$5:$E1066))</f>
        <v>1013</v>
      </c>
      <c r="B1066" s="81" t="s">
        <v>4340</v>
      </c>
      <c r="C1066" s="118" t="s">
        <v>2517</v>
      </c>
      <c r="D1066" s="88" t="s">
        <v>2518</v>
      </c>
      <c r="E1066" s="119" t="s">
        <v>462</v>
      </c>
      <c r="F1066" s="186">
        <f t="shared" si="16"/>
        <v>2</v>
      </c>
      <c r="G1066" s="185"/>
      <c r="H1066" s="185"/>
      <c r="I1066" s="187"/>
      <c r="J1066" s="188">
        <v>2</v>
      </c>
      <c r="K1066" s="185"/>
      <c r="L1066" s="185"/>
      <c r="M1066" s="185"/>
      <c r="N1066" s="185"/>
      <c r="O1066" s="185"/>
      <c r="P1066" s="185">
        <v>0</v>
      </c>
      <c r="Q1066" s="185"/>
      <c r="R1066" s="186"/>
      <c r="S1066" s="188"/>
      <c r="T1066" s="185">
        <v>0</v>
      </c>
      <c r="U1066" s="185">
        <v>0</v>
      </c>
      <c r="V1066" s="185"/>
      <c r="W1066" s="185"/>
      <c r="X1066" s="185"/>
      <c r="Y1066" s="183"/>
      <c r="Z1066" s="185"/>
      <c r="AA1066" s="185"/>
      <c r="AB1066" s="185"/>
    </row>
    <row r="1067" spans="1:28" s="91" customFormat="1" ht="37.5" customHeight="1" x14ac:dyDescent="0.2">
      <c r="A1067" s="81">
        <f>IF(E1067=0,"",SUBTOTAL(3,$E$5:$E1067))</f>
        <v>1014</v>
      </c>
      <c r="B1067" s="81" t="s">
        <v>4341</v>
      </c>
      <c r="C1067" s="118" t="s">
        <v>2519</v>
      </c>
      <c r="D1067" s="88" t="s">
        <v>2520</v>
      </c>
      <c r="E1067" s="119" t="s">
        <v>75</v>
      </c>
      <c r="F1067" s="186">
        <f t="shared" si="16"/>
        <v>2</v>
      </c>
      <c r="G1067" s="185"/>
      <c r="H1067" s="185"/>
      <c r="I1067" s="187"/>
      <c r="J1067" s="188">
        <v>2</v>
      </c>
      <c r="K1067" s="185"/>
      <c r="L1067" s="185"/>
      <c r="M1067" s="185"/>
      <c r="N1067" s="185"/>
      <c r="O1067" s="185"/>
      <c r="P1067" s="185">
        <v>0</v>
      </c>
      <c r="Q1067" s="185"/>
      <c r="R1067" s="186"/>
      <c r="S1067" s="188"/>
      <c r="T1067" s="185">
        <v>0</v>
      </c>
      <c r="U1067" s="185">
        <v>0</v>
      </c>
      <c r="V1067" s="185"/>
      <c r="W1067" s="185"/>
      <c r="X1067" s="185"/>
      <c r="Y1067" s="183"/>
      <c r="Z1067" s="185"/>
      <c r="AA1067" s="185"/>
      <c r="AB1067" s="185"/>
    </row>
    <row r="1068" spans="1:28" s="91" customFormat="1" ht="33.75" customHeight="1" x14ac:dyDescent="0.2">
      <c r="A1068" s="81">
        <f>IF(E1068=0,"",SUBTOTAL(3,$E$5:$E1068))</f>
        <v>1015</v>
      </c>
      <c r="B1068" s="81" t="s">
        <v>4342</v>
      </c>
      <c r="C1068" s="118" t="s">
        <v>3937</v>
      </c>
      <c r="D1068" s="88" t="s">
        <v>3782</v>
      </c>
      <c r="E1068" s="119" t="s">
        <v>144</v>
      </c>
      <c r="F1068" s="186">
        <f t="shared" si="16"/>
        <v>9</v>
      </c>
      <c r="G1068" s="185"/>
      <c r="H1068" s="185"/>
      <c r="I1068" s="187"/>
      <c r="J1068" s="189"/>
      <c r="K1068" s="185"/>
      <c r="L1068" s="185"/>
      <c r="M1068" s="185"/>
      <c r="N1068" s="185"/>
      <c r="O1068" s="185"/>
      <c r="P1068" s="185">
        <v>5</v>
      </c>
      <c r="Q1068" s="185"/>
      <c r="R1068" s="186"/>
      <c r="S1068" s="188"/>
      <c r="T1068" s="185">
        <v>2</v>
      </c>
      <c r="U1068" s="185">
        <v>0</v>
      </c>
      <c r="V1068" s="185"/>
      <c r="W1068" s="185"/>
      <c r="X1068" s="185"/>
      <c r="Y1068" s="183"/>
      <c r="Z1068" s="185">
        <v>2</v>
      </c>
      <c r="AA1068" s="185"/>
      <c r="AB1068" s="185"/>
    </row>
    <row r="1069" spans="1:28" s="91" customFormat="1" ht="53.25" customHeight="1" x14ac:dyDescent="0.2">
      <c r="A1069" s="81">
        <f>IF(E1069=0,"",SUBTOTAL(3,$E$5:$E1069))</f>
        <v>1016</v>
      </c>
      <c r="B1069" s="81" t="s">
        <v>4343</v>
      </c>
      <c r="C1069" s="118" t="s">
        <v>2544</v>
      </c>
      <c r="D1069" s="119" t="s">
        <v>2545</v>
      </c>
      <c r="E1069" s="119" t="s">
        <v>75</v>
      </c>
      <c r="F1069" s="186">
        <f t="shared" si="16"/>
        <v>1</v>
      </c>
      <c r="G1069" s="185"/>
      <c r="H1069" s="185"/>
      <c r="I1069" s="187"/>
      <c r="J1069" s="189"/>
      <c r="K1069" s="185"/>
      <c r="L1069" s="185"/>
      <c r="M1069" s="185"/>
      <c r="N1069" s="185"/>
      <c r="O1069" s="185"/>
      <c r="P1069" s="185">
        <v>0</v>
      </c>
      <c r="Q1069" s="185"/>
      <c r="R1069" s="186"/>
      <c r="S1069" s="188">
        <v>1</v>
      </c>
      <c r="T1069" s="185">
        <v>0</v>
      </c>
      <c r="U1069" s="185">
        <v>0</v>
      </c>
      <c r="V1069" s="185"/>
      <c r="W1069" s="185"/>
      <c r="X1069" s="185"/>
      <c r="Y1069" s="183"/>
      <c r="Z1069" s="185"/>
      <c r="AA1069" s="185"/>
      <c r="AB1069" s="185"/>
    </row>
    <row r="1070" spans="1:28" s="91" customFormat="1" ht="51.75" customHeight="1" x14ac:dyDescent="0.2">
      <c r="A1070" s="81">
        <f>IF(E1070=0,"",SUBTOTAL(3,$E$5:$E1070))</f>
        <v>1017</v>
      </c>
      <c r="B1070" s="81" t="s">
        <v>4344</v>
      </c>
      <c r="C1070" s="118" t="s">
        <v>2547</v>
      </c>
      <c r="D1070" s="119" t="s">
        <v>2548</v>
      </c>
      <c r="E1070" s="119" t="s">
        <v>75</v>
      </c>
      <c r="F1070" s="186">
        <f t="shared" si="16"/>
        <v>1</v>
      </c>
      <c r="G1070" s="185"/>
      <c r="H1070" s="185"/>
      <c r="I1070" s="187"/>
      <c r="J1070" s="189"/>
      <c r="K1070" s="185"/>
      <c r="L1070" s="185"/>
      <c r="M1070" s="185"/>
      <c r="N1070" s="185"/>
      <c r="O1070" s="185"/>
      <c r="P1070" s="185">
        <v>0</v>
      </c>
      <c r="Q1070" s="185"/>
      <c r="R1070" s="186"/>
      <c r="S1070" s="188">
        <v>1</v>
      </c>
      <c r="T1070" s="185">
        <v>0</v>
      </c>
      <c r="U1070" s="185">
        <v>0</v>
      </c>
      <c r="V1070" s="185"/>
      <c r="W1070" s="185"/>
      <c r="X1070" s="185"/>
      <c r="Y1070" s="183"/>
      <c r="Z1070" s="185"/>
      <c r="AA1070" s="185"/>
      <c r="AB1070" s="185"/>
    </row>
    <row r="1071" spans="1:28" s="132" customFormat="1" ht="73.5" customHeight="1" x14ac:dyDescent="0.2">
      <c r="A1071" s="81">
        <f>IF(E1071=0,"",SUBTOTAL(3,$E$5:$E1071))</f>
        <v>1018</v>
      </c>
      <c r="B1071" s="81" t="s">
        <v>4345</v>
      </c>
      <c r="C1071" s="95" t="s">
        <v>3828</v>
      </c>
      <c r="D1071" s="131" t="s">
        <v>4192</v>
      </c>
      <c r="E1071" s="116" t="s">
        <v>3829</v>
      </c>
      <c r="F1071" s="186">
        <f t="shared" si="16"/>
        <v>2135</v>
      </c>
      <c r="G1071" s="186"/>
      <c r="H1071" s="186"/>
      <c r="I1071" s="186"/>
      <c r="J1071" s="186"/>
      <c r="K1071" s="186"/>
      <c r="L1071" s="186"/>
      <c r="M1071" s="186"/>
      <c r="N1071" s="186"/>
      <c r="O1071" s="186"/>
      <c r="P1071" s="186"/>
      <c r="Q1071" s="186">
        <v>1135</v>
      </c>
      <c r="R1071" s="186"/>
      <c r="S1071" s="186"/>
      <c r="T1071" s="186"/>
      <c r="U1071" s="186"/>
      <c r="V1071" s="186"/>
      <c r="W1071" s="186"/>
      <c r="X1071" s="186"/>
      <c r="Y1071" s="186"/>
      <c r="Z1071" s="186">
        <v>1000</v>
      </c>
      <c r="AA1071" s="186"/>
      <c r="AB1071" s="186"/>
    </row>
    <row r="1072" spans="1:28" s="132" customFormat="1" ht="37.5" customHeight="1" x14ac:dyDescent="0.2">
      <c r="A1072" s="81">
        <f>IF(E1072=0,"",SUBTOTAL(3,$E$5:$E1072))</f>
        <v>1019</v>
      </c>
      <c r="B1072" s="81" t="s">
        <v>4346</v>
      </c>
      <c r="C1072" s="115" t="s">
        <v>3763</v>
      </c>
      <c r="D1072" s="114" t="s">
        <v>3764</v>
      </c>
      <c r="E1072" s="114" t="s">
        <v>144</v>
      </c>
      <c r="F1072" s="186">
        <f t="shared" si="16"/>
        <v>30</v>
      </c>
      <c r="G1072" s="186"/>
      <c r="H1072" s="186"/>
      <c r="I1072" s="186"/>
      <c r="J1072" s="186"/>
      <c r="K1072" s="186"/>
      <c r="L1072" s="186"/>
      <c r="M1072" s="186"/>
      <c r="N1072" s="186"/>
      <c r="O1072" s="186"/>
      <c r="P1072" s="186"/>
      <c r="Q1072" s="186"/>
      <c r="R1072" s="186"/>
      <c r="S1072" s="186">
        <v>30</v>
      </c>
      <c r="T1072" s="186"/>
      <c r="U1072" s="186"/>
      <c r="V1072" s="186"/>
      <c r="W1072" s="186"/>
      <c r="X1072" s="186"/>
      <c r="Y1072" s="186"/>
      <c r="Z1072" s="186"/>
      <c r="AA1072" s="186"/>
      <c r="AB1072" s="186"/>
    </row>
    <row r="1073" spans="1:28" s="132" customFormat="1" ht="39" customHeight="1" x14ac:dyDescent="0.2">
      <c r="A1073" s="81">
        <f>IF(E1073=0,"",SUBTOTAL(3,$E$5:$E1073))</f>
        <v>1020</v>
      </c>
      <c r="B1073" s="81" t="s">
        <v>4347</v>
      </c>
      <c r="C1073" s="115" t="s">
        <v>3763</v>
      </c>
      <c r="D1073" s="114" t="s">
        <v>3765</v>
      </c>
      <c r="E1073" s="114" t="s">
        <v>144</v>
      </c>
      <c r="F1073" s="186">
        <f t="shared" si="16"/>
        <v>30</v>
      </c>
      <c r="G1073" s="186"/>
      <c r="H1073" s="186"/>
      <c r="I1073" s="186"/>
      <c r="J1073" s="186"/>
      <c r="K1073" s="186"/>
      <c r="L1073" s="186"/>
      <c r="M1073" s="186"/>
      <c r="N1073" s="186"/>
      <c r="O1073" s="186"/>
      <c r="P1073" s="186"/>
      <c r="Q1073" s="186"/>
      <c r="R1073" s="186"/>
      <c r="S1073" s="186">
        <v>30</v>
      </c>
      <c r="T1073" s="186"/>
      <c r="U1073" s="186"/>
      <c r="V1073" s="186"/>
      <c r="W1073" s="186"/>
      <c r="X1073" s="186"/>
      <c r="Y1073" s="186"/>
      <c r="Z1073" s="186"/>
      <c r="AA1073" s="186"/>
      <c r="AB1073" s="186"/>
    </row>
    <row r="1074" spans="1:28" s="91" customFormat="1" ht="26.25" customHeight="1" x14ac:dyDescent="0.2">
      <c r="A1074" s="81" t="str">
        <f>IF(E1074=0,"",SUBTOTAL(3,$E$10:$E1119))</f>
        <v/>
      </c>
      <c r="B1074" s="81"/>
      <c r="C1074" s="149" t="s">
        <v>1675</v>
      </c>
      <c r="D1074" s="150">
        <f>A1073</f>
        <v>1020</v>
      </c>
      <c r="E1074" s="148"/>
      <c r="F1074" s="196">
        <v>944605</v>
      </c>
      <c r="G1074" s="197">
        <v>1468</v>
      </c>
      <c r="H1074" s="197">
        <v>31329</v>
      </c>
      <c r="I1074" s="197">
        <v>13987</v>
      </c>
      <c r="J1074" s="197">
        <v>468443</v>
      </c>
      <c r="K1074" s="197">
        <v>16488</v>
      </c>
      <c r="L1074" s="197">
        <v>28900</v>
      </c>
      <c r="M1074" s="197">
        <v>76878</v>
      </c>
      <c r="N1074" s="197">
        <v>1942</v>
      </c>
      <c r="O1074" s="197">
        <v>1515</v>
      </c>
      <c r="P1074" s="197">
        <v>25549</v>
      </c>
      <c r="Q1074" s="197">
        <v>10123</v>
      </c>
      <c r="R1074" s="197">
        <v>23826</v>
      </c>
      <c r="S1074" s="197">
        <v>183710</v>
      </c>
      <c r="T1074" s="197">
        <v>12888</v>
      </c>
      <c r="U1074" s="197">
        <v>1269</v>
      </c>
      <c r="V1074" s="197">
        <v>13733</v>
      </c>
      <c r="W1074" s="197">
        <v>1721</v>
      </c>
      <c r="X1074" s="197">
        <v>6838</v>
      </c>
      <c r="Y1074" s="197">
        <v>167</v>
      </c>
      <c r="Z1074" s="197">
        <v>21870</v>
      </c>
      <c r="AA1074" s="197">
        <v>1589</v>
      </c>
      <c r="AB1074" s="197">
        <v>372</v>
      </c>
    </row>
    <row r="1075" spans="1:28" s="91" customFormat="1" ht="15.6" customHeight="1" x14ac:dyDescent="0.2">
      <c r="C1075" s="92"/>
      <c r="D1075" s="93">
        <v>793</v>
      </c>
      <c r="E1075" s="94"/>
    </row>
    <row r="1076" spans="1:28" s="91" customFormat="1" ht="14.45" customHeight="1" x14ac:dyDescent="0.2">
      <c r="C1076" s="92"/>
      <c r="D1076" s="93"/>
      <c r="E1076" s="94"/>
    </row>
    <row r="1077" spans="1:28" s="91" customFormat="1" ht="14.45" customHeight="1" x14ac:dyDescent="0.2">
      <c r="C1077" s="92"/>
      <c r="D1077" s="93"/>
      <c r="E1077" s="94"/>
    </row>
    <row r="1078" spans="1:28" s="91" customFormat="1" x14ac:dyDescent="0.2">
      <c r="C1078" s="92"/>
      <c r="D1078" s="93">
        <v>1620</v>
      </c>
      <c r="E1078" s="94"/>
    </row>
    <row r="1079" spans="1:28" s="91" customFormat="1" x14ac:dyDescent="0.2">
      <c r="C1079" s="92"/>
    </row>
    <row r="1080" spans="1:28" s="91" customFormat="1" x14ac:dyDescent="0.2">
      <c r="C1080" s="92"/>
    </row>
    <row r="1081" spans="1:28" s="91" customFormat="1" x14ac:dyDescent="0.2"/>
  </sheetData>
  <autoFilter ref="A3:E1079"/>
  <mergeCells count="2">
    <mergeCell ref="A1:AB1"/>
    <mergeCell ref="A2:AB2"/>
  </mergeCells>
  <dataValidations count="3">
    <dataValidation allowBlank="1" showErrorMessage="1" sqref="D20"/>
    <dataValidation type="textLength" allowBlank="1" showInputMessage="1" showErrorMessage="1" errorTitle="Lỗi " error="Bạn đã nhập quá 2000 ký tự" sqref="C953 C799:C801 C750 C807:C822">
      <formula1>0</formula1>
      <formula2>2000</formula2>
    </dataValidation>
    <dataValidation allowBlank="1" showInputMessage="1" showErrorMessage="1" promptTitle="KHÔNG CHỈNH SỬA, XÓA FILE" prompt="LƯU VỀ MÁY TRƯỚC KHI ĐIỀN THÔNG TIN_x000a_" sqref="C802:C804 E802:E804 C687:C691 C953 E585:E586 E964 E734 D737:D738 E903 C903 C887 E887 C981 C1072:C1073 D750 E981 E1072:E1073 C982:E982 C986:E986"/>
  </dataValidations>
  <pageMargins left="0.5" right="0.1" top="0.38" bottom="0.3" header="0.09" footer="0.1"/>
  <pageSetup paperSize="9" scale="8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84"/>
  <sheetViews>
    <sheetView tabSelected="1" zoomScale="80" zoomScaleNormal="80" zoomScaleSheetLayoutView="74" workbookViewId="0">
      <pane xSplit="5" ySplit="7" topLeftCell="F1061" activePane="bottomRight" state="frozen"/>
      <selection pane="topRight" activeCell="V1" sqref="V1"/>
      <selection pane="bottomLeft" activeCell="A5" sqref="A5"/>
      <selection pane="bottomRight" activeCell="A1080" sqref="A1080:AM1080"/>
    </sheetView>
  </sheetViews>
  <sheetFormatPr defaultColWidth="7" defaultRowHeight="12.75" x14ac:dyDescent="0.2"/>
  <cols>
    <col min="1" max="1" width="5.28515625" style="113" customWidth="1"/>
    <col min="2" max="2" width="7.28515625" style="113" customWidth="1"/>
    <col min="3" max="3" width="20" style="113" customWidth="1"/>
    <col min="4" max="4" width="61.5703125" style="113" customWidth="1"/>
    <col min="5" max="5" width="8.7109375" style="113" customWidth="1"/>
    <col min="6" max="6" width="9.28515625" style="113" customWidth="1"/>
    <col min="7" max="28" width="9" style="113" hidden="1" customWidth="1"/>
    <col min="29" max="39" width="10.140625" style="113" customWidth="1"/>
    <col min="40" max="16384" width="7" style="113"/>
  </cols>
  <sheetData>
    <row r="1" spans="1:40" ht="20.25" x14ac:dyDescent="0.25">
      <c r="A1" s="201" t="s">
        <v>4261</v>
      </c>
      <c r="B1" s="201"/>
      <c r="C1"/>
      <c r="D1"/>
      <c r="E1" s="223" t="s">
        <v>4262</v>
      </c>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07"/>
    </row>
    <row r="2" spans="1:40" ht="23.25" customHeight="1" x14ac:dyDescent="0.25">
      <c r="A2" s="201" t="s">
        <v>2656</v>
      </c>
      <c r="B2" s="201"/>
      <c r="C2"/>
      <c r="D2"/>
      <c r="E2" s="224" t="s">
        <v>4263</v>
      </c>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L2" s="224"/>
      <c r="AM2" s="224"/>
      <c r="AN2" s="208"/>
    </row>
    <row r="3" spans="1:40" s="91" customFormat="1" ht="74.25" customHeight="1" x14ac:dyDescent="0.25">
      <c r="A3" s="202" t="s">
        <v>4264</v>
      </c>
      <c r="B3" s="202"/>
      <c r="C3"/>
      <c r="D3"/>
      <c r="E3" s="219" t="s">
        <v>4350</v>
      </c>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09"/>
    </row>
    <row r="4" spans="1:40" s="91" customFormat="1" ht="21" customHeight="1" x14ac:dyDescent="0.25">
      <c r="A4" s="203" t="s">
        <v>4349</v>
      </c>
      <c r="B4" s="203"/>
      <c r="C4" s="204"/>
      <c r="D4" s="204"/>
      <c r="E4" s="204"/>
      <c r="F4" s="204"/>
      <c r="G4" s="204"/>
      <c r="H4" s="204"/>
      <c r="I4" s="204"/>
      <c r="J4" s="204"/>
      <c r="K4" s="204"/>
      <c r="L4" s="204"/>
      <c r="M4" s="204"/>
      <c r="N4" s="204"/>
      <c r="O4" s="204"/>
      <c r="P4" s="204"/>
      <c r="Q4" s="204"/>
      <c r="R4" s="204"/>
      <c r="S4" s="204"/>
      <c r="T4" s="204"/>
      <c r="U4" s="204"/>
      <c r="V4" s="204"/>
      <c r="W4" s="204"/>
      <c r="X4" s="204"/>
      <c r="Y4" s="204"/>
      <c r="Z4" s="204"/>
      <c r="AA4" s="204"/>
      <c r="AB4" s="204"/>
      <c r="AC4" s="204"/>
      <c r="AD4"/>
      <c r="AE4"/>
      <c r="AF4"/>
      <c r="AG4"/>
      <c r="AH4"/>
      <c r="AI4"/>
      <c r="AJ4"/>
      <c r="AK4"/>
      <c r="AL4"/>
      <c r="AM4"/>
      <c r="AN4"/>
    </row>
    <row r="5" spans="1:40" s="91" customFormat="1" ht="53.25" customHeight="1" x14ac:dyDescent="0.2">
      <c r="A5" s="80" t="s">
        <v>1</v>
      </c>
      <c r="B5" s="80"/>
      <c r="C5" s="80" t="s">
        <v>3</v>
      </c>
      <c r="D5" s="80" t="s">
        <v>2645</v>
      </c>
      <c r="E5" s="80" t="s">
        <v>4</v>
      </c>
      <c r="F5" s="181" t="s">
        <v>4238</v>
      </c>
      <c r="G5" s="182" t="s">
        <v>4215</v>
      </c>
      <c r="H5" s="182" t="s">
        <v>4216</v>
      </c>
      <c r="I5" s="182" t="s">
        <v>4217</v>
      </c>
      <c r="J5" s="182" t="s">
        <v>4218</v>
      </c>
      <c r="K5" s="182" t="s">
        <v>4219</v>
      </c>
      <c r="L5" s="182" t="s">
        <v>4220</v>
      </c>
      <c r="M5" s="182" t="s">
        <v>4221</v>
      </c>
      <c r="N5" s="182" t="s">
        <v>4222</v>
      </c>
      <c r="O5" s="182" t="s">
        <v>4223</v>
      </c>
      <c r="P5" s="182" t="s">
        <v>4224</v>
      </c>
      <c r="Q5" s="182" t="s">
        <v>4225</v>
      </c>
      <c r="R5" s="182" t="s">
        <v>4226</v>
      </c>
      <c r="S5" s="182" t="s">
        <v>4227</v>
      </c>
      <c r="T5" s="182" t="s">
        <v>4228</v>
      </c>
      <c r="U5" s="182" t="s">
        <v>4229</v>
      </c>
      <c r="V5" s="182" t="s">
        <v>4230</v>
      </c>
      <c r="W5" s="182" t="s">
        <v>4231</v>
      </c>
      <c r="X5" s="182" t="s">
        <v>4232</v>
      </c>
      <c r="Y5" s="182" t="s">
        <v>4233</v>
      </c>
      <c r="Z5" s="182" t="s">
        <v>4234</v>
      </c>
      <c r="AA5" s="182" t="s">
        <v>4235</v>
      </c>
      <c r="AB5" s="182" t="s">
        <v>4236</v>
      </c>
      <c r="AC5" s="198" t="s">
        <v>4239</v>
      </c>
      <c r="AD5" s="198" t="s">
        <v>4240</v>
      </c>
      <c r="AE5" s="198" t="s">
        <v>4241</v>
      </c>
      <c r="AF5" s="198" t="s">
        <v>4242</v>
      </c>
      <c r="AG5" s="198" t="s">
        <v>4243</v>
      </c>
      <c r="AH5" s="198" t="s">
        <v>1699</v>
      </c>
      <c r="AI5" s="198" t="s">
        <v>4244</v>
      </c>
      <c r="AJ5" s="198" t="s">
        <v>4245</v>
      </c>
      <c r="AK5" s="198" t="s">
        <v>4246</v>
      </c>
      <c r="AL5" s="198" t="s">
        <v>4247</v>
      </c>
      <c r="AM5" s="198" t="s">
        <v>4248</v>
      </c>
    </row>
    <row r="6" spans="1:40" s="91" customFormat="1" ht="18" customHeight="1" x14ac:dyDescent="0.2">
      <c r="A6" s="80"/>
      <c r="B6" s="80"/>
      <c r="C6" s="199" t="s">
        <v>4260</v>
      </c>
      <c r="D6" s="80"/>
      <c r="E6" s="80"/>
      <c r="F6" s="181"/>
      <c r="G6" s="182"/>
      <c r="H6" s="182"/>
      <c r="I6" s="182"/>
      <c r="J6" s="182"/>
      <c r="K6" s="182"/>
      <c r="L6" s="182"/>
      <c r="M6" s="182"/>
      <c r="N6" s="182"/>
      <c r="O6" s="182"/>
      <c r="P6" s="182"/>
      <c r="Q6" s="182"/>
      <c r="R6" s="182"/>
      <c r="S6" s="182"/>
      <c r="T6" s="182"/>
      <c r="U6" s="182"/>
      <c r="V6" s="182"/>
      <c r="W6" s="182"/>
      <c r="X6" s="182"/>
      <c r="Y6" s="182"/>
      <c r="Z6" s="182"/>
      <c r="AA6" s="182"/>
      <c r="AB6" s="182"/>
      <c r="AC6" s="199" t="s">
        <v>4249</v>
      </c>
      <c r="AD6" s="199" t="s">
        <v>4250</v>
      </c>
      <c r="AE6" s="199" t="s">
        <v>4251</v>
      </c>
      <c r="AF6" s="199" t="s">
        <v>4252</v>
      </c>
      <c r="AG6" s="199" t="s">
        <v>4253</v>
      </c>
      <c r="AH6" s="199" t="s">
        <v>4254</v>
      </c>
      <c r="AI6" s="199" t="s">
        <v>4255</v>
      </c>
      <c r="AJ6" s="199" t="s">
        <v>4256</v>
      </c>
      <c r="AK6" s="199" t="s">
        <v>4257</v>
      </c>
      <c r="AL6" s="200" t="s">
        <v>4258</v>
      </c>
      <c r="AM6" s="200" t="s">
        <v>4259</v>
      </c>
    </row>
    <row r="7" spans="1:40" s="91" customFormat="1" ht="23.25" customHeight="1" x14ac:dyDescent="0.2">
      <c r="A7" s="80"/>
      <c r="B7" s="80"/>
      <c r="C7" s="151" t="s">
        <v>30</v>
      </c>
      <c r="D7" s="80"/>
      <c r="E7" s="80"/>
      <c r="F7" s="183"/>
      <c r="G7" s="183"/>
      <c r="H7" s="183"/>
      <c r="I7" s="183"/>
      <c r="J7" s="184"/>
      <c r="K7" s="183"/>
      <c r="L7" s="183"/>
      <c r="M7" s="183"/>
      <c r="N7" s="183"/>
      <c r="O7" s="183"/>
      <c r="P7" s="183"/>
      <c r="Q7" s="183"/>
      <c r="R7" s="183"/>
      <c r="S7" s="183"/>
      <c r="T7" s="183"/>
      <c r="U7" s="183"/>
      <c r="V7" s="183"/>
      <c r="W7" s="183"/>
      <c r="X7" s="183"/>
      <c r="Y7" s="183"/>
      <c r="Z7" s="183"/>
      <c r="AA7" s="183"/>
      <c r="AB7" s="185"/>
      <c r="AC7" s="210"/>
      <c r="AD7" s="210"/>
      <c r="AE7" s="210"/>
      <c r="AF7" s="210"/>
      <c r="AG7" s="210"/>
      <c r="AH7" s="210"/>
      <c r="AI7" s="210"/>
      <c r="AJ7" s="210"/>
      <c r="AK7" s="210"/>
      <c r="AL7" s="210"/>
      <c r="AM7" s="210"/>
    </row>
    <row r="8" spans="1:40" s="132" customFormat="1" ht="28.5" customHeight="1" x14ac:dyDescent="0.2">
      <c r="A8" s="81">
        <f>IF(E8=0,"",SUBTOTAL(3,$E$8:$E8))</f>
        <v>1</v>
      </c>
      <c r="B8" s="81" t="s">
        <v>2435</v>
      </c>
      <c r="C8" s="153" t="s">
        <v>3634</v>
      </c>
      <c r="D8" s="152" t="s">
        <v>3635</v>
      </c>
      <c r="E8" s="154" t="s">
        <v>3636</v>
      </c>
      <c r="F8" s="186">
        <f t="shared" ref="F8:F71" si="0">SUM(G8:AB8)</f>
        <v>51</v>
      </c>
      <c r="G8" s="186"/>
      <c r="H8" s="186"/>
      <c r="I8" s="186"/>
      <c r="J8" s="186"/>
      <c r="K8" s="186">
        <v>10</v>
      </c>
      <c r="L8" s="186"/>
      <c r="M8" s="186"/>
      <c r="N8" s="186"/>
      <c r="O8" s="186"/>
      <c r="P8" s="186"/>
      <c r="Q8" s="186">
        <v>5</v>
      </c>
      <c r="R8" s="186"/>
      <c r="S8" s="186">
        <v>13</v>
      </c>
      <c r="T8" s="186"/>
      <c r="U8" s="186"/>
      <c r="V8" s="186">
        <v>15</v>
      </c>
      <c r="W8" s="186"/>
      <c r="X8" s="186">
        <v>8</v>
      </c>
      <c r="Y8" s="186"/>
      <c r="Z8" s="186"/>
      <c r="AA8" s="186"/>
      <c r="AB8" s="186"/>
      <c r="AC8" s="211"/>
      <c r="AD8" s="211"/>
      <c r="AE8" s="211"/>
      <c r="AF8" s="211"/>
      <c r="AG8" s="211"/>
      <c r="AH8" s="211"/>
      <c r="AI8" s="211"/>
      <c r="AJ8" s="211"/>
      <c r="AK8" s="211"/>
      <c r="AL8" s="211"/>
      <c r="AM8" s="211"/>
    </row>
    <row r="9" spans="1:40" s="132" customFormat="1" ht="25.5" customHeight="1" x14ac:dyDescent="0.2">
      <c r="A9" s="81">
        <f>IF(E9=0,"",SUBTOTAL(3,$E$8:$E9))</f>
        <v>2</v>
      </c>
      <c r="B9" s="205" t="s">
        <v>2437</v>
      </c>
      <c r="C9" s="155" t="s">
        <v>3656</v>
      </c>
      <c r="D9" s="156" t="s">
        <v>3657</v>
      </c>
      <c r="E9" s="154" t="s">
        <v>37</v>
      </c>
      <c r="F9" s="186">
        <f t="shared" si="0"/>
        <v>1</v>
      </c>
      <c r="G9" s="186"/>
      <c r="H9" s="186"/>
      <c r="I9" s="186"/>
      <c r="J9" s="186"/>
      <c r="K9" s="186"/>
      <c r="L9" s="186">
        <v>1</v>
      </c>
      <c r="M9" s="186"/>
      <c r="N9" s="186"/>
      <c r="O9" s="186"/>
      <c r="P9" s="186"/>
      <c r="Q9" s="186"/>
      <c r="R9" s="186"/>
      <c r="S9" s="186"/>
      <c r="T9" s="186"/>
      <c r="U9" s="186"/>
      <c r="V9" s="186"/>
      <c r="W9" s="186"/>
      <c r="X9" s="186"/>
      <c r="Y9" s="186"/>
      <c r="Z9" s="186"/>
      <c r="AA9" s="186"/>
      <c r="AB9" s="186"/>
      <c r="AC9" s="211"/>
      <c r="AD9" s="211"/>
      <c r="AE9" s="211"/>
      <c r="AF9" s="211"/>
      <c r="AG9" s="211"/>
      <c r="AH9" s="211"/>
      <c r="AI9" s="211"/>
      <c r="AJ9" s="211"/>
      <c r="AK9" s="211"/>
      <c r="AL9" s="211"/>
      <c r="AM9" s="211"/>
    </row>
    <row r="10" spans="1:40" s="91" customFormat="1" ht="30" customHeight="1" x14ac:dyDescent="0.2">
      <c r="A10" s="81">
        <f>IF(E10=0,"",SUBTOTAL(3,$E$8:$E10))</f>
        <v>3</v>
      </c>
      <c r="B10" s="81" t="s">
        <v>2439</v>
      </c>
      <c r="C10" s="157" t="s">
        <v>2418</v>
      </c>
      <c r="D10" s="158" t="s">
        <v>2554</v>
      </c>
      <c r="E10" s="106" t="s">
        <v>2438</v>
      </c>
      <c r="F10" s="186">
        <f t="shared" si="0"/>
        <v>1765</v>
      </c>
      <c r="G10" s="185"/>
      <c r="H10" s="185"/>
      <c r="I10" s="187"/>
      <c r="J10" s="188">
        <v>1440</v>
      </c>
      <c r="K10" s="185"/>
      <c r="L10" s="185"/>
      <c r="M10" s="185">
        <v>90</v>
      </c>
      <c r="N10" s="185"/>
      <c r="O10" s="185"/>
      <c r="P10" s="185">
        <v>60</v>
      </c>
      <c r="Q10" s="185"/>
      <c r="R10" s="186"/>
      <c r="S10" s="188"/>
      <c r="T10" s="185">
        <v>0</v>
      </c>
      <c r="U10" s="185">
        <v>0</v>
      </c>
      <c r="V10" s="185"/>
      <c r="W10" s="185"/>
      <c r="X10" s="185"/>
      <c r="Y10" s="183"/>
      <c r="Z10" s="187">
        <v>175</v>
      </c>
      <c r="AA10" s="185"/>
      <c r="AB10" s="185"/>
      <c r="AC10" s="210"/>
      <c r="AD10" s="210"/>
      <c r="AE10" s="210"/>
      <c r="AF10" s="210"/>
      <c r="AG10" s="210"/>
      <c r="AH10" s="210"/>
      <c r="AI10" s="210"/>
      <c r="AJ10" s="210"/>
      <c r="AK10" s="210"/>
      <c r="AL10" s="210"/>
      <c r="AM10" s="210"/>
    </row>
    <row r="11" spans="1:40" s="132" customFormat="1" ht="34.5" customHeight="1" x14ac:dyDescent="0.2">
      <c r="A11" s="81">
        <f>IF(E11=0,"",SUBTOTAL(3,$E$8:$E11))</f>
        <v>4</v>
      </c>
      <c r="B11" s="81" t="s">
        <v>2443</v>
      </c>
      <c r="C11" s="153" t="s">
        <v>3626</v>
      </c>
      <c r="D11" s="152" t="s">
        <v>4077</v>
      </c>
      <c r="E11" s="154" t="s">
        <v>47</v>
      </c>
      <c r="F11" s="186">
        <f t="shared" si="0"/>
        <v>12</v>
      </c>
      <c r="G11" s="186"/>
      <c r="H11" s="186"/>
      <c r="I11" s="186">
        <v>4</v>
      </c>
      <c r="J11" s="186"/>
      <c r="K11" s="186"/>
      <c r="L11" s="186"/>
      <c r="M11" s="186"/>
      <c r="N11" s="186"/>
      <c r="O11" s="186">
        <v>1</v>
      </c>
      <c r="P11" s="186"/>
      <c r="Q11" s="186"/>
      <c r="R11" s="186"/>
      <c r="S11" s="186"/>
      <c r="T11" s="186">
        <v>6</v>
      </c>
      <c r="U11" s="186"/>
      <c r="V11" s="186"/>
      <c r="W11" s="186"/>
      <c r="X11" s="186">
        <v>1</v>
      </c>
      <c r="Y11" s="186"/>
      <c r="Z11" s="186"/>
      <c r="AA11" s="186"/>
      <c r="AB11" s="186"/>
      <c r="AC11" s="211"/>
      <c r="AD11" s="211"/>
      <c r="AE11" s="211"/>
      <c r="AF11" s="211"/>
      <c r="AG11" s="211"/>
      <c r="AH11" s="211"/>
      <c r="AI11" s="211"/>
      <c r="AJ11" s="211"/>
      <c r="AK11" s="211"/>
      <c r="AL11" s="211"/>
      <c r="AM11" s="211"/>
    </row>
    <row r="12" spans="1:40" s="132" customFormat="1" ht="108" customHeight="1" x14ac:dyDescent="0.2">
      <c r="A12" s="81">
        <f>IF(E12=0,"",SUBTOTAL(3,$E$8:$E12))</f>
        <v>5</v>
      </c>
      <c r="B12" s="81" t="s">
        <v>2445</v>
      </c>
      <c r="C12" s="153" t="s">
        <v>3646</v>
      </c>
      <c r="D12" s="152" t="s">
        <v>4166</v>
      </c>
      <c r="E12" s="154" t="s">
        <v>47</v>
      </c>
      <c r="F12" s="186">
        <f t="shared" si="0"/>
        <v>1</v>
      </c>
      <c r="G12" s="186"/>
      <c r="H12" s="186"/>
      <c r="I12" s="186"/>
      <c r="J12" s="186"/>
      <c r="K12" s="186"/>
      <c r="L12" s="186">
        <v>1</v>
      </c>
      <c r="M12" s="186"/>
      <c r="N12" s="186"/>
      <c r="O12" s="186"/>
      <c r="P12" s="186"/>
      <c r="Q12" s="186"/>
      <c r="R12" s="186"/>
      <c r="S12" s="186"/>
      <c r="T12" s="186"/>
      <c r="U12" s="186"/>
      <c r="V12" s="186"/>
      <c r="W12" s="186"/>
      <c r="X12" s="186"/>
      <c r="Y12" s="186"/>
      <c r="Z12" s="186"/>
      <c r="AA12" s="186"/>
      <c r="AB12" s="186"/>
      <c r="AC12" s="211"/>
      <c r="AD12" s="211"/>
      <c r="AE12" s="211"/>
      <c r="AF12" s="211"/>
      <c r="AG12" s="211"/>
      <c r="AH12" s="211"/>
      <c r="AI12" s="211"/>
      <c r="AJ12" s="211"/>
      <c r="AK12" s="211"/>
      <c r="AL12" s="211"/>
      <c r="AM12" s="211"/>
    </row>
    <row r="13" spans="1:40" s="91" customFormat="1" ht="36" customHeight="1" x14ac:dyDescent="0.2">
      <c r="A13" s="81">
        <f>IF(E13=0,"",SUBTOTAL(3,$E$8:$E13))</f>
        <v>6</v>
      </c>
      <c r="B13" s="81" t="s">
        <v>2447</v>
      </c>
      <c r="C13" s="159" t="s">
        <v>33</v>
      </c>
      <c r="D13" s="160" t="s">
        <v>4205</v>
      </c>
      <c r="E13" s="160" t="s">
        <v>34</v>
      </c>
      <c r="F13" s="186">
        <f t="shared" si="0"/>
        <v>3</v>
      </c>
      <c r="G13" s="185"/>
      <c r="H13" s="185"/>
      <c r="I13" s="187"/>
      <c r="J13" s="189"/>
      <c r="K13" s="185"/>
      <c r="L13" s="185"/>
      <c r="M13" s="185"/>
      <c r="N13" s="185"/>
      <c r="O13" s="185"/>
      <c r="P13" s="185">
        <v>0</v>
      </c>
      <c r="Q13" s="185"/>
      <c r="R13" s="186"/>
      <c r="S13" s="188">
        <v>3</v>
      </c>
      <c r="T13" s="185">
        <v>0</v>
      </c>
      <c r="U13" s="185">
        <v>0</v>
      </c>
      <c r="V13" s="185"/>
      <c r="W13" s="185"/>
      <c r="X13" s="185"/>
      <c r="Y13" s="183"/>
      <c r="Z13" s="185"/>
      <c r="AA13" s="185"/>
      <c r="AB13" s="185"/>
      <c r="AC13" s="210"/>
      <c r="AD13" s="210"/>
      <c r="AE13" s="210"/>
      <c r="AF13" s="210"/>
      <c r="AG13" s="210"/>
      <c r="AH13" s="210"/>
      <c r="AI13" s="210"/>
      <c r="AJ13" s="210"/>
      <c r="AK13" s="210"/>
      <c r="AL13" s="210"/>
      <c r="AM13" s="210"/>
    </row>
    <row r="14" spans="1:40" s="132" customFormat="1" ht="33" customHeight="1" x14ac:dyDescent="0.2">
      <c r="A14" s="81">
        <f>IF(E14=0,"",SUBTOTAL(3,$E$8:$E14))</f>
        <v>7</v>
      </c>
      <c r="B14" s="81" t="s">
        <v>2449</v>
      </c>
      <c r="C14" s="159" t="s">
        <v>3641</v>
      </c>
      <c r="D14" s="160" t="s">
        <v>3642</v>
      </c>
      <c r="E14" s="160" t="s">
        <v>37</v>
      </c>
      <c r="F14" s="186">
        <f t="shared" si="0"/>
        <v>16</v>
      </c>
      <c r="G14" s="186"/>
      <c r="H14" s="186"/>
      <c r="I14" s="186"/>
      <c r="J14" s="186"/>
      <c r="K14" s="186">
        <v>3</v>
      </c>
      <c r="L14" s="186"/>
      <c r="M14" s="186"/>
      <c r="N14" s="186"/>
      <c r="O14" s="186"/>
      <c r="P14" s="186"/>
      <c r="Q14" s="186">
        <v>5</v>
      </c>
      <c r="R14" s="186"/>
      <c r="S14" s="186"/>
      <c r="T14" s="186"/>
      <c r="U14" s="186"/>
      <c r="V14" s="186">
        <v>4</v>
      </c>
      <c r="W14" s="186"/>
      <c r="X14" s="186"/>
      <c r="Y14" s="186"/>
      <c r="Z14" s="186">
        <v>4</v>
      </c>
      <c r="AA14" s="186"/>
      <c r="AB14" s="186"/>
      <c r="AC14" s="211"/>
      <c r="AD14" s="211"/>
      <c r="AE14" s="211"/>
      <c r="AF14" s="211"/>
      <c r="AG14" s="211"/>
      <c r="AH14" s="211"/>
      <c r="AI14" s="211"/>
      <c r="AJ14" s="211"/>
      <c r="AK14" s="211"/>
      <c r="AL14" s="211"/>
      <c r="AM14" s="211"/>
    </row>
    <row r="15" spans="1:40" s="91" customFormat="1" ht="23.25" customHeight="1" x14ac:dyDescent="0.2">
      <c r="A15" s="81">
        <f>IF(E15=0,"",SUBTOTAL(3,$E$8:$E15))</f>
        <v>8</v>
      </c>
      <c r="B15" s="81" t="s">
        <v>2590</v>
      </c>
      <c r="C15" s="159" t="s">
        <v>4078</v>
      </c>
      <c r="D15" s="160" t="s">
        <v>1681</v>
      </c>
      <c r="E15" s="160" t="s">
        <v>37</v>
      </c>
      <c r="F15" s="186">
        <f t="shared" si="0"/>
        <v>16691</v>
      </c>
      <c r="G15" s="185">
        <v>106</v>
      </c>
      <c r="H15" s="185">
        <v>1030</v>
      </c>
      <c r="I15" s="187">
        <v>200</v>
      </c>
      <c r="J15" s="188">
        <v>6200</v>
      </c>
      <c r="K15" s="187">
        <v>360</v>
      </c>
      <c r="L15" s="187">
        <v>160</v>
      </c>
      <c r="M15" s="185">
        <v>700</v>
      </c>
      <c r="N15" s="185">
        <v>100</v>
      </c>
      <c r="O15" s="185">
        <v>100</v>
      </c>
      <c r="P15" s="185">
        <v>300</v>
      </c>
      <c r="Q15" s="185">
        <v>300</v>
      </c>
      <c r="R15" s="186">
        <v>120</v>
      </c>
      <c r="S15" s="190">
        <v>4300</v>
      </c>
      <c r="T15" s="185">
        <v>150</v>
      </c>
      <c r="U15" s="185">
        <v>150</v>
      </c>
      <c r="V15" s="185">
        <v>800</v>
      </c>
      <c r="W15" s="186">
        <v>140</v>
      </c>
      <c r="X15" s="185">
        <v>160</v>
      </c>
      <c r="Y15" s="185">
        <v>60</v>
      </c>
      <c r="Z15" s="185">
        <v>500</v>
      </c>
      <c r="AA15" s="185">
        <v>750</v>
      </c>
      <c r="AB15" s="185">
        <v>5</v>
      </c>
      <c r="AC15" s="210"/>
      <c r="AD15" s="210"/>
      <c r="AE15" s="210"/>
      <c r="AF15" s="210"/>
      <c r="AG15" s="210"/>
      <c r="AH15" s="210"/>
      <c r="AI15" s="210"/>
      <c r="AJ15" s="210"/>
      <c r="AK15" s="210"/>
      <c r="AL15" s="210"/>
      <c r="AM15" s="210"/>
    </row>
    <row r="16" spans="1:40" s="91" customFormat="1" ht="24.75" customHeight="1" x14ac:dyDescent="0.2">
      <c r="A16" s="81">
        <f>IF(E16=0,"",SUBTOTAL(3,$E$8:$E16))</f>
        <v>9</v>
      </c>
      <c r="B16" s="81" t="s">
        <v>2552</v>
      </c>
      <c r="C16" s="159" t="s">
        <v>4079</v>
      </c>
      <c r="D16" s="160" t="s">
        <v>1682</v>
      </c>
      <c r="E16" s="160" t="s">
        <v>38</v>
      </c>
      <c r="F16" s="186">
        <f t="shared" si="0"/>
        <v>720</v>
      </c>
      <c r="G16" s="185"/>
      <c r="H16" s="185"/>
      <c r="I16" s="187"/>
      <c r="J16" s="189"/>
      <c r="K16" s="185"/>
      <c r="L16" s="187">
        <v>140</v>
      </c>
      <c r="M16" s="185"/>
      <c r="N16" s="185"/>
      <c r="O16" s="185"/>
      <c r="P16" s="185">
        <v>200</v>
      </c>
      <c r="Q16" s="185"/>
      <c r="R16" s="186">
        <v>120</v>
      </c>
      <c r="S16" s="188"/>
      <c r="T16" s="185">
        <v>0</v>
      </c>
      <c r="U16" s="185">
        <v>120</v>
      </c>
      <c r="V16" s="185"/>
      <c r="W16" s="186">
        <v>20</v>
      </c>
      <c r="X16" s="185"/>
      <c r="Y16" s="183"/>
      <c r="Z16" s="185">
        <v>120</v>
      </c>
      <c r="AA16" s="185"/>
      <c r="AB16" s="185"/>
      <c r="AC16" s="210"/>
      <c r="AD16" s="210"/>
      <c r="AE16" s="210"/>
      <c r="AF16" s="210"/>
      <c r="AG16" s="210"/>
      <c r="AH16" s="210"/>
      <c r="AI16" s="210"/>
      <c r="AJ16" s="210"/>
      <c r="AK16" s="210"/>
      <c r="AL16" s="210"/>
      <c r="AM16" s="210"/>
    </row>
    <row r="17" spans="1:39" s="91" customFormat="1" ht="24.75" customHeight="1" x14ac:dyDescent="0.2">
      <c r="A17" s="81">
        <f>IF(E17=0,"",SUBTOTAL(3,$E$8:$E17))</f>
        <v>10</v>
      </c>
      <c r="B17" s="81" t="s">
        <v>1627</v>
      </c>
      <c r="C17" s="159" t="s">
        <v>43</v>
      </c>
      <c r="D17" s="160" t="s">
        <v>1683</v>
      </c>
      <c r="E17" s="160" t="s">
        <v>37</v>
      </c>
      <c r="F17" s="186">
        <f t="shared" si="0"/>
        <v>7580</v>
      </c>
      <c r="G17" s="185"/>
      <c r="H17" s="185"/>
      <c r="I17" s="187">
        <v>0</v>
      </c>
      <c r="J17" s="188">
        <v>4500</v>
      </c>
      <c r="K17" s="185"/>
      <c r="L17" s="187">
        <v>100</v>
      </c>
      <c r="M17" s="185">
        <v>20</v>
      </c>
      <c r="N17" s="185"/>
      <c r="O17" s="185">
        <v>100</v>
      </c>
      <c r="P17" s="185">
        <v>0</v>
      </c>
      <c r="Q17" s="185"/>
      <c r="R17" s="186">
        <v>120</v>
      </c>
      <c r="S17" s="190">
        <v>2700</v>
      </c>
      <c r="T17" s="185">
        <v>0</v>
      </c>
      <c r="U17" s="185">
        <v>0</v>
      </c>
      <c r="V17" s="185"/>
      <c r="W17" s="185"/>
      <c r="X17" s="185"/>
      <c r="Y17" s="183"/>
      <c r="Z17" s="185"/>
      <c r="AA17" s="185">
        <v>40</v>
      </c>
      <c r="AB17" s="185"/>
      <c r="AC17" s="210"/>
      <c r="AD17" s="210"/>
      <c r="AE17" s="210"/>
      <c r="AF17" s="210"/>
      <c r="AG17" s="210"/>
      <c r="AH17" s="210"/>
      <c r="AI17" s="210"/>
      <c r="AJ17" s="210"/>
      <c r="AK17" s="210"/>
      <c r="AL17" s="210"/>
      <c r="AM17" s="210"/>
    </row>
    <row r="18" spans="1:39" s="91" customFormat="1" ht="24" customHeight="1" x14ac:dyDescent="0.2">
      <c r="A18" s="81">
        <f>IF(E18=0,"",SUBTOTAL(3,$E$8:$E18))</f>
        <v>11</v>
      </c>
      <c r="B18" s="81" t="s">
        <v>31</v>
      </c>
      <c r="C18" s="159" t="s">
        <v>46</v>
      </c>
      <c r="D18" s="107" t="s">
        <v>1684</v>
      </c>
      <c r="E18" s="160" t="s">
        <v>47</v>
      </c>
      <c r="F18" s="186">
        <f t="shared" si="0"/>
        <v>170</v>
      </c>
      <c r="G18" s="185"/>
      <c r="H18" s="185"/>
      <c r="I18" s="187">
        <v>0</v>
      </c>
      <c r="J18" s="188">
        <v>140</v>
      </c>
      <c r="K18" s="185"/>
      <c r="L18" s="185"/>
      <c r="M18" s="185"/>
      <c r="N18" s="185"/>
      <c r="O18" s="185"/>
      <c r="P18" s="185">
        <v>0</v>
      </c>
      <c r="Q18" s="185"/>
      <c r="R18" s="186">
        <v>30</v>
      </c>
      <c r="S18" s="188"/>
      <c r="T18" s="185">
        <v>0</v>
      </c>
      <c r="U18" s="185">
        <v>0</v>
      </c>
      <c r="V18" s="185"/>
      <c r="W18" s="185"/>
      <c r="X18" s="185"/>
      <c r="Y18" s="183"/>
      <c r="Z18" s="185"/>
      <c r="AA18" s="185"/>
      <c r="AB18" s="185"/>
      <c r="AC18" s="210"/>
      <c r="AD18" s="210"/>
      <c r="AE18" s="210"/>
      <c r="AF18" s="210"/>
      <c r="AG18" s="210"/>
      <c r="AH18" s="210"/>
      <c r="AI18" s="210"/>
      <c r="AJ18" s="210"/>
      <c r="AK18" s="210"/>
      <c r="AL18" s="210"/>
      <c r="AM18" s="210"/>
    </row>
    <row r="19" spans="1:39" s="91" customFormat="1" ht="35.25" customHeight="1" x14ac:dyDescent="0.2">
      <c r="A19" s="81">
        <f>IF(E19=0,"",SUBTOTAL(3,$E$8:$E19))</f>
        <v>12</v>
      </c>
      <c r="B19" s="81" t="s">
        <v>1646</v>
      </c>
      <c r="C19" s="159" t="s">
        <v>50</v>
      </c>
      <c r="D19" s="107" t="s">
        <v>1685</v>
      </c>
      <c r="E19" s="160" t="s">
        <v>47</v>
      </c>
      <c r="F19" s="186">
        <f t="shared" si="0"/>
        <v>51</v>
      </c>
      <c r="G19" s="185"/>
      <c r="H19" s="185"/>
      <c r="I19" s="187"/>
      <c r="J19" s="189"/>
      <c r="K19" s="187">
        <v>4</v>
      </c>
      <c r="L19" s="185"/>
      <c r="M19" s="185"/>
      <c r="N19" s="185"/>
      <c r="O19" s="185"/>
      <c r="P19" s="185">
        <v>0</v>
      </c>
      <c r="Q19" s="185">
        <v>5</v>
      </c>
      <c r="R19" s="186"/>
      <c r="S19" s="188">
        <v>13</v>
      </c>
      <c r="T19" s="185">
        <v>0</v>
      </c>
      <c r="U19" s="185">
        <v>0</v>
      </c>
      <c r="V19" s="185">
        <v>15</v>
      </c>
      <c r="W19" s="185"/>
      <c r="X19" s="185">
        <v>8</v>
      </c>
      <c r="Y19" s="183"/>
      <c r="Z19" s="185">
        <v>6</v>
      </c>
      <c r="AA19" s="185"/>
      <c r="AB19" s="185"/>
      <c r="AC19" s="210"/>
      <c r="AD19" s="210"/>
      <c r="AE19" s="210"/>
      <c r="AF19" s="210"/>
      <c r="AG19" s="210"/>
      <c r="AH19" s="210"/>
      <c r="AI19" s="210"/>
      <c r="AJ19" s="210"/>
      <c r="AK19" s="210"/>
      <c r="AL19" s="210"/>
      <c r="AM19" s="210"/>
    </row>
    <row r="20" spans="1:39" s="132" customFormat="1" ht="39" customHeight="1" x14ac:dyDescent="0.2">
      <c r="A20" s="81">
        <f>IF(E20=0,"",SUBTOTAL(3,$E$8:$E20))</f>
        <v>13</v>
      </c>
      <c r="B20" s="81" t="s">
        <v>1649</v>
      </c>
      <c r="C20" s="159" t="s">
        <v>4206</v>
      </c>
      <c r="D20" s="160" t="s">
        <v>4207</v>
      </c>
      <c r="E20" s="160" t="s">
        <v>37</v>
      </c>
      <c r="F20" s="186">
        <f t="shared" si="0"/>
        <v>17</v>
      </c>
      <c r="G20" s="186"/>
      <c r="H20" s="186"/>
      <c r="I20" s="186"/>
      <c r="J20" s="186"/>
      <c r="K20" s="186">
        <v>5</v>
      </c>
      <c r="L20" s="186"/>
      <c r="M20" s="186"/>
      <c r="N20" s="186"/>
      <c r="O20" s="186"/>
      <c r="P20" s="186"/>
      <c r="Q20" s="186">
        <v>5</v>
      </c>
      <c r="R20" s="186"/>
      <c r="S20" s="186"/>
      <c r="T20" s="186"/>
      <c r="U20" s="186"/>
      <c r="V20" s="186">
        <v>3</v>
      </c>
      <c r="W20" s="186"/>
      <c r="X20" s="186"/>
      <c r="Y20" s="186"/>
      <c r="Z20" s="186">
        <v>4</v>
      </c>
      <c r="AA20" s="186"/>
      <c r="AB20" s="186"/>
      <c r="AC20" s="211"/>
      <c r="AD20" s="211"/>
      <c r="AE20" s="211"/>
      <c r="AF20" s="211"/>
      <c r="AG20" s="211"/>
      <c r="AH20" s="211"/>
      <c r="AI20" s="211"/>
      <c r="AJ20" s="211"/>
      <c r="AK20" s="211"/>
      <c r="AL20" s="211"/>
      <c r="AM20" s="211"/>
    </row>
    <row r="21" spans="1:39" s="132" customFormat="1" ht="42" customHeight="1" x14ac:dyDescent="0.2">
      <c r="A21" s="81">
        <f>IF(E21=0,"",SUBTOTAL(3,$E$8:$E21))</f>
        <v>14</v>
      </c>
      <c r="B21" s="81" t="s">
        <v>35</v>
      </c>
      <c r="C21" s="153" t="s">
        <v>3826</v>
      </c>
      <c r="D21" s="152" t="s">
        <v>3869</v>
      </c>
      <c r="E21" s="154" t="s">
        <v>57</v>
      </c>
      <c r="F21" s="186">
        <f t="shared" si="0"/>
        <v>17</v>
      </c>
      <c r="G21" s="186"/>
      <c r="H21" s="186"/>
      <c r="I21" s="186">
        <v>4</v>
      </c>
      <c r="J21" s="186"/>
      <c r="K21" s="186"/>
      <c r="L21" s="186"/>
      <c r="M21" s="186"/>
      <c r="N21" s="186"/>
      <c r="O21" s="186">
        <v>5</v>
      </c>
      <c r="P21" s="186"/>
      <c r="Q21" s="186"/>
      <c r="R21" s="186"/>
      <c r="S21" s="186"/>
      <c r="T21" s="186">
        <v>6</v>
      </c>
      <c r="U21" s="186"/>
      <c r="V21" s="186"/>
      <c r="W21" s="186"/>
      <c r="X21" s="186">
        <v>2</v>
      </c>
      <c r="Y21" s="186"/>
      <c r="Z21" s="186"/>
      <c r="AA21" s="186"/>
      <c r="AB21" s="186"/>
      <c r="AC21" s="211"/>
      <c r="AD21" s="211"/>
      <c r="AE21" s="211"/>
      <c r="AF21" s="211"/>
      <c r="AG21" s="211"/>
      <c r="AH21" s="211"/>
      <c r="AI21" s="211"/>
      <c r="AJ21" s="211"/>
      <c r="AK21" s="211"/>
      <c r="AL21" s="211"/>
      <c r="AM21" s="211"/>
    </row>
    <row r="22" spans="1:39" s="91" customFormat="1" ht="67.5" customHeight="1" x14ac:dyDescent="0.2">
      <c r="A22" s="81">
        <f>IF(E22=0,"",SUBTOTAL(3,$E$8:$E22))</f>
        <v>15</v>
      </c>
      <c r="B22" s="81" t="s">
        <v>39</v>
      </c>
      <c r="C22" s="159" t="s">
        <v>1686</v>
      </c>
      <c r="D22" s="152" t="s">
        <v>4146</v>
      </c>
      <c r="E22" s="160" t="s">
        <v>75</v>
      </c>
      <c r="F22" s="186">
        <f t="shared" si="0"/>
        <v>40</v>
      </c>
      <c r="G22" s="185"/>
      <c r="H22" s="185"/>
      <c r="I22" s="187"/>
      <c r="J22" s="189"/>
      <c r="K22" s="185"/>
      <c r="L22" s="185"/>
      <c r="M22" s="185"/>
      <c r="N22" s="185"/>
      <c r="O22" s="185"/>
      <c r="P22" s="185">
        <v>0</v>
      </c>
      <c r="Q22" s="185"/>
      <c r="R22" s="186"/>
      <c r="S22" s="188">
        <v>40</v>
      </c>
      <c r="T22" s="185">
        <v>0</v>
      </c>
      <c r="U22" s="185">
        <v>0</v>
      </c>
      <c r="V22" s="185"/>
      <c r="W22" s="185"/>
      <c r="X22" s="185"/>
      <c r="Y22" s="183"/>
      <c r="Z22" s="185"/>
      <c r="AA22" s="185"/>
      <c r="AB22" s="185"/>
      <c r="AC22" s="210"/>
      <c r="AD22" s="210"/>
      <c r="AE22" s="210"/>
      <c r="AF22" s="210"/>
      <c r="AG22" s="210"/>
      <c r="AH22" s="210"/>
      <c r="AI22" s="210"/>
      <c r="AJ22" s="210"/>
      <c r="AK22" s="210"/>
      <c r="AL22" s="210"/>
      <c r="AM22" s="210"/>
    </row>
    <row r="23" spans="1:39" s="91" customFormat="1" ht="81" customHeight="1" x14ac:dyDescent="0.2">
      <c r="A23" s="81">
        <f>IF(E23=0,"",SUBTOTAL(3,$E$8:$E23))</f>
        <v>16</v>
      </c>
      <c r="B23" s="81" t="s">
        <v>41</v>
      </c>
      <c r="C23" s="159" t="s">
        <v>56</v>
      </c>
      <c r="D23" s="175" t="s">
        <v>1688</v>
      </c>
      <c r="E23" s="160" t="s">
        <v>57</v>
      </c>
      <c r="F23" s="186">
        <f t="shared" si="0"/>
        <v>20</v>
      </c>
      <c r="G23" s="185"/>
      <c r="H23" s="185"/>
      <c r="I23" s="187"/>
      <c r="J23" s="189"/>
      <c r="K23" s="185"/>
      <c r="L23" s="185"/>
      <c r="M23" s="185"/>
      <c r="N23" s="185"/>
      <c r="O23" s="185"/>
      <c r="P23" s="185">
        <v>0</v>
      </c>
      <c r="Q23" s="185"/>
      <c r="R23" s="186"/>
      <c r="S23" s="188">
        <v>20</v>
      </c>
      <c r="T23" s="185">
        <v>0</v>
      </c>
      <c r="U23" s="185">
        <v>0</v>
      </c>
      <c r="V23" s="185"/>
      <c r="W23" s="185"/>
      <c r="X23" s="185"/>
      <c r="Y23" s="183"/>
      <c r="Z23" s="185"/>
      <c r="AA23" s="185"/>
      <c r="AB23" s="185"/>
      <c r="AC23" s="210"/>
      <c r="AD23" s="210"/>
      <c r="AE23" s="210"/>
      <c r="AF23" s="210"/>
      <c r="AG23" s="210"/>
      <c r="AH23" s="210"/>
      <c r="AI23" s="210"/>
      <c r="AJ23" s="210"/>
      <c r="AK23" s="210"/>
      <c r="AL23" s="210"/>
      <c r="AM23" s="210"/>
    </row>
    <row r="24" spans="1:39" s="91" customFormat="1" ht="71.25" customHeight="1" x14ac:dyDescent="0.2">
      <c r="A24" s="81">
        <f>IF(E24=0,"",SUBTOTAL(3,$E$8:$E24))</f>
        <v>17</v>
      </c>
      <c r="B24" s="81" t="s">
        <v>44</v>
      </c>
      <c r="C24" s="159" t="s">
        <v>60</v>
      </c>
      <c r="D24" s="160" t="s">
        <v>1689</v>
      </c>
      <c r="E24" s="160" t="s">
        <v>57</v>
      </c>
      <c r="F24" s="186">
        <f t="shared" si="0"/>
        <v>35</v>
      </c>
      <c r="G24" s="185"/>
      <c r="H24" s="185"/>
      <c r="I24" s="187"/>
      <c r="J24" s="189"/>
      <c r="K24" s="185"/>
      <c r="L24" s="185"/>
      <c r="M24" s="185"/>
      <c r="N24" s="185"/>
      <c r="O24" s="185"/>
      <c r="P24" s="185">
        <v>0</v>
      </c>
      <c r="Q24" s="185"/>
      <c r="R24" s="186"/>
      <c r="S24" s="188">
        <v>35</v>
      </c>
      <c r="T24" s="185">
        <v>0</v>
      </c>
      <c r="U24" s="185">
        <v>0</v>
      </c>
      <c r="V24" s="185"/>
      <c r="W24" s="185"/>
      <c r="X24" s="185"/>
      <c r="Y24" s="183"/>
      <c r="Z24" s="185"/>
      <c r="AA24" s="185"/>
      <c r="AB24" s="185"/>
      <c r="AC24" s="210"/>
      <c r="AD24" s="210"/>
      <c r="AE24" s="210"/>
      <c r="AF24" s="210"/>
      <c r="AG24" s="210"/>
      <c r="AH24" s="210"/>
      <c r="AI24" s="210"/>
      <c r="AJ24" s="210"/>
      <c r="AK24" s="210"/>
      <c r="AL24" s="210"/>
      <c r="AM24" s="210"/>
    </row>
    <row r="25" spans="1:39" s="91" customFormat="1" ht="41.25" customHeight="1" x14ac:dyDescent="0.2">
      <c r="A25" s="81">
        <f>IF(E25=0,"",SUBTOTAL(3,$E$8:$E25))</f>
        <v>18</v>
      </c>
      <c r="B25" s="81" t="s">
        <v>48</v>
      </c>
      <c r="C25" s="159" t="s">
        <v>63</v>
      </c>
      <c r="D25" s="160" t="s">
        <v>4147</v>
      </c>
      <c r="E25" s="160" t="s">
        <v>57</v>
      </c>
      <c r="F25" s="186">
        <f t="shared" si="0"/>
        <v>327</v>
      </c>
      <c r="G25" s="185"/>
      <c r="H25" s="185">
        <v>10</v>
      </c>
      <c r="I25" s="187"/>
      <c r="J25" s="189"/>
      <c r="K25" s="185"/>
      <c r="L25" s="185"/>
      <c r="M25" s="185"/>
      <c r="N25" s="185"/>
      <c r="O25" s="185"/>
      <c r="P25" s="185">
        <v>240</v>
      </c>
      <c r="Q25" s="185">
        <v>20</v>
      </c>
      <c r="R25" s="186">
        <v>8</v>
      </c>
      <c r="S25" s="188"/>
      <c r="T25" s="185">
        <v>0</v>
      </c>
      <c r="U25" s="185">
        <v>0</v>
      </c>
      <c r="V25" s="185"/>
      <c r="W25" s="186">
        <v>24</v>
      </c>
      <c r="X25" s="185">
        <v>25</v>
      </c>
      <c r="Y25" s="183"/>
      <c r="Z25" s="185"/>
      <c r="AA25" s="185"/>
      <c r="AB25" s="185"/>
      <c r="AC25" s="210"/>
      <c r="AD25" s="210"/>
      <c r="AE25" s="210"/>
      <c r="AF25" s="210"/>
      <c r="AG25" s="210"/>
      <c r="AH25" s="210"/>
      <c r="AI25" s="210"/>
      <c r="AJ25" s="210"/>
      <c r="AK25" s="210"/>
      <c r="AL25" s="210"/>
      <c r="AM25" s="210"/>
    </row>
    <row r="26" spans="1:39" s="91" customFormat="1" ht="34.5" customHeight="1" x14ac:dyDescent="0.2">
      <c r="A26" s="81">
        <f>IF(E26=0,"",SUBTOTAL(3,$E$8:$E26))</f>
        <v>19</v>
      </c>
      <c r="B26" s="81" t="s">
        <v>51</v>
      </c>
      <c r="C26" s="159" t="s">
        <v>66</v>
      </c>
      <c r="D26" s="160" t="s">
        <v>67</v>
      </c>
      <c r="E26" s="160" t="s">
        <v>68</v>
      </c>
      <c r="F26" s="186">
        <f t="shared" si="0"/>
        <v>176</v>
      </c>
      <c r="G26" s="185"/>
      <c r="H26" s="185">
        <v>40</v>
      </c>
      <c r="I26" s="187">
        <v>4</v>
      </c>
      <c r="J26" s="189"/>
      <c r="K26" s="187">
        <v>40</v>
      </c>
      <c r="L26" s="185"/>
      <c r="M26" s="185">
        <v>50</v>
      </c>
      <c r="N26" s="185"/>
      <c r="O26" s="185"/>
      <c r="P26" s="185">
        <v>6</v>
      </c>
      <c r="Q26" s="185">
        <v>6</v>
      </c>
      <c r="R26" s="186"/>
      <c r="S26" s="190">
        <v>5</v>
      </c>
      <c r="T26" s="185">
        <v>0</v>
      </c>
      <c r="U26" s="185">
        <v>0</v>
      </c>
      <c r="V26" s="185">
        <v>20</v>
      </c>
      <c r="W26" s="185"/>
      <c r="X26" s="185"/>
      <c r="Y26" s="183"/>
      <c r="Z26" s="185">
        <v>5</v>
      </c>
      <c r="AA26" s="185"/>
      <c r="AB26" s="185"/>
      <c r="AC26" s="210"/>
      <c r="AD26" s="210"/>
      <c r="AE26" s="210"/>
      <c r="AF26" s="210"/>
      <c r="AG26" s="210"/>
      <c r="AH26" s="210"/>
      <c r="AI26" s="210"/>
      <c r="AJ26" s="210"/>
      <c r="AK26" s="210"/>
      <c r="AL26" s="210"/>
      <c r="AM26" s="210"/>
    </row>
    <row r="27" spans="1:39" s="132" customFormat="1" ht="24.75" customHeight="1" x14ac:dyDescent="0.2">
      <c r="A27" s="81">
        <f>IF(E27=0,"",SUBTOTAL(3,$E$8:$E27))</f>
        <v>20</v>
      </c>
      <c r="B27" s="81" t="s">
        <v>54</v>
      </c>
      <c r="C27" s="153" t="s">
        <v>3625</v>
      </c>
      <c r="D27" s="154" t="s">
        <v>3632</v>
      </c>
      <c r="E27" s="154" t="s">
        <v>57</v>
      </c>
      <c r="F27" s="186">
        <f t="shared" si="0"/>
        <v>10</v>
      </c>
      <c r="G27" s="186"/>
      <c r="H27" s="186"/>
      <c r="I27" s="186">
        <v>4</v>
      </c>
      <c r="J27" s="186"/>
      <c r="K27" s="186"/>
      <c r="L27" s="186"/>
      <c r="M27" s="186"/>
      <c r="N27" s="186"/>
      <c r="O27" s="186"/>
      <c r="P27" s="186"/>
      <c r="Q27" s="186"/>
      <c r="R27" s="186"/>
      <c r="S27" s="186"/>
      <c r="T27" s="186">
        <v>6</v>
      </c>
      <c r="U27" s="186"/>
      <c r="V27" s="186"/>
      <c r="W27" s="186"/>
      <c r="X27" s="186"/>
      <c r="Y27" s="186"/>
      <c r="Z27" s="186"/>
      <c r="AA27" s="186"/>
      <c r="AB27" s="186"/>
      <c r="AC27" s="211"/>
      <c r="AD27" s="211"/>
      <c r="AE27" s="211"/>
      <c r="AF27" s="211"/>
      <c r="AG27" s="211"/>
      <c r="AH27" s="211"/>
      <c r="AI27" s="211"/>
      <c r="AJ27" s="211"/>
      <c r="AK27" s="211"/>
      <c r="AL27" s="211"/>
      <c r="AM27" s="211"/>
    </row>
    <row r="28" spans="1:39" s="132" customFormat="1" ht="36.75" customHeight="1" x14ac:dyDescent="0.2">
      <c r="A28" s="81">
        <f>IF(E28=0,"",SUBTOTAL(3,$E$8:$E28))</f>
        <v>21</v>
      </c>
      <c r="B28" s="81" t="s">
        <v>58</v>
      </c>
      <c r="C28" s="159" t="s">
        <v>3637</v>
      </c>
      <c r="D28" s="160" t="s">
        <v>3838</v>
      </c>
      <c r="E28" s="160" t="s">
        <v>37</v>
      </c>
      <c r="F28" s="186">
        <f t="shared" si="0"/>
        <v>365</v>
      </c>
      <c r="G28" s="186"/>
      <c r="H28" s="186"/>
      <c r="I28" s="186">
        <v>60</v>
      </c>
      <c r="J28" s="186"/>
      <c r="K28" s="186"/>
      <c r="L28" s="186"/>
      <c r="M28" s="186"/>
      <c r="N28" s="186"/>
      <c r="O28" s="186">
        <v>15</v>
      </c>
      <c r="P28" s="186"/>
      <c r="Q28" s="186">
        <v>90</v>
      </c>
      <c r="R28" s="186"/>
      <c r="S28" s="186"/>
      <c r="T28" s="186">
        <v>200</v>
      </c>
      <c r="U28" s="186"/>
      <c r="V28" s="186"/>
      <c r="W28" s="186"/>
      <c r="X28" s="186"/>
      <c r="Y28" s="186"/>
      <c r="Z28" s="186"/>
      <c r="AA28" s="186"/>
      <c r="AB28" s="186"/>
      <c r="AC28" s="211"/>
      <c r="AD28" s="211"/>
      <c r="AE28" s="211"/>
      <c r="AF28" s="211"/>
      <c r="AG28" s="211"/>
      <c r="AH28" s="211"/>
      <c r="AI28" s="211"/>
      <c r="AJ28" s="211"/>
      <c r="AK28" s="211"/>
      <c r="AL28" s="211"/>
      <c r="AM28" s="211"/>
    </row>
    <row r="29" spans="1:39" s="132" customFormat="1" ht="43.5" customHeight="1" x14ac:dyDescent="0.2">
      <c r="A29" s="81">
        <f>IF(E29=0,"",SUBTOTAL(3,$E$8:$E29))</f>
        <v>22</v>
      </c>
      <c r="B29" s="81" t="s">
        <v>61</v>
      </c>
      <c r="C29" s="153" t="s">
        <v>3624</v>
      </c>
      <c r="D29" s="161" t="s">
        <v>3638</v>
      </c>
      <c r="E29" s="154" t="s">
        <v>37</v>
      </c>
      <c r="F29" s="186">
        <f t="shared" si="0"/>
        <v>140</v>
      </c>
      <c r="G29" s="186"/>
      <c r="H29" s="186"/>
      <c r="I29" s="186"/>
      <c r="J29" s="186"/>
      <c r="K29" s="186">
        <v>10</v>
      </c>
      <c r="L29" s="186"/>
      <c r="M29" s="186"/>
      <c r="N29" s="186">
        <v>30</v>
      </c>
      <c r="O29" s="186"/>
      <c r="P29" s="186"/>
      <c r="Q29" s="186"/>
      <c r="R29" s="186"/>
      <c r="S29" s="186"/>
      <c r="T29" s="186"/>
      <c r="U29" s="186"/>
      <c r="V29" s="186"/>
      <c r="W29" s="186"/>
      <c r="X29" s="186">
        <v>100</v>
      </c>
      <c r="Y29" s="186"/>
      <c r="Z29" s="186"/>
      <c r="AA29" s="186"/>
      <c r="AB29" s="186"/>
      <c r="AC29" s="211"/>
      <c r="AD29" s="211"/>
      <c r="AE29" s="211"/>
      <c r="AF29" s="211"/>
      <c r="AG29" s="211"/>
      <c r="AH29" s="211"/>
      <c r="AI29" s="211"/>
      <c r="AJ29" s="211"/>
      <c r="AK29" s="211"/>
      <c r="AL29" s="211"/>
      <c r="AM29" s="211"/>
    </row>
    <row r="30" spans="1:39" s="132" customFormat="1" ht="27.75" customHeight="1" x14ac:dyDescent="0.2">
      <c r="A30" s="81">
        <f>IF(E30=0,"",SUBTOTAL(3,$E$8:$E30))</f>
        <v>23</v>
      </c>
      <c r="B30" s="81" t="s">
        <v>64</v>
      </c>
      <c r="C30" s="162" t="s">
        <v>3492</v>
      </c>
      <c r="D30" s="163" t="s">
        <v>3493</v>
      </c>
      <c r="E30" s="161" t="s">
        <v>2438</v>
      </c>
      <c r="F30" s="186">
        <f t="shared" si="0"/>
        <v>3600</v>
      </c>
      <c r="G30" s="186"/>
      <c r="H30" s="186"/>
      <c r="I30" s="186"/>
      <c r="J30" s="190">
        <v>3600</v>
      </c>
      <c r="K30" s="186"/>
      <c r="L30" s="186"/>
      <c r="M30" s="186"/>
      <c r="N30" s="186"/>
      <c r="O30" s="186"/>
      <c r="P30" s="186"/>
      <c r="Q30" s="186"/>
      <c r="R30" s="186"/>
      <c r="S30" s="186"/>
      <c r="T30" s="186"/>
      <c r="U30" s="186"/>
      <c r="V30" s="186"/>
      <c r="W30" s="186"/>
      <c r="X30" s="186"/>
      <c r="Y30" s="186"/>
      <c r="Z30" s="186"/>
      <c r="AA30" s="186"/>
      <c r="AB30" s="186"/>
      <c r="AC30" s="211"/>
      <c r="AD30" s="211"/>
      <c r="AE30" s="211"/>
      <c r="AF30" s="211"/>
      <c r="AG30" s="211"/>
      <c r="AH30" s="211"/>
      <c r="AI30" s="211"/>
      <c r="AJ30" s="211"/>
      <c r="AK30" s="211"/>
      <c r="AL30" s="211"/>
      <c r="AM30" s="211"/>
    </row>
    <row r="31" spans="1:39" s="132" customFormat="1" ht="69" customHeight="1" x14ac:dyDescent="0.2">
      <c r="A31" s="81">
        <f>IF(E31=0,"",SUBTOTAL(3,$E$8:$E31))</f>
        <v>24</v>
      </c>
      <c r="B31" s="81" t="s">
        <v>69</v>
      </c>
      <c r="C31" s="153" t="s">
        <v>3649</v>
      </c>
      <c r="D31" s="152" t="s">
        <v>4195</v>
      </c>
      <c r="E31" s="154" t="s">
        <v>47</v>
      </c>
      <c r="F31" s="186">
        <f t="shared" si="0"/>
        <v>1</v>
      </c>
      <c r="G31" s="186"/>
      <c r="H31" s="186"/>
      <c r="I31" s="186"/>
      <c r="J31" s="186"/>
      <c r="K31" s="186"/>
      <c r="L31" s="186">
        <v>1</v>
      </c>
      <c r="M31" s="186"/>
      <c r="N31" s="186"/>
      <c r="O31" s="186"/>
      <c r="P31" s="186"/>
      <c r="Q31" s="186"/>
      <c r="R31" s="186"/>
      <c r="S31" s="186"/>
      <c r="T31" s="186"/>
      <c r="U31" s="186"/>
      <c r="V31" s="186"/>
      <c r="W31" s="186"/>
      <c r="X31" s="186"/>
      <c r="Y31" s="186"/>
      <c r="Z31" s="186"/>
      <c r="AA31" s="186"/>
      <c r="AB31" s="186"/>
      <c r="AC31" s="211"/>
      <c r="AD31" s="211"/>
      <c r="AE31" s="211"/>
      <c r="AF31" s="211"/>
      <c r="AG31" s="211"/>
      <c r="AH31" s="211"/>
      <c r="AI31" s="211"/>
      <c r="AJ31" s="211"/>
      <c r="AK31" s="211"/>
      <c r="AL31" s="211"/>
      <c r="AM31" s="211"/>
    </row>
    <row r="32" spans="1:39" s="132" customFormat="1" ht="125.25" customHeight="1" x14ac:dyDescent="0.2">
      <c r="A32" s="81">
        <f>IF(E32=0,"",SUBTOTAL(3,$E$8:$E32))</f>
        <v>25</v>
      </c>
      <c r="B32" s="81" t="s">
        <v>72</v>
      </c>
      <c r="C32" s="153" t="s">
        <v>3645</v>
      </c>
      <c r="D32" s="152" t="s">
        <v>4196</v>
      </c>
      <c r="E32" s="154" t="s">
        <v>47</v>
      </c>
      <c r="F32" s="186">
        <f t="shared" si="0"/>
        <v>1</v>
      </c>
      <c r="G32" s="186"/>
      <c r="H32" s="186"/>
      <c r="I32" s="186"/>
      <c r="J32" s="186"/>
      <c r="K32" s="186"/>
      <c r="L32" s="186">
        <v>1</v>
      </c>
      <c r="M32" s="186"/>
      <c r="N32" s="186"/>
      <c r="O32" s="186"/>
      <c r="P32" s="186"/>
      <c r="Q32" s="186"/>
      <c r="R32" s="186"/>
      <c r="S32" s="186"/>
      <c r="T32" s="186"/>
      <c r="U32" s="186"/>
      <c r="V32" s="186"/>
      <c r="W32" s="186"/>
      <c r="X32" s="186"/>
      <c r="Y32" s="186"/>
      <c r="Z32" s="186"/>
      <c r="AA32" s="186"/>
      <c r="AB32" s="186"/>
      <c r="AC32" s="211"/>
      <c r="AD32" s="211"/>
      <c r="AE32" s="211"/>
      <c r="AF32" s="211"/>
      <c r="AG32" s="211"/>
      <c r="AH32" s="211"/>
      <c r="AI32" s="211"/>
      <c r="AJ32" s="211"/>
      <c r="AK32" s="211"/>
      <c r="AL32" s="211"/>
      <c r="AM32" s="211"/>
    </row>
    <row r="33" spans="1:39" s="132" customFormat="1" ht="27.75" customHeight="1" x14ac:dyDescent="0.2">
      <c r="A33" s="81">
        <f>IF(E33=0,"",SUBTOTAL(3,$E$8:$E33))</f>
        <v>26</v>
      </c>
      <c r="B33" s="81" t="s">
        <v>76</v>
      </c>
      <c r="C33" s="153" t="s">
        <v>3495</v>
      </c>
      <c r="D33" s="152" t="s">
        <v>3580</v>
      </c>
      <c r="E33" s="152" t="s">
        <v>2438</v>
      </c>
      <c r="F33" s="186">
        <f t="shared" si="0"/>
        <v>5</v>
      </c>
      <c r="G33" s="186"/>
      <c r="H33" s="186"/>
      <c r="I33" s="186"/>
      <c r="J33" s="190">
        <v>5</v>
      </c>
      <c r="K33" s="186"/>
      <c r="L33" s="186"/>
      <c r="M33" s="186"/>
      <c r="N33" s="186"/>
      <c r="O33" s="186"/>
      <c r="P33" s="186"/>
      <c r="Q33" s="186"/>
      <c r="R33" s="186"/>
      <c r="S33" s="186"/>
      <c r="T33" s="186"/>
      <c r="U33" s="186"/>
      <c r="V33" s="186"/>
      <c r="W33" s="186"/>
      <c r="X33" s="186"/>
      <c r="Y33" s="186"/>
      <c r="Z33" s="186"/>
      <c r="AA33" s="186"/>
      <c r="AB33" s="186"/>
      <c r="AC33" s="211"/>
      <c r="AD33" s="211"/>
      <c r="AE33" s="211"/>
      <c r="AF33" s="211"/>
      <c r="AG33" s="211"/>
      <c r="AH33" s="211"/>
      <c r="AI33" s="211"/>
      <c r="AJ33" s="211"/>
      <c r="AK33" s="211"/>
      <c r="AL33" s="211"/>
      <c r="AM33" s="211"/>
    </row>
    <row r="34" spans="1:39" s="132" customFormat="1" ht="29.25" customHeight="1" x14ac:dyDescent="0.2">
      <c r="A34" s="81">
        <f>IF(E34=0,"",SUBTOTAL(3,$E$8:$E34))</f>
        <v>27</v>
      </c>
      <c r="B34" s="81" t="s">
        <v>2454</v>
      </c>
      <c r="C34" s="159" t="s">
        <v>3640</v>
      </c>
      <c r="D34" s="160" t="s">
        <v>4208</v>
      </c>
      <c r="E34" s="160" t="s">
        <v>37</v>
      </c>
      <c r="F34" s="186">
        <f t="shared" si="0"/>
        <v>17</v>
      </c>
      <c r="G34" s="186"/>
      <c r="H34" s="186"/>
      <c r="I34" s="186"/>
      <c r="J34" s="186"/>
      <c r="K34" s="186">
        <v>5</v>
      </c>
      <c r="L34" s="186"/>
      <c r="M34" s="186"/>
      <c r="N34" s="186"/>
      <c r="O34" s="186"/>
      <c r="P34" s="186"/>
      <c r="Q34" s="186">
        <v>5</v>
      </c>
      <c r="R34" s="186"/>
      <c r="S34" s="186"/>
      <c r="T34" s="186"/>
      <c r="U34" s="186"/>
      <c r="V34" s="186">
        <v>3</v>
      </c>
      <c r="W34" s="186"/>
      <c r="X34" s="186"/>
      <c r="Y34" s="186"/>
      <c r="Z34" s="186">
        <v>4</v>
      </c>
      <c r="AA34" s="186"/>
      <c r="AB34" s="186"/>
      <c r="AC34" s="211"/>
      <c r="AD34" s="211"/>
      <c r="AE34" s="211"/>
      <c r="AF34" s="211"/>
      <c r="AG34" s="211"/>
      <c r="AH34" s="211"/>
      <c r="AI34" s="211"/>
      <c r="AJ34" s="211"/>
      <c r="AK34" s="211"/>
      <c r="AL34" s="211"/>
      <c r="AM34" s="211"/>
    </row>
    <row r="35" spans="1:39" s="132" customFormat="1" ht="57" customHeight="1" x14ac:dyDescent="0.2">
      <c r="A35" s="81">
        <f>IF(E35=0,"",SUBTOTAL(3,$E$8:$E35))</f>
        <v>28</v>
      </c>
      <c r="B35" s="206" t="s">
        <v>1661</v>
      </c>
      <c r="C35" s="164" t="s">
        <v>3633</v>
      </c>
      <c r="D35" s="165" t="s">
        <v>4209</v>
      </c>
      <c r="E35" s="154" t="s">
        <v>57</v>
      </c>
      <c r="F35" s="186">
        <f t="shared" si="0"/>
        <v>17</v>
      </c>
      <c r="G35" s="186"/>
      <c r="H35" s="186"/>
      <c r="I35" s="186">
        <v>4</v>
      </c>
      <c r="J35" s="186"/>
      <c r="K35" s="186"/>
      <c r="L35" s="186"/>
      <c r="M35" s="186"/>
      <c r="N35" s="186"/>
      <c r="O35" s="186">
        <v>5</v>
      </c>
      <c r="P35" s="186"/>
      <c r="Q35" s="186"/>
      <c r="R35" s="186"/>
      <c r="S35" s="186"/>
      <c r="T35" s="186">
        <v>6</v>
      </c>
      <c r="U35" s="186"/>
      <c r="V35" s="186"/>
      <c r="W35" s="186"/>
      <c r="X35" s="186">
        <v>2</v>
      </c>
      <c r="Y35" s="186"/>
      <c r="Z35" s="186"/>
      <c r="AA35" s="186"/>
      <c r="AB35" s="186"/>
      <c r="AC35" s="211"/>
      <c r="AD35" s="211"/>
      <c r="AE35" s="211"/>
      <c r="AF35" s="211"/>
      <c r="AG35" s="211"/>
      <c r="AH35" s="211"/>
      <c r="AI35" s="211"/>
      <c r="AJ35" s="211"/>
      <c r="AK35" s="211"/>
      <c r="AL35" s="211"/>
      <c r="AM35" s="211"/>
    </row>
    <row r="36" spans="1:39" s="91" customFormat="1" ht="24" customHeight="1" x14ac:dyDescent="0.2">
      <c r="A36" s="81" t="str">
        <f>IF(E36=0,"",SUBTOTAL(3,$E$8:$E36))</f>
        <v/>
      </c>
      <c r="B36" s="81"/>
      <c r="C36" s="151" t="s">
        <v>81</v>
      </c>
      <c r="D36" s="107"/>
      <c r="E36" s="83"/>
      <c r="F36" s="186">
        <f t="shared" si="0"/>
        <v>0</v>
      </c>
      <c r="G36" s="183"/>
      <c r="H36" s="183"/>
      <c r="I36" s="183"/>
      <c r="J36" s="190"/>
      <c r="K36" s="183"/>
      <c r="L36" s="183"/>
      <c r="M36" s="183"/>
      <c r="N36" s="183"/>
      <c r="O36" s="183"/>
      <c r="P36" s="183"/>
      <c r="Q36" s="183"/>
      <c r="R36" s="183"/>
      <c r="S36" s="183"/>
      <c r="T36" s="183"/>
      <c r="U36" s="183"/>
      <c r="V36" s="183"/>
      <c r="W36" s="183"/>
      <c r="X36" s="183"/>
      <c r="Y36" s="183"/>
      <c r="Z36" s="183"/>
      <c r="AA36" s="183"/>
      <c r="AB36" s="185"/>
      <c r="AC36" s="210"/>
      <c r="AD36" s="210"/>
      <c r="AE36" s="210"/>
      <c r="AF36" s="210"/>
      <c r="AG36" s="210"/>
      <c r="AH36" s="210"/>
      <c r="AI36" s="210"/>
      <c r="AJ36" s="210"/>
      <c r="AK36" s="210"/>
      <c r="AL36" s="210"/>
      <c r="AM36" s="210"/>
    </row>
    <row r="37" spans="1:39" s="132" customFormat="1" ht="35.25" customHeight="1" x14ac:dyDescent="0.2">
      <c r="A37" s="81">
        <f>IF(E37=0,"",SUBTOTAL(3,$E$8:$E37))</f>
        <v>29</v>
      </c>
      <c r="B37" s="81" t="s">
        <v>2591</v>
      </c>
      <c r="C37" s="153" t="s">
        <v>3526</v>
      </c>
      <c r="D37" s="166" t="s">
        <v>3531</v>
      </c>
      <c r="E37" s="152" t="s">
        <v>84</v>
      </c>
      <c r="F37" s="186">
        <f t="shared" si="0"/>
        <v>100</v>
      </c>
      <c r="G37" s="186"/>
      <c r="H37" s="186"/>
      <c r="I37" s="186"/>
      <c r="J37" s="191">
        <v>100</v>
      </c>
      <c r="K37" s="186"/>
      <c r="L37" s="186"/>
      <c r="M37" s="186"/>
      <c r="N37" s="186"/>
      <c r="O37" s="186"/>
      <c r="P37" s="186"/>
      <c r="Q37" s="186"/>
      <c r="R37" s="186"/>
      <c r="S37" s="186"/>
      <c r="T37" s="186"/>
      <c r="U37" s="186"/>
      <c r="V37" s="186"/>
      <c r="W37" s="186"/>
      <c r="X37" s="186"/>
      <c r="Y37" s="186"/>
      <c r="Z37" s="186"/>
      <c r="AA37" s="186"/>
      <c r="AB37" s="186"/>
      <c r="AC37" s="211"/>
      <c r="AD37" s="211"/>
      <c r="AE37" s="211"/>
      <c r="AF37" s="211"/>
      <c r="AG37" s="211"/>
      <c r="AH37" s="211"/>
      <c r="AI37" s="211"/>
      <c r="AJ37" s="211"/>
      <c r="AK37" s="211"/>
      <c r="AL37" s="211"/>
      <c r="AM37" s="211"/>
    </row>
    <row r="38" spans="1:39" s="91" customFormat="1" ht="42.75" customHeight="1" x14ac:dyDescent="0.2">
      <c r="A38" s="81">
        <f>IF(E38=0,"",SUBTOTAL(3,$E$8:$E38))</f>
        <v>30</v>
      </c>
      <c r="B38" s="81" t="s">
        <v>2592</v>
      </c>
      <c r="C38" s="159" t="s">
        <v>80</v>
      </c>
      <c r="D38" s="107" t="s">
        <v>4080</v>
      </c>
      <c r="E38" s="160" t="s">
        <v>47</v>
      </c>
      <c r="F38" s="186">
        <f t="shared" si="0"/>
        <v>1000</v>
      </c>
      <c r="G38" s="185"/>
      <c r="H38" s="185"/>
      <c r="I38" s="187"/>
      <c r="J38" s="189"/>
      <c r="K38" s="185"/>
      <c r="L38" s="187">
        <v>1000</v>
      </c>
      <c r="M38" s="185"/>
      <c r="N38" s="185"/>
      <c r="O38" s="185"/>
      <c r="P38" s="185">
        <v>0</v>
      </c>
      <c r="Q38" s="185"/>
      <c r="R38" s="186"/>
      <c r="S38" s="188"/>
      <c r="T38" s="185">
        <v>0</v>
      </c>
      <c r="U38" s="185">
        <v>0</v>
      </c>
      <c r="V38" s="185"/>
      <c r="W38" s="185"/>
      <c r="X38" s="185"/>
      <c r="Y38" s="183"/>
      <c r="Z38" s="185"/>
      <c r="AA38" s="185"/>
      <c r="AB38" s="185"/>
      <c r="AC38" s="210"/>
      <c r="AD38" s="210"/>
      <c r="AE38" s="210"/>
      <c r="AF38" s="210"/>
      <c r="AG38" s="210"/>
      <c r="AH38" s="210"/>
      <c r="AI38" s="210"/>
      <c r="AJ38" s="210"/>
      <c r="AK38" s="210"/>
      <c r="AL38" s="210"/>
      <c r="AM38" s="210"/>
    </row>
    <row r="39" spans="1:39" s="91" customFormat="1" ht="37.5" customHeight="1" x14ac:dyDescent="0.2">
      <c r="A39" s="81">
        <f>IF(E39=0,"",SUBTOTAL(3,$E$8:$E39))</f>
        <v>31</v>
      </c>
      <c r="B39" s="81" t="s">
        <v>2593</v>
      </c>
      <c r="C39" s="159" t="s">
        <v>83</v>
      </c>
      <c r="D39" s="160" t="s">
        <v>1695</v>
      </c>
      <c r="E39" s="160" t="s">
        <v>84</v>
      </c>
      <c r="F39" s="186">
        <f t="shared" si="0"/>
        <v>1560</v>
      </c>
      <c r="G39" s="185"/>
      <c r="H39" s="185">
        <v>600</v>
      </c>
      <c r="I39" s="187"/>
      <c r="J39" s="188">
        <v>100</v>
      </c>
      <c r="K39" s="187">
        <v>300</v>
      </c>
      <c r="L39" s="185"/>
      <c r="M39" s="185">
        <v>240</v>
      </c>
      <c r="N39" s="185"/>
      <c r="O39" s="185"/>
      <c r="P39" s="185">
        <v>100</v>
      </c>
      <c r="Q39" s="185"/>
      <c r="R39" s="186"/>
      <c r="S39" s="188">
        <v>200</v>
      </c>
      <c r="T39" s="185">
        <v>0</v>
      </c>
      <c r="U39" s="185">
        <v>0</v>
      </c>
      <c r="V39" s="185"/>
      <c r="W39" s="185"/>
      <c r="X39" s="185"/>
      <c r="Y39" s="183"/>
      <c r="Z39" s="185"/>
      <c r="AA39" s="185"/>
      <c r="AB39" s="185">
        <v>20</v>
      </c>
      <c r="AC39" s="210"/>
      <c r="AD39" s="210"/>
      <c r="AE39" s="210"/>
      <c r="AF39" s="210"/>
      <c r="AG39" s="210"/>
      <c r="AH39" s="210"/>
      <c r="AI39" s="210"/>
      <c r="AJ39" s="210"/>
      <c r="AK39" s="210"/>
      <c r="AL39" s="210"/>
      <c r="AM39" s="210"/>
    </row>
    <row r="40" spans="1:39" s="132" customFormat="1" ht="26.25" customHeight="1" x14ac:dyDescent="0.2">
      <c r="A40" s="81">
        <f>IF(E40=0,"",SUBTOTAL(3,$E$8:$E40))</f>
        <v>32</v>
      </c>
      <c r="B40" s="81" t="s">
        <v>1664</v>
      </c>
      <c r="C40" s="157" t="s">
        <v>3813</v>
      </c>
      <c r="D40" s="107" t="s">
        <v>3814</v>
      </c>
      <c r="E40" s="107" t="s">
        <v>84</v>
      </c>
      <c r="F40" s="186">
        <f t="shared" si="0"/>
        <v>500</v>
      </c>
      <c r="G40" s="186"/>
      <c r="H40" s="186"/>
      <c r="I40" s="186"/>
      <c r="J40" s="186"/>
      <c r="K40" s="186"/>
      <c r="L40" s="186"/>
      <c r="M40" s="186"/>
      <c r="N40" s="186"/>
      <c r="O40" s="186"/>
      <c r="P40" s="186"/>
      <c r="Q40" s="186"/>
      <c r="R40" s="186"/>
      <c r="S40" s="186"/>
      <c r="T40" s="186">
        <v>500</v>
      </c>
      <c r="U40" s="186"/>
      <c r="V40" s="186"/>
      <c r="W40" s="186"/>
      <c r="X40" s="186"/>
      <c r="Y40" s="186"/>
      <c r="Z40" s="186"/>
      <c r="AA40" s="186"/>
      <c r="AB40" s="186"/>
      <c r="AC40" s="211"/>
      <c r="AD40" s="211"/>
      <c r="AE40" s="211"/>
      <c r="AF40" s="211"/>
      <c r="AG40" s="211"/>
      <c r="AH40" s="211"/>
      <c r="AI40" s="211"/>
      <c r="AJ40" s="211"/>
      <c r="AK40" s="211"/>
      <c r="AL40" s="211"/>
      <c r="AM40" s="211"/>
    </row>
    <row r="41" spans="1:39" s="132" customFormat="1" ht="71.25" customHeight="1" x14ac:dyDescent="0.2">
      <c r="A41" s="81">
        <f>IF(E41=0,"",SUBTOTAL(3,$E$8:$E41))</f>
        <v>33</v>
      </c>
      <c r="B41" s="81" t="s">
        <v>78</v>
      </c>
      <c r="C41" s="153" t="s">
        <v>3896</v>
      </c>
      <c r="D41" s="152" t="s">
        <v>4210</v>
      </c>
      <c r="E41" s="154" t="s">
        <v>84</v>
      </c>
      <c r="F41" s="186">
        <f t="shared" si="0"/>
        <v>200</v>
      </c>
      <c r="G41" s="186"/>
      <c r="H41" s="186"/>
      <c r="I41" s="186"/>
      <c r="J41" s="186"/>
      <c r="K41" s="186"/>
      <c r="L41" s="186">
        <v>200</v>
      </c>
      <c r="M41" s="186"/>
      <c r="N41" s="186"/>
      <c r="O41" s="186"/>
      <c r="P41" s="186"/>
      <c r="Q41" s="186"/>
      <c r="R41" s="186"/>
      <c r="S41" s="186"/>
      <c r="T41" s="186"/>
      <c r="U41" s="186"/>
      <c r="V41" s="186"/>
      <c r="W41" s="186"/>
      <c r="X41" s="186"/>
      <c r="Y41" s="186"/>
      <c r="Z41" s="186"/>
      <c r="AA41" s="186"/>
      <c r="AB41" s="186"/>
      <c r="AC41" s="211"/>
      <c r="AD41" s="211"/>
      <c r="AE41" s="211"/>
      <c r="AF41" s="211"/>
      <c r="AG41" s="211"/>
      <c r="AH41" s="211"/>
      <c r="AI41" s="211"/>
      <c r="AJ41" s="211"/>
      <c r="AK41" s="211"/>
      <c r="AL41" s="211"/>
      <c r="AM41" s="211"/>
    </row>
    <row r="42" spans="1:39" s="91" customFormat="1" ht="39" customHeight="1" x14ac:dyDescent="0.2">
      <c r="A42" s="81">
        <f>IF(E42=0,"",SUBTOTAL(3,$E$8:$E42))</f>
        <v>34</v>
      </c>
      <c r="B42" s="81" t="s">
        <v>2594</v>
      </c>
      <c r="C42" s="159" t="s">
        <v>87</v>
      </c>
      <c r="D42" s="160" t="s">
        <v>1695</v>
      </c>
      <c r="E42" s="160" t="s">
        <v>84</v>
      </c>
      <c r="F42" s="186">
        <f t="shared" si="0"/>
        <v>660</v>
      </c>
      <c r="G42" s="185"/>
      <c r="H42" s="185"/>
      <c r="I42" s="187"/>
      <c r="J42" s="189"/>
      <c r="K42" s="185"/>
      <c r="L42" s="185"/>
      <c r="M42" s="185">
        <v>240</v>
      </c>
      <c r="N42" s="185"/>
      <c r="O42" s="185"/>
      <c r="P42" s="185">
        <v>100</v>
      </c>
      <c r="Q42" s="185"/>
      <c r="R42" s="186"/>
      <c r="S42" s="188">
        <v>100</v>
      </c>
      <c r="T42" s="185">
        <v>0</v>
      </c>
      <c r="U42" s="185">
        <v>0</v>
      </c>
      <c r="V42" s="185"/>
      <c r="W42" s="185"/>
      <c r="X42" s="185">
        <v>200</v>
      </c>
      <c r="Y42" s="183"/>
      <c r="Z42" s="185"/>
      <c r="AA42" s="185"/>
      <c r="AB42" s="185">
        <v>20</v>
      </c>
      <c r="AC42" s="210"/>
      <c r="AD42" s="210"/>
      <c r="AE42" s="210"/>
      <c r="AF42" s="210"/>
      <c r="AG42" s="210"/>
      <c r="AH42" s="210"/>
      <c r="AI42" s="210"/>
      <c r="AJ42" s="210"/>
      <c r="AK42" s="210"/>
      <c r="AL42" s="210"/>
      <c r="AM42" s="210"/>
    </row>
    <row r="43" spans="1:39" s="91" customFormat="1" ht="51.75" customHeight="1" x14ac:dyDescent="0.2">
      <c r="A43" s="81">
        <f>IF(E43=0,"",SUBTOTAL(3,$E$8:$E43))</f>
        <v>35</v>
      </c>
      <c r="B43" s="81" t="s">
        <v>2556</v>
      </c>
      <c r="C43" s="159" t="s">
        <v>90</v>
      </c>
      <c r="D43" s="160" t="s">
        <v>1696</v>
      </c>
      <c r="E43" s="160" t="s">
        <v>84</v>
      </c>
      <c r="F43" s="186">
        <f t="shared" si="0"/>
        <v>6590</v>
      </c>
      <c r="G43" s="185"/>
      <c r="H43" s="185">
        <v>1500</v>
      </c>
      <c r="I43" s="187"/>
      <c r="J43" s="188">
        <v>2400</v>
      </c>
      <c r="K43" s="187">
        <v>1000</v>
      </c>
      <c r="L43" s="185"/>
      <c r="M43" s="185"/>
      <c r="N43" s="185"/>
      <c r="O43" s="185"/>
      <c r="P43" s="185">
        <v>0</v>
      </c>
      <c r="Q43" s="185"/>
      <c r="R43" s="186"/>
      <c r="S43" s="188">
        <v>570</v>
      </c>
      <c r="T43" s="185">
        <v>0</v>
      </c>
      <c r="U43" s="185">
        <v>0</v>
      </c>
      <c r="V43" s="185">
        <v>100</v>
      </c>
      <c r="W43" s="185"/>
      <c r="X43" s="185"/>
      <c r="Y43" s="183"/>
      <c r="Z43" s="185">
        <v>1000</v>
      </c>
      <c r="AA43" s="185"/>
      <c r="AB43" s="185">
        <v>20</v>
      </c>
      <c r="AC43" s="210"/>
      <c r="AD43" s="210"/>
      <c r="AE43" s="210"/>
      <c r="AF43" s="210"/>
      <c r="AG43" s="210"/>
      <c r="AH43" s="210"/>
      <c r="AI43" s="210"/>
      <c r="AJ43" s="210"/>
      <c r="AK43" s="210"/>
      <c r="AL43" s="210"/>
      <c r="AM43" s="210"/>
    </row>
    <row r="44" spans="1:39" s="91" customFormat="1" ht="60.75" customHeight="1" x14ac:dyDescent="0.2">
      <c r="A44" s="81">
        <f>IF(E44=0,"",SUBTOTAL(3,$E$8:$E44))</f>
        <v>36</v>
      </c>
      <c r="B44" s="81" t="s">
        <v>2595</v>
      </c>
      <c r="C44" s="159" t="s">
        <v>90</v>
      </c>
      <c r="D44" s="160" t="s">
        <v>4148</v>
      </c>
      <c r="E44" s="160" t="s">
        <v>84</v>
      </c>
      <c r="F44" s="186">
        <f t="shared" si="0"/>
        <v>4512</v>
      </c>
      <c r="G44" s="185"/>
      <c r="H44" s="185"/>
      <c r="I44" s="187"/>
      <c r="J44" s="188">
        <v>2412</v>
      </c>
      <c r="K44" s="187">
        <v>1000</v>
      </c>
      <c r="L44" s="185"/>
      <c r="M44" s="185"/>
      <c r="N44" s="185"/>
      <c r="O44" s="185"/>
      <c r="P44" s="185">
        <v>0</v>
      </c>
      <c r="Q44" s="185"/>
      <c r="R44" s="186"/>
      <c r="S44" s="188"/>
      <c r="T44" s="185">
        <v>0</v>
      </c>
      <c r="U44" s="185">
        <v>0</v>
      </c>
      <c r="V44" s="185">
        <v>100</v>
      </c>
      <c r="W44" s="185"/>
      <c r="X44" s="185"/>
      <c r="Y44" s="183"/>
      <c r="Z44" s="185">
        <v>1000</v>
      </c>
      <c r="AA44" s="185"/>
      <c r="AB44" s="185"/>
      <c r="AC44" s="210"/>
      <c r="AD44" s="210"/>
      <c r="AE44" s="210"/>
      <c r="AF44" s="210"/>
      <c r="AG44" s="210"/>
      <c r="AH44" s="210"/>
      <c r="AI44" s="210"/>
      <c r="AJ44" s="210"/>
      <c r="AK44" s="210"/>
      <c r="AL44" s="210"/>
      <c r="AM44" s="210"/>
    </row>
    <row r="45" spans="1:39" s="91" customFormat="1" ht="34.5" customHeight="1" x14ac:dyDescent="0.2">
      <c r="A45" s="81">
        <f>IF(E45=0,"",SUBTOTAL(3,$E$8:$E45))</f>
        <v>37</v>
      </c>
      <c r="B45" s="81" t="s">
        <v>1630</v>
      </c>
      <c r="C45" s="159" t="s">
        <v>93</v>
      </c>
      <c r="D45" s="160" t="s">
        <v>1698</v>
      </c>
      <c r="E45" s="160" t="s">
        <v>75</v>
      </c>
      <c r="F45" s="186">
        <f t="shared" si="0"/>
        <v>5</v>
      </c>
      <c r="G45" s="185"/>
      <c r="H45" s="185"/>
      <c r="I45" s="187"/>
      <c r="J45" s="189"/>
      <c r="K45" s="185"/>
      <c r="L45" s="187">
        <v>5</v>
      </c>
      <c r="M45" s="185"/>
      <c r="N45" s="185"/>
      <c r="O45" s="185"/>
      <c r="P45" s="185">
        <v>0</v>
      </c>
      <c r="Q45" s="185"/>
      <c r="R45" s="186"/>
      <c r="S45" s="188"/>
      <c r="T45" s="185">
        <v>0</v>
      </c>
      <c r="U45" s="185">
        <v>0</v>
      </c>
      <c r="V45" s="185"/>
      <c r="W45" s="185"/>
      <c r="X45" s="185"/>
      <c r="Y45" s="183"/>
      <c r="Z45" s="185"/>
      <c r="AA45" s="185"/>
      <c r="AB45" s="185"/>
      <c r="AC45" s="210"/>
      <c r="AD45" s="210"/>
      <c r="AE45" s="210"/>
      <c r="AF45" s="210"/>
      <c r="AG45" s="210"/>
      <c r="AH45" s="210"/>
      <c r="AI45" s="210"/>
      <c r="AJ45" s="210"/>
      <c r="AK45" s="210"/>
      <c r="AL45" s="210"/>
      <c r="AM45" s="210"/>
    </row>
    <row r="46" spans="1:39" s="91" customFormat="1" ht="46.5" customHeight="1" x14ac:dyDescent="0.2">
      <c r="A46" s="81">
        <f>IF(E46=0,"",SUBTOTAL(3,$E$8:$E46))</f>
        <v>38</v>
      </c>
      <c r="B46" s="81" t="s">
        <v>2596</v>
      </c>
      <c r="C46" s="159" t="s">
        <v>95</v>
      </c>
      <c r="D46" s="160" t="s">
        <v>1696</v>
      </c>
      <c r="E46" s="160" t="s">
        <v>84</v>
      </c>
      <c r="F46" s="186">
        <f t="shared" si="0"/>
        <v>23472</v>
      </c>
      <c r="G46" s="185"/>
      <c r="H46" s="185">
        <v>2500</v>
      </c>
      <c r="I46" s="187"/>
      <c r="J46" s="188">
        <v>3000</v>
      </c>
      <c r="K46" s="187">
        <v>1000</v>
      </c>
      <c r="L46" s="185"/>
      <c r="M46" s="185">
        <v>852</v>
      </c>
      <c r="N46" s="185"/>
      <c r="O46" s="185"/>
      <c r="P46" s="185">
        <v>2000</v>
      </c>
      <c r="Q46" s="185">
        <v>1200</v>
      </c>
      <c r="R46" s="186"/>
      <c r="S46" s="188">
        <v>12000</v>
      </c>
      <c r="T46" s="185">
        <v>0</v>
      </c>
      <c r="U46" s="185">
        <v>0</v>
      </c>
      <c r="V46" s="185">
        <v>300</v>
      </c>
      <c r="W46" s="185"/>
      <c r="X46" s="185">
        <v>100</v>
      </c>
      <c r="Y46" s="183"/>
      <c r="Z46" s="185">
        <v>500</v>
      </c>
      <c r="AA46" s="185"/>
      <c r="AB46" s="185">
        <v>20</v>
      </c>
      <c r="AC46" s="210"/>
      <c r="AD46" s="210"/>
      <c r="AE46" s="210"/>
      <c r="AF46" s="210"/>
      <c r="AG46" s="210"/>
      <c r="AH46" s="210"/>
      <c r="AI46" s="210"/>
      <c r="AJ46" s="210"/>
      <c r="AK46" s="210"/>
      <c r="AL46" s="210"/>
      <c r="AM46" s="210"/>
    </row>
    <row r="47" spans="1:39" s="91" customFormat="1" ht="63.75" customHeight="1" x14ac:dyDescent="0.2">
      <c r="A47" s="81">
        <f>IF(E47=0,"",SUBTOTAL(3,$E$8:$E47))</f>
        <v>39</v>
      </c>
      <c r="B47" s="81" t="s">
        <v>2597</v>
      </c>
      <c r="C47" s="159" t="s">
        <v>95</v>
      </c>
      <c r="D47" s="160" t="s">
        <v>1700</v>
      </c>
      <c r="E47" s="160" t="s">
        <v>84</v>
      </c>
      <c r="F47" s="186">
        <f t="shared" si="0"/>
        <v>11400</v>
      </c>
      <c r="G47" s="185"/>
      <c r="H47" s="185">
        <v>2500</v>
      </c>
      <c r="I47" s="187"/>
      <c r="J47" s="189"/>
      <c r="K47" s="187">
        <v>1000</v>
      </c>
      <c r="L47" s="185"/>
      <c r="M47" s="185"/>
      <c r="N47" s="185"/>
      <c r="O47" s="185"/>
      <c r="P47" s="185">
        <v>7000</v>
      </c>
      <c r="Q47" s="185"/>
      <c r="R47" s="186"/>
      <c r="S47" s="188"/>
      <c r="T47" s="185">
        <v>0</v>
      </c>
      <c r="U47" s="185">
        <v>0</v>
      </c>
      <c r="V47" s="185">
        <v>300</v>
      </c>
      <c r="W47" s="185"/>
      <c r="X47" s="185">
        <v>100</v>
      </c>
      <c r="Y47" s="183"/>
      <c r="Z47" s="185">
        <v>500</v>
      </c>
      <c r="AA47" s="185"/>
      <c r="AB47" s="185"/>
      <c r="AC47" s="210"/>
      <c r="AD47" s="210"/>
      <c r="AE47" s="210"/>
      <c r="AF47" s="210"/>
      <c r="AG47" s="210"/>
      <c r="AH47" s="210"/>
      <c r="AI47" s="210"/>
      <c r="AJ47" s="210"/>
      <c r="AK47" s="210"/>
      <c r="AL47" s="210"/>
      <c r="AM47" s="210"/>
    </row>
    <row r="48" spans="1:39" s="91" customFormat="1" ht="78" customHeight="1" x14ac:dyDescent="0.2">
      <c r="A48" s="81">
        <f>IF(E48=0,"",SUBTOTAL(3,$E$8:$E48))</f>
        <v>40</v>
      </c>
      <c r="B48" s="81" t="s">
        <v>2598</v>
      </c>
      <c r="C48" s="159" t="s">
        <v>100</v>
      </c>
      <c r="D48" s="160" t="s">
        <v>4211</v>
      </c>
      <c r="E48" s="160" t="s">
        <v>84</v>
      </c>
      <c r="F48" s="186">
        <f t="shared" si="0"/>
        <v>4096</v>
      </c>
      <c r="G48" s="185"/>
      <c r="H48" s="185"/>
      <c r="I48" s="187"/>
      <c r="J48" s="188">
        <v>3396</v>
      </c>
      <c r="K48" s="185"/>
      <c r="L48" s="185"/>
      <c r="M48" s="185"/>
      <c r="N48" s="185"/>
      <c r="O48" s="185"/>
      <c r="P48" s="185">
        <v>0</v>
      </c>
      <c r="Q48" s="185"/>
      <c r="R48" s="186"/>
      <c r="S48" s="188"/>
      <c r="T48" s="185">
        <v>400</v>
      </c>
      <c r="U48" s="185">
        <v>0</v>
      </c>
      <c r="V48" s="185">
        <v>300</v>
      </c>
      <c r="W48" s="185"/>
      <c r="X48" s="185"/>
      <c r="Y48" s="183"/>
      <c r="Z48" s="185"/>
      <c r="AA48" s="185"/>
      <c r="AB48" s="185"/>
      <c r="AC48" s="210"/>
      <c r="AD48" s="210"/>
      <c r="AE48" s="210"/>
      <c r="AF48" s="210"/>
      <c r="AG48" s="210"/>
      <c r="AH48" s="210"/>
      <c r="AI48" s="210"/>
      <c r="AJ48" s="210"/>
      <c r="AK48" s="210"/>
      <c r="AL48" s="210"/>
      <c r="AM48" s="210"/>
    </row>
    <row r="49" spans="1:39" s="132" customFormat="1" ht="81.75" customHeight="1" x14ac:dyDescent="0.2">
      <c r="A49" s="81">
        <f>IF(E49=0,"",SUBTOTAL(3,$E$8:$E49))</f>
        <v>41</v>
      </c>
      <c r="B49" s="81" t="s">
        <v>2599</v>
      </c>
      <c r="C49" s="157" t="s">
        <v>3639</v>
      </c>
      <c r="D49" s="107" t="s">
        <v>3908</v>
      </c>
      <c r="E49" s="107" t="s">
        <v>84</v>
      </c>
      <c r="F49" s="186">
        <f t="shared" si="0"/>
        <v>1200</v>
      </c>
      <c r="G49" s="186"/>
      <c r="H49" s="186"/>
      <c r="I49" s="186"/>
      <c r="J49" s="186"/>
      <c r="K49" s="186">
        <v>200</v>
      </c>
      <c r="L49" s="186"/>
      <c r="M49" s="186"/>
      <c r="N49" s="186"/>
      <c r="O49" s="186"/>
      <c r="P49" s="186"/>
      <c r="Q49" s="186"/>
      <c r="R49" s="186"/>
      <c r="S49" s="186"/>
      <c r="T49" s="186">
        <v>1000</v>
      </c>
      <c r="U49" s="186"/>
      <c r="V49" s="186"/>
      <c r="W49" s="186"/>
      <c r="X49" s="186"/>
      <c r="Y49" s="186"/>
      <c r="Z49" s="186"/>
      <c r="AA49" s="186"/>
      <c r="AB49" s="186"/>
      <c r="AC49" s="211"/>
      <c r="AD49" s="211"/>
      <c r="AE49" s="211"/>
      <c r="AF49" s="211"/>
      <c r="AG49" s="211"/>
      <c r="AH49" s="211"/>
      <c r="AI49" s="211"/>
      <c r="AJ49" s="211"/>
      <c r="AK49" s="211"/>
      <c r="AL49" s="211"/>
      <c r="AM49" s="211"/>
    </row>
    <row r="50" spans="1:39" s="132" customFormat="1" ht="87.75" customHeight="1" x14ac:dyDescent="0.2">
      <c r="A50" s="81">
        <f>IF(E50=0,"",SUBTOTAL(3,$E$8:$E50))</f>
        <v>42</v>
      </c>
      <c r="B50" s="81" t="s">
        <v>2600</v>
      </c>
      <c r="C50" s="157" t="s">
        <v>3812</v>
      </c>
      <c r="D50" s="107" t="s">
        <v>3909</v>
      </c>
      <c r="E50" s="107" t="s">
        <v>84</v>
      </c>
      <c r="F50" s="186">
        <f t="shared" si="0"/>
        <v>500</v>
      </c>
      <c r="G50" s="186"/>
      <c r="H50" s="186"/>
      <c r="I50" s="186"/>
      <c r="J50" s="186"/>
      <c r="K50" s="186"/>
      <c r="L50" s="186"/>
      <c r="M50" s="186"/>
      <c r="N50" s="186"/>
      <c r="O50" s="186"/>
      <c r="P50" s="186"/>
      <c r="Q50" s="186"/>
      <c r="R50" s="186"/>
      <c r="S50" s="186"/>
      <c r="T50" s="186">
        <v>500</v>
      </c>
      <c r="U50" s="186"/>
      <c r="V50" s="186"/>
      <c r="W50" s="186"/>
      <c r="X50" s="186"/>
      <c r="Y50" s="186"/>
      <c r="Z50" s="186"/>
      <c r="AA50" s="186"/>
      <c r="AB50" s="186"/>
      <c r="AC50" s="211"/>
      <c r="AD50" s="211"/>
      <c r="AE50" s="211"/>
      <c r="AF50" s="211"/>
      <c r="AG50" s="211"/>
      <c r="AH50" s="211"/>
      <c r="AI50" s="211"/>
      <c r="AJ50" s="211"/>
      <c r="AK50" s="211"/>
      <c r="AL50" s="211"/>
      <c r="AM50" s="211"/>
    </row>
    <row r="51" spans="1:39" s="91" customFormat="1" ht="45" customHeight="1" x14ac:dyDescent="0.2">
      <c r="A51" s="81">
        <f>IF(E51=0,"",SUBTOTAL(3,$E$8:$E51))</f>
        <v>43</v>
      </c>
      <c r="B51" s="81" t="s">
        <v>2601</v>
      </c>
      <c r="C51" s="159" t="s">
        <v>104</v>
      </c>
      <c r="D51" s="160" t="s">
        <v>1696</v>
      </c>
      <c r="E51" s="160" t="s">
        <v>84</v>
      </c>
      <c r="F51" s="186">
        <f t="shared" si="0"/>
        <v>2000</v>
      </c>
      <c r="G51" s="185"/>
      <c r="H51" s="185"/>
      <c r="I51" s="187"/>
      <c r="J51" s="189"/>
      <c r="K51" s="185"/>
      <c r="L51" s="185"/>
      <c r="M51" s="185"/>
      <c r="N51" s="185"/>
      <c r="O51" s="185"/>
      <c r="P51" s="185">
        <v>0</v>
      </c>
      <c r="Q51" s="185"/>
      <c r="R51" s="186"/>
      <c r="S51" s="190">
        <v>2000</v>
      </c>
      <c r="T51" s="185">
        <v>0</v>
      </c>
      <c r="U51" s="185">
        <v>0</v>
      </c>
      <c r="V51" s="185"/>
      <c r="W51" s="185"/>
      <c r="X51" s="185"/>
      <c r="Y51" s="183"/>
      <c r="Z51" s="185"/>
      <c r="AA51" s="185"/>
      <c r="AB51" s="185"/>
      <c r="AC51" s="210"/>
      <c r="AD51" s="210"/>
      <c r="AE51" s="210"/>
      <c r="AF51" s="210"/>
      <c r="AG51" s="210"/>
      <c r="AH51" s="210"/>
      <c r="AI51" s="210"/>
      <c r="AJ51" s="210"/>
      <c r="AK51" s="210"/>
      <c r="AL51" s="210"/>
      <c r="AM51" s="210"/>
    </row>
    <row r="52" spans="1:39" s="91" customFormat="1" ht="51.75" customHeight="1" x14ac:dyDescent="0.2">
      <c r="A52" s="81">
        <f>IF(E52=0,"",SUBTOTAL(3,$E$8:$E52))</f>
        <v>44</v>
      </c>
      <c r="B52" s="81" t="s">
        <v>2553</v>
      </c>
      <c r="C52" s="159" t="s">
        <v>107</v>
      </c>
      <c r="D52" s="160" t="s">
        <v>1696</v>
      </c>
      <c r="E52" s="160" t="s">
        <v>84</v>
      </c>
      <c r="F52" s="186">
        <f t="shared" si="0"/>
        <v>200</v>
      </c>
      <c r="G52" s="185"/>
      <c r="H52" s="185"/>
      <c r="I52" s="187"/>
      <c r="J52" s="189"/>
      <c r="K52" s="185"/>
      <c r="L52" s="185"/>
      <c r="M52" s="185"/>
      <c r="N52" s="185"/>
      <c r="O52" s="185"/>
      <c r="P52" s="185">
        <v>0</v>
      </c>
      <c r="Q52" s="185"/>
      <c r="R52" s="186"/>
      <c r="S52" s="188">
        <v>200</v>
      </c>
      <c r="T52" s="185">
        <v>0</v>
      </c>
      <c r="U52" s="185">
        <v>0</v>
      </c>
      <c r="V52" s="185"/>
      <c r="W52" s="185"/>
      <c r="X52" s="185"/>
      <c r="Y52" s="183"/>
      <c r="Z52" s="185"/>
      <c r="AA52" s="185"/>
      <c r="AB52" s="185"/>
      <c r="AC52" s="210"/>
      <c r="AD52" s="210"/>
      <c r="AE52" s="210"/>
      <c r="AF52" s="210"/>
      <c r="AG52" s="210"/>
      <c r="AH52" s="210"/>
      <c r="AI52" s="210"/>
      <c r="AJ52" s="210"/>
      <c r="AK52" s="210"/>
      <c r="AL52" s="210"/>
      <c r="AM52" s="210"/>
    </row>
    <row r="53" spans="1:39" s="91" customFormat="1" ht="51" customHeight="1" x14ac:dyDescent="0.2">
      <c r="A53" s="81">
        <f>IF(E53=0,"",SUBTOTAL(3,$E$8:$E53))</f>
        <v>45</v>
      </c>
      <c r="B53" s="81" t="s">
        <v>1628</v>
      </c>
      <c r="C53" s="159" t="s">
        <v>110</v>
      </c>
      <c r="D53" s="160" t="s">
        <v>1701</v>
      </c>
      <c r="E53" s="160" t="s">
        <v>84</v>
      </c>
      <c r="F53" s="186">
        <f t="shared" si="0"/>
        <v>240</v>
      </c>
      <c r="G53" s="185"/>
      <c r="H53" s="185"/>
      <c r="I53" s="187"/>
      <c r="J53" s="189"/>
      <c r="K53" s="185"/>
      <c r="L53" s="185"/>
      <c r="M53" s="185">
        <v>120</v>
      </c>
      <c r="N53" s="185"/>
      <c r="O53" s="185"/>
      <c r="P53" s="185">
        <v>120</v>
      </c>
      <c r="Q53" s="185"/>
      <c r="R53" s="186"/>
      <c r="S53" s="188"/>
      <c r="T53" s="185">
        <v>0</v>
      </c>
      <c r="U53" s="185">
        <v>0</v>
      </c>
      <c r="V53" s="185"/>
      <c r="W53" s="185"/>
      <c r="X53" s="185"/>
      <c r="Y53" s="183"/>
      <c r="Z53" s="185"/>
      <c r="AA53" s="185"/>
      <c r="AB53" s="185"/>
      <c r="AC53" s="210"/>
      <c r="AD53" s="210"/>
      <c r="AE53" s="210"/>
      <c r="AF53" s="210"/>
      <c r="AG53" s="210"/>
      <c r="AH53" s="210"/>
      <c r="AI53" s="210"/>
      <c r="AJ53" s="210"/>
      <c r="AK53" s="210"/>
      <c r="AL53" s="210"/>
      <c r="AM53" s="210"/>
    </row>
    <row r="54" spans="1:39" s="91" customFormat="1" ht="46.5" customHeight="1" x14ac:dyDescent="0.2">
      <c r="A54" s="81">
        <f>IF(E54=0,"",SUBTOTAL(3,$E$8:$E54))</f>
        <v>46</v>
      </c>
      <c r="B54" s="81" t="s">
        <v>32</v>
      </c>
      <c r="C54" s="159" t="s">
        <v>113</v>
      </c>
      <c r="D54" s="160" t="s">
        <v>1702</v>
      </c>
      <c r="E54" s="160" t="s">
        <v>84</v>
      </c>
      <c r="F54" s="186">
        <f t="shared" si="0"/>
        <v>3800</v>
      </c>
      <c r="G54" s="185"/>
      <c r="H54" s="185"/>
      <c r="I54" s="187"/>
      <c r="J54" s="190">
        <v>500</v>
      </c>
      <c r="K54" s="185"/>
      <c r="L54" s="187">
        <v>2000</v>
      </c>
      <c r="M54" s="185"/>
      <c r="N54" s="185"/>
      <c r="O54" s="185"/>
      <c r="P54" s="185">
        <v>0</v>
      </c>
      <c r="Q54" s="185"/>
      <c r="R54" s="186"/>
      <c r="S54" s="188">
        <v>100</v>
      </c>
      <c r="T54" s="185">
        <v>0</v>
      </c>
      <c r="U54" s="185">
        <v>0</v>
      </c>
      <c r="V54" s="185">
        <v>200</v>
      </c>
      <c r="W54" s="185"/>
      <c r="X54" s="185"/>
      <c r="Y54" s="183"/>
      <c r="Z54" s="187">
        <v>1000</v>
      </c>
      <c r="AA54" s="185"/>
      <c r="AB54" s="185"/>
      <c r="AC54" s="210"/>
      <c r="AD54" s="210"/>
      <c r="AE54" s="210"/>
      <c r="AF54" s="210"/>
      <c r="AG54" s="210"/>
      <c r="AH54" s="210"/>
      <c r="AI54" s="210"/>
      <c r="AJ54" s="210"/>
      <c r="AK54" s="210"/>
      <c r="AL54" s="210"/>
      <c r="AM54" s="210"/>
    </row>
    <row r="55" spans="1:39" s="91" customFormat="1" ht="59.25" customHeight="1" x14ac:dyDescent="0.2">
      <c r="A55" s="81">
        <f>IF(E55=0,"",SUBTOTAL(3,$E$8:$E55))</f>
        <v>47</v>
      </c>
      <c r="B55" s="81" t="s">
        <v>2451</v>
      </c>
      <c r="C55" s="159" t="s">
        <v>116</v>
      </c>
      <c r="D55" s="160" t="s">
        <v>1703</v>
      </c>
      <c r="E55" s="160" t="s">
        <v>84</v>
      </c>
      <c r="F55" s="186">
        <f t="shared" si="0"/>
        <v>14560</v>
      </c>
      <c r="G55" s="185"/>
      <c r="H55" s="185">
        <v>3000</v>
      </c>
      <c r="I55" s="187"/>
      <c r="J55" s="188">
        <v>3940</v>
      </c>
      <c r="K55" s="187">
        <v>2000</v>
      </c>
      <c r="L55" s="187">
        <v>1000</v>
      </c>
      <c r="M55" s="185">
        <v>1320</v>
      </c>
      <c r="N55" s="185"/>
      <c r="O55" s="185">
        <v>150</v>
      </c>
      <c r="P55" s="185">
        <v>500</v>
      </c>
      <c r="Q55" s="185">
        <v>300</v>
      </c>
      <c r="R55" s="186">
        <v>1000</v>
      </c>
      <c r="S55" s="188"/>
      <c r="T55" s="185">
        <v>600</v>
      </c>
      <c r="U55" s="185">
        <v>0</v>
      </c>
      <c r="V55" s="185">
        <v>200</v>
      </c>
      <c r="W55" s="186">
        <v>200</v>
      </c>
      <c r="X55" s="185">
        <v>300</v>
      </c>
      <c r="Y55" s="183"/>
      <c r="Z55" s="185"/>
      <c r="AA55" s="185"/>
      <c r="AB55" s="185">
        <v>50</v>
      </c>
      <c r="AC55" s="210"/>
      <c r="AD55" s="210"/>
      <c r="AE55" s="210"/>
      <c r="AF55" s="210"/>
      <c r="AG55" s="210"/>
      <c r="AH55" s="210"/>
      <c r="AI55" s="210"/>
      <c r="AJ55" s="210"/>
      <c r="AK55" s="210"/>
      <c r="AL55" s="210"/>
      <c r="AM55" s="210"/>
    </row>
    <row r="56" spans="1:39" s="132" customFormat="1" ht="45" customHeight="1" x14ac:dyDescent="0.2">
      <c r="A56" s="81">
        <f>IF(E56=0,"",SUBTOTAL(3,$E$8:$E56))</f>
        <v>48</v>
      </c>
      <c r="B56" s="81" t="s">
        <v>2602</v>
      </c>
      <c r="C56" s="157" t="s">
        <v>3810</v>
      </c>
      <c r="D56" s="107" t="s">
        <v>4212</v>
      </c>
      <c r="E56" s="107" t="s">
        <v>84</v>
      </c>
      <c r="F56" s="186">
        <f t="shared" si="0"/>
        <v>1000</v>
      </c>
      <c r="G56" s="186"/>
      <c r="H56" s="186"/>
      <c r="I56" s="186"/>
      <c r="J56" s="186"/>
      <c r="K56" s="186"/>
      <c r="L56" s="186"/>
      <c r="M56" s="186"/>
      <c r="N56" s="186"/>
      <c r="O56" s="186"/>
      <c r="P56" s="186"/>
      <c r="Q56" s="186"/>
      <c r="R56" s="186"/>
      <c r="S56" s="186"/>
      <c r="T56" s="186">
        <v>1000</v>
      </c>
      <c r="U56" s="186"/>
      <c r="V56" s="186"/>
      <c r="W56" s="186"/>
      <c r="X56" s="186"/>
      <c r="Y56" s="186"/>
      <c r="Z56" s="186"/>
      <c r="AA56" s="186"/>
      <c r="AB56" s="186"/>
      <c r="AC56" s="211"/>
      <c r="AD56" s="211"/>
      <c r="AE56" s="211"/>
      <c r="AF56" s="211"/>
      <c r="AG56" s="211"/>
      <c r="AH56" s="211"/>
      <c r="AI56" s="211"/>
      <c r="AJ56" s="211"/>
      <c r="AK56" s="211"/>
      <c r="AL56" s="211"/>
      <c r="AM56" s="211"/>
    </row>
    <row r="57" spans="1:39" s="91" customFormat="1" ht="46.5" customHeight="1" x14ac:dyDescent="0.2">
      <c r="A57" s="81">
        <f>IF(E57=0,"",SUBTOTAL(3,$E$8:$E57))</f>
        <v>49</v>
      </c>
      <c r="B57" s="81" t="s">
        <v>36</v>
      </c>
      <c r="C57" s="159" t="s">
        <v>120</v>
      </c>
      <c r="D57" s="160" t="s">
        <v>4149</v>
      </c>
      <c r="E57" s="160" t="s">
        <v>84</v>
      </c>
      <c r="F57" s="186">
        <f t="shared" si="0"/>
        <v>2140</v>
      </c>
      <c r="G57" s="185"/>
      <c r="H57" s="185">
        <v>600</v>
      </c>
      <c r="I57" s="187"/>
      <c r="J57" s="188">
        <v>240</v>
      </c>
      <c r="K57" s="185"/>
      <c r="L57" s="185"/>
      <c r="M57" s="185"/>
      <c r="N57" s="185"/>
      <c r="O57" s="185"/>
      <c r="P57" s="185">
        <v>100</v>
      </c>
      <c r="Q57" s="185"/>
      <c r="R57" s="186">
        <v>1000</v>
      </c>
      <c r="S57" s="188"/>
      <c r="T57" s="185">
        <v>100</v>
      </c>
      <c r="U57" s="185">
        <v>0</v>
      </c>
      <c r="V57" s="185">
        <v>100</v>
      </c>
      <c r="W57" s="185"/>
      <c r="X57" s="185"/>
      <c r="Y57" s="183"/>
      <c r="Z57" s="185"/>
      <c r="AA57" s="185"/>
      <c r="AB57" s="185"/>
      <c r="AC57" s="210"/>
      <c r="AD57" s="210"/>
      <c r="AE57" s="210"/>
      <c r="AF57" s="210"/>
      <c r="AG57" s="210"/>
      <c r="AH57" s="210"/>
      <c r="AI57" s="210"/>
      <c r="AJ57" s="210"/>
      <c r="AK57" s="210"/>
      <c r="AL57" s="210"/>
      <c r="AM57" s="210"/>
    </row>
    <row r="58" spans="1:39" s="91" customFormat="1" ht="45.75" customHeight="1" x14ac:dyDescent="0.2">
      <c r="A58" s="81">
        <f>IF(E58=0,"",SUBTOTAL(3,$E$8:$E58))</f>
        <v>50</v>
      </c>
      <c r="B58" s="81" t="s">
        <v>40</v>
      </c>
      <c r="C58" s="159" t="s">
        <v>120</v>
      </c>
      <c r="D58" s="160" t="s">
        <v>4081</v>
      </c>
      <c r="E58" s="160" t="s">
        <v>84</v>
      </c>
      <c r="F58" s="186">
        <f t="shared" si="0"/>
        <v>1660</v>
      </c>
      <c r="G58" s="185"/>
      <c r="H58" s="185"/>
      <c r="I58" s="187"/>
      <c r="J58" s="189"/>
      <c r="K58" s="187">
        <v>1000</v>
      </c>
      <c r="L58" s="185"/>
      <c r="M58" s="185">
        <v>60</v>
      </c>
      <c r="N58" s="185"/>
      <c r="O58" s="185"/>
      <c r="P58" s="185">
        <v>200</v>
      </c>
      <c r="Q58" s="185"/>
      <c r="R58" s="186"/>
      <c r="S58" s="188"/>
      <c r="T58" s="185">
        <v>100</v>
      </c>
      <c r="U58" s="185">
        <v>0</v>
      </c>
      <c r="V58" s="185"/>
      <c r="W58" s="185"/>
      <c r="X58" s="185"/>
      <c r="Y58" s="183"/>
      <c r="Z58" s="187">
        <v>300</v>
      </c>
      <c r="AA58" s="185"/>
      <c r="AB58" s="185"/>
      <c r="AC58" s="210"/>
      <c r="AD58" s="210"/>
      <c r="AE58" s="210"/>
      <c r="AF58" s="210"/>
      <c r="AG58" s="210"/>
      <c r="AH58" s="210"/>
      <c r="AI58" s="210"/>
      <c r="AJ58" s="210"/>
      <c r="AK58" s="210"/>
      <c r="AL58" s="210"/>
      <c r="AM58" s="210"/>
    </row>
    <row r="59" spans="1:39" s="91" customFormat="1" ht="37.5" customHeight="1" x14ac:dyDescent="0.2">
      <c r="A59" s="81">
        <f>IF(E59=0,"",SUBTOTAL(3,$E$8:$E59))</f>
        <v>51</v>
      </c>
      <c r="B59" s="81" t="s">
        <v>42</v>
      </c>
      <c r="C59" s="159" t="s">
        <v>124</v>
      </c>
      <c r="D59" s="160" t="s">
        <v>3938</v>
      </c>
      <c r="E59" s="160" t="s">
        <v>84</v>
      </c>
      <c r="F59" s="186">
        <f t="shared" si="0"/>
        <v>200</v>
      </c>
      <c r="G59" s="185"/>
      <c r="H59" s="185"/>
      <c r="I59" s="187"/>
      <c r="J59" s="189"/>
      <c r="K59" s="185"/>
      <c r="L59" s="185"/>
      <c r="M59" s="185"/>
      <c r="N59" s="185"/>
      <c r="O59" s="185"/>
      <c r="P59" s="185">
        <v>0</v>
      </c>
      <c r="Q59" s="185"/>
      <c r="R59" s="186"/>
      <c r="S59" s="188">
        <v>200</v>
      </c>
      <c r="T59" s="185">
        <v>0</v>
      </c>
      <c r="U59" s="185">
        <v>0</v>
      </c>
      <c r="V59" s="185"/>
      <c r="W59" s="185"/>
      <c r="X59" s="185"/>
      <c r="Y59" s="183"/>
      <c r="Z59" s="185"/>
      <c r="AA59" s="185"/>
      <c r="AB59" s="185"/>
      <c r="AC59" s="210"/>
      <c r="AD59" s="210"/>
      <c r="AE59" s="210"/>
      <c r="AF59" s="210"/>
      <c r="AG59" s="210"/>
      <c r="AH59" s="210"/>
      <c r="AI59" s="210"/>
      <c r="AJ59" s="210"/>
      <c r="AK59" s="210"/>
      <c r="AL59" s="210"/>
      <c r="AM59" s="210"/>
    </row>
    <row r="60" spans="1:39" s="91" customFormat="1" ht="70.5" customHeight="1" x14ac:dyDescent="0.2">
      <c r="A60" s="81">
        <f>IF(E60=0,"",SUBTOTAL(3,$E$8:$E60))</f>
        <v>52</v>
      </c>
      <c r="B60" s="81" t="s">
        <v>45</v>
      </c>
      <c r="C60" s="159" t="s">
        <v>126</v>
      </c>
      <c r="D60" s="160" t="s">
        <v>1707</v>
      </c>
      <c r="E60" s="160" t="s">
        <v>84</v>
      </c>
      <c r="F60" s="186">
        <f t="shared" si="0"/>
        <v>3340</v>
      </c>
      <c r="G60" s="185"/>
      <c r="H60" s="185">
        <v>150</v>
      </c>
      <c r="I60" s="187">
        <v>1000</v>
      </c>
      <c r="J60" s="188">
        <v>230</v>
      </c>
      <c r="K60" s="187">
        <v>500</v>
      </c>
      <c r="L60" s="185"/>
      <c r="M60" s="185">
        <v>960</v>
      </c>
      <c r="N60" s="185"/>
      <c r="O60" s="185"/>
      <c r="P60" s="185">
        <v>0</v>
      </c>
      <c r="Q60" s="185"/>
      <c r="R60" s="186"/>
      <c r="S60" s="188"/>
      <c r="T60" s="185">
        <v>200</v>
      </c>
      <c r="U60" s="185">
        <v>0</v>
      </c>
      <c r="V60" s="185">
        <v>100</v>
      </c>
      <c r="W60" s="186">
        <v>200</v>
      </c>
      <c r="X60" s="185"/>
      <c r="Y60" s="183"/>
      <c r="Z60" s="185"/>
      <c r="AA60" s="185"/>
      <c r="AB60" s="185"/>
      <c r="AC60" s="210"/>
      <c r="AD60" s="210"/>
      <c r="AE60" s="210"/>
      <c r="AF60" s="210"/>
      <c r="AG60" s="210"/>
      <c r="AH60" s="210"/>
      <c r="AI60" s="210"/>
      <c r="AJ60" s="210"/>
      <c r="AK60" s="210"/>
      <c r="AL60" s="210"/>
      <c r="AM60" s="210"/>
    </row>
    <row r="61" spans="1:39" s="91" customFormat="1" ht="65.25" customHeight="1" x14ac:dyDescent="0.2">
      <c r="A61" s="81">
        <f>IF(E61=0,"",SUBTOTAL(3,$E$8:$E61))</f>
        <v>53</v>
      </c>
      <c r="B61" s="81" t="s">
        <v>49</v>
      </c>
      <c r="C61" s="159" t="s">
        <v>126</v>
      </c>
      <c r="D61" s="107" t="s">
        <v>4213</v>
      </c>
      <c r="E61" s="160" t="s">
        <v>84</v>
      </c>
      <c r="F61" s="186">
        <f t="shared" si="0"/>
        <v>11850</v>
      </c>
      <c r="G61" s="185"/>
      <c r="H61" s="185">
        <v>150</v>
      </c>
      <c r="I61" s="187">
        <v>1000</v>
      </c>
      <c r="J61" s="189"/>
      <c r="K61" s="185"/>
      <c r="L61" s="187">
        <v>10500</v>
      </c>
      <c r="M61" s="185"/>
      <c r="N61" s="185"/>
      <c r="O61" s="185"/>
      <c r="P61" s="185">
        <v>0</v>
      </c>
      <c r="Q61" s="185"/>
      <c r="R61" s="186"/>
      <c r="S61" s="188"/>
      <c r="T61" s="185">
        <v>200</v>
      </c>
      <c r="U61" s="185">
        <v>0</v>
      </c>
      <c r="V61" s="185"/>
      <c r="W61" s="185"/>
      <c r="X61" s="185"/>
      <c r="Y61" s="183"/>
      <c r="Z61" s="185"/>
      <c r="AA61" s="185"/>
      <c r="AB61" s="185"/>
      <c r="AC61" s="210"/>
      <c r="AD61" s="210"/>
      <c r="AE61" s="210"/>
      <c r="AF61" s="210"/>
      <c r="AG61" s="210"/>
      <c r="AH61" s="210"/>
      <c r="AI61" s="210"/>
      <c r="AJ61" s="210"/>
      <c r="AK61" s="210"/>
      <c r="AL61" s="210"/>
      <c r="AM61" s="210"/>
    </row>
    <row r="62" spans="1:39" s="91" customFormat="1" ht="57.75" customHeight="1" x14ac:dyDescent="0.2">
      <c r="A62" s="81">
        <f>IF(E62=0,"",SUBTOTAL(3,$E$8:$E62))</f>
        <v>54</v>
      </c>
      <c r="B62" s="81" t="s">
        <v>52</v>
      </c>
      <c r="C62" s="159" t="s">
        <v>129</v>
      </c>
      <c r="D62" s="160" t="s">
        <v>1709</v>
      </c>
      <c r="E62" s="160" t="s">
        <v>84</v>
      </c>
      <c r="F62" s="186">
        <f t="shared" si="0"/>
        <v>2290</v>
      </c>
      <c r="G62" s="185"/>
      <c r="H62" s="185"/>
      <c r="I62" s="187">
        <v>1000</v>
      </c>
      <c r="J62" s="189"/>
      <c r="K62" s="185"/>
      <c r="L62" s="187"/>
      <c r="M62" s="185">
        <v>840</v>
      </c>
      <c r="N62" s="185"/>
      <c r="O62" s="185"/>
      <c r="P62" s="185">
        <v>0</v>
      </c>
      <c r="Q62" s="185"/>
      <c r="R62" s="186"/>
      <c r="S62" s="188">
        <v>300</v>
      </c>
      <c r="T62" s="185">
        <v>0</v>
      </c>
      <c r="U62" s="185">
        <v>0</v>
      </c>
      <c r="V62" s="185">
        <v>150</v>
      </c>
      <c r="W62" s="185"/>
      <c r="X62" s="185"/>
      <c r="Y62" s="183"/>
      <c r="Z62" s="185"/>
      <c r="AA62" s="185"/>
      <c r="AB62" s="185"/>
      <c r="AC62" s="210"/>
      <c r="AD62" s="210"/>
      <c r="AE62" s="210"/>
      <c r="AF62" s="210"/>
      <c r="AG62" s="210"/>
      <c r="AH62" s="210"/>
      <c r="AI62" s="210"/>
      <c r="AJ62" s="210"/>
      <c r="AK62" s="210"/>
      <c r="AL62" s="210"/>
      <c r="AM62" s="210"/>
    </row>
    <row r="63" spans="1:39" s="91" customFormat="1" ht="123" customHeight="1" x14ac:dyDescent="0.2">
      <c r="A63" s="81">
        <f>IF(E63=0,"",SUBTOTAL(3,$E$8:$E63))</f>
        <v>55</v>
      </c>
      <c r="B63" s="81" t="s">
        <v>55</v>
      </c>
      <c r="C63" s="159" t="s">
        <v>129</v>
      </c>
      <c r="D63" s="176" t="s">
        <v>4168</v>
      </c>
      <c r="E63" s="160" t="s">
        <v>84</v>
      </c>
      <c r="F63" s="186">
        <f t="shared" si="0"/>
        <v>100</v>
      </c>
      <c r="G63" s="185"/>
      <c r="H63" s="185"/>
      <c r="I63" s="187"/>
      <c r="J63" s="189"/>
      <c r="K63" s="185"/>
      <c r="L63" s="187">
        <v>100</v>
      </c>
      <c r="M63" s="185"/>
      <c r="N63" s="185"/>
      <c r="O63" s="185"/>
      <c r="P63" s="185"/>
      <c r="Q63" s="185"/>
      <c r="R63" s="186"/>
      <c r="S63" s="188"/>
      <c r="T63" s="185"/>
      <c r="U63" s="185"/>
      <c r="V63" s="185"/>
      <c r="W63" s="185"/>
      <c r="X63" s="185"/>
      <c r="Y63" s="183"/>
      <c r="Z63" s="185"/>
      <c r="AA63" s="185"/>
      <c r="AB63" s="185"/>
      <c r="AC63" s="210"/>
      <c r="AD63" s="210"/>
      <c r="AE63" s="210"/>
      <c r="AF63" s="210"/>
      <c r="AG63" s="210"/>
      <c r="AH63" s="210"/>
      <c r="AI63" s="210"/>
      <c r="AJ63" s="210"/>
      <c r="AK63" s="210"/>
      <c r="AL63" s="210"/>
      <c r="AM63" s="210"/>
    </row>
    <row r="64" spans="1:39" s="132" customFormat="1" ht="38.25" x14ac:dyDescent="0.2">
      <c r="A64" s="81">
        <f>IF(E64=0,"",SUBTOTAL(3,$E$8:$E64))</f>
        <v>56</v>
      </c>
      <c r="B64" s="81" t="s">
        <v>59</v>
      </c>
      <c r="C64" s="157" t="s">
        <v>3811</v>
      </c>
      <c r="D64" s="107" t="s">
        <v>4150</v>
      </c>
      <c r="E64" s="107" t="s">
        <v>84</v>
      </c>
      <c r="F64" s="186">
        <f t="shared" si="0"/>
        <v>400</v>
      </c>
      <c r="G64" s="186"/>
      <c r="H64" s="186"/>
      <c r="I64" s="186"/>
      <c r="J64" s="186"/>
      <c r="K64" s="186"/>
      <c r="L64" s="186"/>
      <c r="M64" s="186"/>
      <c r="N64" s="186"/>
      <c r="O64" s="186"/>
      <c r="P64" s="186"/>
      <c r="Q64" s="186"/>
      <c r="R64" s="186"/>
      <c r="S64" s="186"/>
      <c r="T64" s="186">
        <v>400</v>
      </c>
      <c r="U64" s="186"/>
      <c r="V64" s="186"/>
      <c r="W64" s="186"/>
      <c r="X64" s="186"/>
      <c r="Y64" s="186"/>
      <c r="Z64" s="186"/>
      <c r="AA64" s="186"/>
      <c r="AB64" s="186"/>
      <c r="AC64" s="211"/>
      <c r="AD64" s="211"/>
      <c r="AE64" s="211"/>
      <c r="AF64" s="211"/>
      <c r="AG64" s="211"/>
      <c r="AH64" s="211"/>
      <c r="AI64" s="211"/>
      <c r="AJ64" s="211"/>
      <c r="AK64" s="211"/>
      <c r="AL64" s="211"/>
      <c r="AM64" s="211"/>
    </row>
    <row r="65" spans="1:39" s="91" customFormat="1" ht="36" customHeight="1" x14ac:dyDescent="0.2">
      <c r="A65" s="81">
        <f>IF(E65=0,"",SUBTOTAL(3,$E$8:$E65))</f>
        <v>57</v>
      </c>
      <c r="B65" s="81" t="s">
        <v>62</v>
      </c>
      <c r="C65" s="159" t="s">
        <v>131</v>
      </c>
      <c r="D65" s="160" t="s">
        <v>1710</v>
      </c>
      <c r="E65" s="160" t="s">
        <v>84</v>
      </c>
      <c r="F65" s="186">
        <f t="shared" si="0"/>
        <v>320</v>
      </c>
      <c r="G65" s="185"/>
      <c r="H65" s="185"/>
      <c r="I65" s="187"/>
      <c r="J65" s="188">
        <v>200</v>
      </c>
      <c r="K65" s="185"/>
      <c r="L65" s="185"/>
      <c r="M65" s="185"/>
      <c r="N65" s="185"/>
      <c r="O65" s="185"/>
      <c r="P65" s="185">
        <v>0</v>
      </c>
      <c r="Q65" s="185"/>
      <c r="R65" s="186"/>
      <c r="S65" s="188">
        <v>100</v>
      </c>
      <c r="T65" s="185">
        <v>0</v>
      </c>
      <c r="U65" s="185">
        <v>0</v>
      </c>
      <c r="V65" s="185"/>
      <c r="W65" s="185"/>
      <c r="X65" s="185"/>
      <c r="Y65" s="183"/>
      <c r="Z65" s="185"/>
      <c r="AA65" s="185"/>
      <c r="AB65" s="185">
        <v>20</v>
      </c>
      <c r="AC65" s="210"/>
      <c r="AD65" s="210"/>
      <c r="AE65" s="210"/>
      <c r="AF65" s="210"/>
      <c r="AG65" s="210"/>
      <c r="AH65" s="210"/>
      <c r="AI65" s="210"/>
      <c r="AJ65" s="210"/>
      <c r="AK65" s="210"/>
      <c r="AL65" s="210"/>
      <c r="AM65" s="210"/>
    </row>
    <row r="66" spans="1:39" s="132" customFormat="1" ht="62.25" customHeight="1" x14ac:dyDescent="0.2">
      <c r="A66" s="81">
        <f>IF(E66=0,"",SUBTOTAL(3,$E$8:$E66))</f>
        <v>58</v>
      </c>
      <c r="B66" s="81" t="s">
        <v>65</v>
      </c>
      <c r="C66" s="153" t="s">
        <v>4137</v>
      </c>
      <c r="D66" s="152" t="s">
        <v>4151</v>
      </c>
      <c r="E66" s="160" t="s">
        <v>84</v>
      </c>
      <c r="F66" s="186">
        <f t="shared" si="0"/>
        <v>150</v>
      </c>
      <c r="G66" s="186"/>
      <c r="H66" s="186"/>
      <c r="I66" s="186"/>
      <c r="J66" s="186"/>
      <c r="K66" s="186"/>
      <c r="L66" s="186">
        <v>150</v>
      </c>
      <c r="M66" s="186"/>
      <c r="N66" s="186"/>
      <c r="O66" s="186"/>
      <c r="P66" s="186"/>
      <c r="Q66" s="186"/>
      <c r="R66" s="186"/>
      <c r="S66" s="186"/>
      <c r="T66" s="186"/>
      <c r="U66" s="186"/>
      <c r="V66" s="186"/>
      <c r="W66" s="186"/>
      <c r="X66" s="186"/>
      <c r="Y66" s="186"/>
      <c r="Z66" s="186"/>
      <c r="AA66" s="186"/>
      <c r="AB66" s="186"/>
      <c r="AC66" s="211"/>
      <c r="AD66" s="211"/>
      <c r="AE66" s="211"/>
      <c r="AF66" s="211"/>
      <c r="AG66" s="211"/>
      <c r="AH66" s="211"/>
      <c r="AI66" s="211"/>
      <c r="AJ66" s="211"/>
      <c r="AK66" s="211"/>
      <c r="AL66" s="211"/>
      <c r="AM66" s="211"/>
    </row>
    <row r="67" spans="1:39" s="91" customFormat="1" ht="42.75" customHeight="1" x14ac:dyDescent="0.2">
      <c r="A67" s="81">
        <f>IF(E67=0,"",SUBTOTAL(3,$E$8:$E67))</f>
        <v>59</v>
      </c>
      <c r="B67" s="81" t="s">
        <v>70</v>
      </c>
      <c r="C67" s="159" t="s">
        <v>133</v>
      </c>
      <c r="D67" s="152" t="s">
        <v>3531</v>
      </c>
      <c r="E67" s="160" t="s">
        <v>84</v>
      </c>
      <c r="F67" s="186">
        <f t="shared" si="0"/>
        <v>500</v>
      </c>
      <c r="G67" s="185"/>
      <c r="H67" s="185"/>
      <c r="I67" s="187"/>
      <c r="J67" s="188">
        <v>500</v>
      </c>
      <c r="K67" s="185"/>
      <c r="L67" s="185"/>
      <c r="M67" s="185"/>
      <c r="N67" s="185"/>
      <c r="O67" s="185"/>
      <c r="P67" s="185">
        <v>0</v>
      </c>
      <c r="Q67" s="185"/>
      <c r="R67" s="186"/>
      <c r="S67" s="188"/>
      <c r="T67" s="185">
        <v>0</v>
      </c>
      <c r="U67" s="185">
        <v>0</v>
      </c>
      <c r="V67" s="185"/>
      <c r="W67" s="185"/>
      <c r="X67" s="185"/>
      <c r="Y67" s="183"/>
      <c r="Z67" s="185"/>
      <c r="AA67" s="185"/>
      <c r="AB67" s="185"/>
      <c r="AC67" s="210"/>
      <c r="AD67" s="210"/>
      <c r="AE67" s="210"/>
      <c r="AF67" s="210"/>
      <c r="AG67" s="210"/>
      <c r="AH67" s="210"/>
      <c r="AI67" s="210"/>
      <c r="AJ67" s="210"/>
      <c r="AK67" s="210"/>
      <c r="AL67" s="210"/>
      <c r="AM67" s="210"/>
    </row>
    <row r="68" spans="1:39" s="91" customFormat="1" ht="61.5" customHeight="1" x14ac:dyDescent="0.2">
      <c r="A68" s="81">
        <f>IF(E68=0,"",SUBTOTAL(3,$E$8:$E68))</f>
        <v>60</v>
      </c>
      <c r="B68" s="81" t="s">
        <v>73</v>
      </c>
      <c r="C68" s="159" t="s">
        <v>135</v>
      </c>
      <c r="D68" s="160" t="s">
        <v>136</v>
      </c>
      <c r="E68" s="160" t="s">
        <v>84</v>
      </c>
      <c r="F68" s="186">
        <f t="shared" si="0"/>
        <v>300</v>
      </c>
      <c r="G68" s="185"/>
      <c r="H68" s="185"/>
      <c r="I68" s="187"/>
      <c r="J68" s="189"/>
      <c r="K68" s="185"/>
      <c r="L68" s="187">
        <v>300</v>
      </c>
      <c r="M68" s="185"/>
      <c r="N68" s="185"/>
      <c r="O68" s="185"/>
      <c r="P68" s="185">
        <v>0</v>
      </c>
      <c r="Q68" s="185"/>
      <c r="R68" s="186"/>
      <c r="S68" s="188"/>
      <c r="T68" s="185">
        <v>0</v>
      </c>
      <c r="U68" s="185">
        <v>0</v>
      </c>
      <c r="V68" s="185"/>
      <c r="W68" s="185"/>
      <c r="X68" s="185"/>
      <c r="Y68" s="183"/>
      <c r="Z68" s="185"/>
      <c r="AA68" s="185"/>
      <c r="AB68" s="185"/>
      <c r="AC68" s="210"/>
      <c r="AD68" s="210"/>
      <c r="AE68" s="210"/>
      <c r="AF68" s="210"/>
      <c r="AG68" s="210"/>
      <c r="AH68" s="210"/>
      <c r="AI68" s="210"/>
      <c r="AJ68" s="210"/>
      <c r="AK68" s="210"/>
      <c r="AL68" s="210"/>
      <c r="AM68" s="210"/>
    </row>
    <row r="69" spans="1:39" s="91" customFormat="1" ht="51" customHeight="1" x14ac:dyDescent="0.2">
      <c r="A69" s="81">
        <f>IF(E69=0,"",SUBTOTAL(3,$E$8:$E69))</f>
        <v>61</v>
      </c>
      <c r="B69" s="81" t="s">
        <v>96</v>
      </c>
      <c r="C69" s="159" t="s">
        <v>138</v>
      </c>
      <c r="D69" s="160" t="s">
        <v>1712</v>
      </c>
      <c r="E69" s="160" t="s">
        <v>84</v>
      </c>
      <c r="F69" s="186">
        <f t="shared" si="0"/>
        <v>1750</v>
      </c>
      <c r="G69" s="185"/>
      <c r="H69" s="185"/>
      <c r="I69" s="187"/>
      <c r="J69" s="192"/>
      <c r="K69" s="187">
        <v>1500</v>
      </c>
      <c r="L69" s="185"/>
      <c r="N69" s="185"/>
      <c r="O69" s="185"/>
      <c r="P69" s="185"/>
      <c r="Q69" s="192"/>
      <c r="R69" s="186"/>
      <c r="S69" s="192"/>
      <c r="T69" s="185">
        <v>0</v>
      </c>
      <c r="U69" s="185">
        <v>0</v>
      </c>
      <c r="V69" s="192"/>
      <c r="W69" s="185"/>
      <c r="X69" s="185"/>
      <c r="Y69" s="183"/>
      <c r="Z69" s="187">
        <v>250</v>
      </c>
      <c r="AA69" s="185"/>
      <c r="AB69" s="185"/>
      <c r="AC69" s="210"/>
      <c r="AD69" s="210"/>
      <c r="AE69" s="210"/>
      <c r="AF69" s="210"/>
      <c r="AG69" s="210"/>
      <c r="AH69" s="210"/>
      <c r="AI69" s="210"/>
      <c r="AJ69" s="210"/>
      <c r="AK69" s="210"/>
      <c r="AL69" s="210"/>
      <c r="AM69" s="210"/>
    </row>
    <row r="70" spans="1:39" s="91" customFormat="1" ht="48" customHeight="1" x14ac:dyDescent="0.2">
      <c r="A70" s="81">
        <f>IF(E70=0,"",SUBTOTAL(3,$E$8:$E70))</f>
        <v>62</v>
      </c>
      <c r="B70" s="81" t="s">
        <v>98</v>
      </c>
      <c r="C70" s="159" t="s">
        <v>138</v>
      </c>
      <c r="D70" s="160" t="s">
        <v>3910</v>
      </c>
      <c r="E70" s="160" t="s">
        <v>84</v>
      </c>
      <c r="F70" s="186">
        <f t="shared" si="0"/>
        <v>5700</v>
      </c>
      <c r="G70" s="185"/>
      <c r="H70" s="185"/>
      <c r="I70" s="187"/>
      <c r="J70" s="188">
        <v>4000</v>
      </c>
      <c r="K70" s="187"/>
      <c r="L70" s="185"/>
      <c r="M70" s="185">
        <v>600</v>
      </c>
      <c r="N70" s="185"/>
      <c r="O70" s="185"/>
      <c r="P70" s="185"/>
      <c r="Q70" s="185">
        <v>300</v>
      </c>
      <c r="R70" s="186"/>
      <c r="S70" s="188">
        <v>300</v>
      </c>
      <c r="T70" s="185"/>
      <c r="U70" s="185"/>
      <c r="V70" s="185">
        <v>500</v>
      </c>
      <c r="W70" s="185"/>
      <c r="X70" s="185"/>
      <c r="Y70" s="183"/>
      <c r="Z70" s="187"/>
      <c r="AA70" s="185"/>
      <c r="AB70" s="185"/>
      <c r="AC70" s="210"/>
      <c r="AD70" s="210"/>
      <c r="AE70" s="210"/>
      <c r="AF70" s="210"/>
      <c r="AG70" s="210"/>
      <c r="AH70" s="210"/>
      <c r="AI70" s="210"/>
      <c r="AJ70" s="210"/>
      <c r="AK70" s="210"/>
      <c r="AL70" s="210"/>
      <c r="AM70" s="210"/>
    </row>
    <row r="71" spans="1:39" s="91" customFormat="1" ht="36.75" customHeight="1" x14ac:dyDescent="0.2">
      <c r="A71" s="81">
        <f>IF(E71=0,"",SUBTOTAL(3,$E$8:$E71))</f>
        <v>63</v>
      </c>
      <c r="B71" s="81" t="s">
        <v>102</v>
      </c>
      <c r="C71" s="157" t="s">
        <v>139</v>
      </c>
      <c r="D71" s="107" t="s">
        <v>1713</v>
      </c>
      <c r="E71" s="168" t="s">
        <v>84</v>
      </c>
      <c r="F71" s="186">
        <f t="shared" si="0"/>
        <v>1450</v>
      </c>
      <c r="G71" s="185"/>
      <c r="H71" s="185">
        <v>1200</v>
      </c>
      <c r="I71" s="187"/>
      <c r="J71" s="189"/>
      <c r="K71" s="185"/>
      <c r="L71" s="185"/>
      <c r="M71" s="185"/>
      <c r="N71" s="185"/>
      <c r="O71" s="185"/>
      <c r="P71" s="185">
        <v>0</v>
      </c>
      <c r="Q71" s="185"/>
      <c r="R71" s="186"/>
      <c r="S71" s="190"/>
      <c r="T71" s="185">
        <v>0</v>
      </c>
      <c r="U71" s="185">
        <v>0</v>
      </c>
      <c r="V71" s="185"/>
      <c r="W71" s="185"/>
      <c r="X71" s="185"/>
      <c r="Y71" s="183"/>
      <c r="Z71" s="187">
        <v>250</v>
      </c>
      <c r="AA71" s="185"/>
      <c r="AB71" s="185"/>
      <c r="AC71" s="210"/>
      <c r="AD71" s="210"/>
      <c r="AE71" s="210"/>
      <c r="AF71" s="210"/>
      <c r="AG71" s="210"/>
      <c r="AH71" s="210"/>
      <c r="AI71" s="210"/>
      <c r="AJ71" s="210"/>
      <c r="AK71" s="210"/>
      <c r="AL71" s="210"/>
      <c r="AM71" s="210"/>
    </row>
    <row r="72" spans="1:39" s="91" customFormat="1" ht="64.5" customHeight="1" x14ac:dyDescent="0.2">
      <c r="A72" s="81">
        <f>IF(E72=0,"",SUBTOTAL(3,$E$8:$E72))</f>
        <v>64</v>
      </c>
      <c r="B72" s="81" t="s">
        <v>105</v>
      </c>
      <c r="C72" s="157" t="s">
        <v>140</v>
      </c>
      <c r="D72" s="107" t="s">
        <v>4082</v>
      </c>
      <c r="E72" s="168" t="s">
        <v>84</v>
      </c>
      <c r="F72" s="186">
        <f t="shared" ref="F72:F135" si="1">SUM(G72:AB72)</f>
        <v>320</v>
      </c>
      <c r="G72" s="185"/>
      <c r="H72" s="185"/>
      <c r="I72" s="187"/>
      <c r="J72" s="189"/>
      <c r="K72" s="185"/>
      <c r="L72" s="185"/>
      <c r="M72" s="185"/>
      <c r="N72" s="185"/>
      <c r="O72" s="185"/>
      <c r="P72" s="185">
        <v>0</v>
      </c>
      <c r="Q72" s="185"/>
      <c r="R72" s="186"/>
      <c r="S72" s="188">
        <v>300</v>
      </c>
      <c r="T72" s="185">
        <v>0</v>
      </c>
      <c r="U72" s="185">
        <v>0</v>
      </c>
      <c r="V72" s="185"/>
      <c r="W72" s="185"/>
      <c r="X72" s="185"/>
      <c r="Y72" s="183"/>
      <c r="Z72" s="185"/>
      <c r="AA72" s="185"/>
      <c r="AB72" s="185">
        <v>20</v>
      </c>
      <c r="AC72" s="210"/>
      <c r="AD72" s="210"/>
      <c r="AE72" s="210"/>
      <c r="AF72" s="210"/>
      <c r="AG72" s="210"/>
      <c r="AH72" s="210"/>
      <c r="AI72" s="210"/>
      <c r="AJ72" s="210"/>
      <c r="AK72" s="210"/>
      <c r="AL72" s="210"/>
      <c r="AM72" s="210"/>
    </row>
    <row r="73" spans="1:39" s="91" customFormat="1" ht="33.75" customHeight="1" x14ac:dyDescent="0.2">
      <c r="A73" s="81">
        <f>IF(E73=0,"",SUBTOTAL(3,$E$8:$E73))</f>
        <v>65</v>
      </c>
      <c r="B73" s="81" t="s">
        <v>108</v>
      </c>
      <c r="C73" s="169" t="s">
        <v>142</v>
      </c>
      <c r="D73" s="168" t="s">
        <v>1715</v>
      </c>
      <c r="E73" s="168" t="s">
        <v>84</v>
      </c>
      <c r="F73" s="186">
        <f t="shared" si="1"/>
        <v>300</v>
      </c>
      <c r="G73" s="185"/>
      <c r="H73" s="185"/>
      <c r="I73" s="187"/>
      <c r="J73" s="189"/>
      <c r="K73" s="185"/>
      <c r="L73" s="185"/>
      <c r="M73" s="185"/>
      <c r="N73" s="185"/>
      <c r="O73" s="185"/>
      <c r="P73" s="185">
        <v>0</v>
      </c>
      <c r="Q73" s="185"/>
      <c r="R73" s="186"/>
      <c r="S73" s="188">
        <v>300</v>
      </c>
      <c r="T73" s="185">
        <v>0</v>
      </c>
      <c r="U73" s="185">
        <v>0</v>
      </c>
      <c r="V73" s="185"/>
      <c r="W73" s="185"/>
      <c r="X73" s="185"/>
      <c r="Y73" s="183"/>
      <c r="Z73" s="185"/>
      <c r="AA73" s="185"/>
      <c r="AB73" s="185"/>
      <c r="AC73" s="210"/>
      <c r="AD73" s="210"/>
      <c r="AE73" s="210"/>
      <c r="AF73" s="210"/>
      <c r="AG73" s="210"/>
      <c r="AH73" s="210"/>
      <c r="AI73" s="210"/>
      <c r="AJ73" s="210"/>
      <c r="AK73" s="210"/>
      <c r="AL73" s="210"/>
      <c r="AM73" s="210"/>
    </row>
    <row r="74" spans="1:39" s="91" customFormat="1" ht="60.75" customHeight="1" x14ac:dyDescent="0.2">
      <c r="A74" s="81">
        <f>IF(E74=0,"",SUBTOTAL(3,$E$8:$E74))</f>
        <v>66</v>
      </c>
      <c r="B74" s="81" t="s">
        <v>2603</v>
      </c>
      <c r="C74" s="170" t="s">
        <v>143</v>
      </c>
      <c r="D74" s="83" t="s">
        <v>1716</v>
      </c>
      <c r="E74" s="160" t="s">
        <v>145</v>
      </c>
      <c r="F74" s="186">
        <f t="shared" si="1"/>
        <v>100</v>
      </c>
      <c r="G74" s="185"/>
      <c r="H74" s="185"/>
      <c r="I74" s="187"/>
      <c r="J74" s="189"/>
      <c r="K74" s="185"/>
      <c r="L74" s="185"/>
      <c r="M74" s="185"/>
      <c r="N74" s="185"/>
      <c r="O74" s="185"/>
      <c r="P74" s="185">
        <v>0</v>
      </c>
      <c r="Q74" s="185"/>
      <c r="R74" s="186"/>
      <c r="S74" s="188">
        <v>100</v>
      </c>
      <c r="T74" s="185">
        <v>0</v>
      </c>
      <c r="U74" s="185">
        <v>0</v>
      </c>
      <c r="V74" s="185"/>
      <c r="W74" s="185"/>
      <c r="X74" s="185"/>
      <c r="Y74" s="183"/>
      <c r="Z74" s="185"/>
      <c r="AA74" s="185"/>
      <c r="AB74" s="185"/>
      <c r="AC74" s="210"/>
      <c r="AD74" s="210"/>
      <c r="AE74" s="210"/>
      <c r="AF74" s="210"/>
      <c r="AG74" s="210"/>
      <c r="AH74" s="210"/>
      <c r="AI74" s="210"/>
      <c r="AJ74" s="210"/>
      <c r="AK74" s="210"/>
      <c r="AL74" s="210"/>
      <c r="AM74" s="210"/>
    </row>
    <row r="75" spans="1:39" s="91" customFormat="1" ht="52.5" customHeight="1" x14ac:dyDescent="0.2">
      <c r="A75" s="81">
        <f>IF(E75=0,"",SUBTOTAL(3,$E$8:$E75))</f>
        <v>67</v>
      </c>
      <c r="B75" s="81" t="s">
        <v>79</v>
      </c>
      <c r="C75" s="159" t="s">
        <v>147</v>
      </c>
      <c r="D75" s="160" t="s">
        <v>1717</v>
      </c>
      <c r="E75" s="160" t="s">
        <v>84</v>
      </c>
      <c r="F75" s="186">
        <f t="shared" si="1"/>
        <v>500</v>
      </c>
      <c r="G75" s="185"/>
      <c r="H75" s="185"/>
      <c r="I75" s="187"/>
      <c r="J75" s="189"/>
      <c r="K75" s="185"/>
      <c r="L75" s="185"/>
      <c r="M75" s="185">
        <v>500</v>
      </c>
      <c r="N75" s="185"/>
      <c r="O75" s="185"/>
      <c r="P75" s="185">
        <v>0</v>
      </c>
      <c r="Q75" s="185"/>
      <c r="R75" s="186"/>
      <c r="S75" s="188"/>
      <c r="T75" s="185">
        <v>0</v>
      </c>
      <c r="U75" s="185">
        <v>0</v>
      </c>
      <c r="V75" s="185"/>
      <c r="W75" s="185"/>
      <c r="X75" s="185"/>
      <c r="Y75" s="183"/>
      <c r="Z75" s="185"/>
      <c r="AA75" s="185"/>
      <c r="AB75" s="185"/>
      <c r="AC75" s="210"/>
      <c r="AD75" s="210"/>
      <c r="AE75" s="210"/>
      <c r="AF75" s="210"/>
      <c r="AG75" s="210"/>
      <c r="AH75" s="210"/>
      <c r="AI75" s="210"/>
      <c r="AJ75" s="210"/>
      <c r="AK75" s="210"/>
      <c r="AL75" s="210"/>
      <c r="AM75" s="210"/>
    </row>
    <row r="76" spans="1:39" s="91" customFormat="1" ht="69" customHeight="1" x14ac:dyDescent="0.2">
      <c r="A76" s="81">
        <f>IF(E76=0,"",SUBTOTAL(3,$E$8:$E76))</f>
        <v>68</v>
      </c>
      <c r="B76" s="81" t="s">
        <v>114</v>
      </c>
      <c r="C76" s="159" t="s">
        <v>150</v>
      </c>
      <c r="D76" s="160" t="s">
        <v>1718</v>
      </c>
      <c r="E76" s="160" t="s">
        <v>84</v>
      </c>
      <c r="F76" s="186">
        <f t="shared" si="1"/>
        <v>980</v>
      </c>
      <c r="G76" s="185"/>
      <c r="H76" s="185"/>
      <c r="I76" s="187"/>
      <c r="J76" s="189"/>
      <c r="K76" s="187"/>
      <c r="L76" s="185"/>
      <c r="M76" s="185">
        <v>660</v>
      </c>
      <c r="N76" s="185"/>
      <c r="O76" s="185"/>
      <c r="P76" s="185">
        <v>300</v>
      </c>
      <c r="Q76" s="185"/>
      <c r="R76" s="186"/>
      <c r="S76" s="188"/>
      <c r="T76" s="185">
        <v>0</v>
      </c>
      <c r="U76" s="185">
        <v>0</v>
      </c>
      <c r="V76" s="185"/>
      <c r="W76" s="185"/>
      <c r="X76" s="185"/>
      <c r="Y76" s="183"/>
      <c r="Z76" s="185"/>
      <c r="AA76" s="185"/>
      <c r="AB76" s="185">
        <v>20</v>
      </c>
      <c r="AC76" s="210"/>
      <c r="AD76" s="210"/>
      <c r="AE76" s="210"/>
      <c r="AF76" s="210"/>
      <c r="AG76" s="210"/>
      <c r="AH76" s="210"/>
      <c r="AI76" s="210"/>
      <c r="AJ76" s="210"/>
      <c r="AK76" s="210"/>
      <c r="AL76" s="210"/>
      <c r="AM76" s="210"/>
    </row>
    <row r="77" spans="1:39" s="91" customFormat="1" ht="53.25" customHeight="1" x14ac:dyDescent="0.2">
      <c r="A77" s="81">
        <f>IF(E77=0,"",SUBTOTAL(3,$E$8:$E77))</f>
        <v>69</v>
      </c>
      <c r="B77" s="81" t="s">
        <v>117</v>
      </c>
      <c r="C77" s="159" t="s">
        <v>152</v>
      </c>
      <c r="D77" s="160" t="s">
        <v>1696</v>
      </c>
      <c r="E77" s="160" t="s">
        <v>84</v>
      </c>
      <c r="F77" s="186">
        <f t="shared" si="1"/>
        <v>100</v>
      </c>
      <c r="G77" s="185"/>
      <c r="H77" s="185"/>
      <c r="I77" s="187"/>
      <c r="J77" s="189"/>
      <c r="K77" s="185"/>
      <c r="L77" s="185"/>
      <c r="M77" s="185"/>
      <c r="N77" s="185"/>
      <c r="O77" s="185"/>
      <c r="P77" s="185">
        <v>0</v>
      </c>
      <c r="Q77" s="185"/>
      <c r="R77" s="186"/>
      <c r="S77" s="188">
        <v>100</v>
      </c>
      <c r="T77" s="185">
        <v>0</v>
      </c>
      <c r="U77" s="185">
        <v>0</v>
      </c>
      <c r="V77" s="185"/>
      <c r="W77" s="185"/>
      <c r="X77" s="185"/>
      <c r="Y77" s="183"/>
      <c r="Z77" s="185"/>
      <c r="AA77" s="185"/>
      <c r="AB77" s="185"/>
      <c r="AC77" s="210"/>
      <c r="AD77" s="210"/>
      <c r="AE77" s="210"/>
      <c r="AF77" s="210"/>
      <c r="AG77" s="210"/>
      <c r="AH77" s="210"/>
      <c r="AI77" s="210"/>
      <c r="AJ77" s="210"/>
      <c r="AK77" s="210"/>
      <c r="AL77" s="210"/>
      <c r="AM77" s="210"/>
    </row>
    <row r="78" spans="1:39" s="91" customFormat="1" ht="44.25" customHeight="1" x14ac:dyDescent="0.2">
      <c r="A78" s="81">
        <f>IF(E78=0,"",SUBTOTAL(3,$E$8:$E78))</f>
        <v>70</v>
      </c>
      <c r="B78" s="81" t="s">
        <v>2604</v>
      </c>
      <c r="C78" s="159" t="s">
        <v>155</v>
      </c>
      <c r="D78" s="160" t="s">
        <v>1719</v>
      </c>
      <c r="E78" s="160" t="s">
        <v>84</v>
      </c>
      <c r="F78" s="186">
        <f t="shared" si="1"/>
        <v>1500</v>
      </c>
      <c r="G78" s="185"/>
      <c r="H78" s="185"/>
      <c r="I78" s="187"/>
      <c r="J78" s="189"/>
      <c r="K78" s="187">
        <v>1500</v>
      </c>
      <c r="L78" s="185"/>
      <c r="M78" s="185"/>
      <c r="N78" s="185"/>
      <c r="O78" s="185"/>
      <c r="P78" s="185">
        <v>0</v>
      </c>
      <c r="Q78" s="185"/>
      <c r="R78" s="186"/>
      <c r="S78" s="188"/>
      <c r="T78" s="185">
        <v>0</v>
      </c>
      <c r="U78" s="185">
        <v>0</v>
      </c>
      <c r="V78" s="185"/>
      <c r="W78" s="185"/>
      <c r="X78" s="185"/>
      <c r="Y78" s="183"/>
      <c r="Z78" s="185"/>
      <c r="AA78" s="185"/>
      <c r="AB78" s="185"/>
      <c r="AC78" s="210"/>
      <c r="AD78" s="210"/>
      <c r="AE78" s="210"/>
      <c r="AF78" s="210"/>
      <c r="AG78" s="210"/>
      <c r="AH78" s="210"/>
      <c r="AI78" s="210"/>
      <c r="AJ78" s="210"/>
      <c r="AK78" s="210"/>
      <c r="AL78" s="210"/>
      <c r="AM78" s="210"/>
    </row>
    <row r="79" spans="1:39" s="91" customFormat="1" ht="87" customHeight="1" x14ac:dyDescent="0.2">
      <c r="A79" s="81">
        <f>IF(E79=0,"",SUBTOTAL(3,$E$8:$E79))</f>
        <v>71</v>
      </c>
      <c r="B79" s="81" t="s">
        <v>82</v>
      </c>
      <c r="C79" s="159" t="s">
        <v>157</v>
      </c>
      <c r="D79" s="175" t="s">
        <v>4083</v>
      </c>
      <c r="E79" s="160" t="s">
        <v>84</v>
      </c>
      <c r="F79" s="186">
        <f t="shared" si="1"/>
        <v>2750</v>
      </c>
      <c r="G79" s="185"/>
      <c r="H79" s="185">
        <v>2500</v>
      </c>
      <c r="I79" s="187"/>
      <c r="J79" s="189"/>
      <c r="K79" s="185"/>
      <c r="L79" s="192"/>
      <c r="M79" s="185"/>
      <c r="N79" s="185"/>
      <c r="O79" s="185"/>
      <c r="P79" s="185">
        <v>200</v>
      </c>
      <c r="Q79" s="185"/>
      <c r="R79" s="186"/>
      <c r="S79" s="188"/>
      <c r="T79" s="185">
        <v>0</v>
      </c>
      <c r="U79" s="185">
        <v>0</v>
      </c>
      <c r="V79" s="185"/>
      <c r="W79" s="185"/>
      <c r="X79" s="185"/>
      <c r="Y79" s="183"/>
      <c r="Z79" s="185"/>
      <c r="AA79" s="185"/>
      <c r="AB79" s="185">
        <v>50</v>
      </c>
      <c r="AC79" s="210"/>
      <c r="AD79" s="210"/>
      <c r="AE79" s="210"/>
      <c r="AF79" s="210"/>
      <c r="AG79" s="210"/>
      <c r="AH79" s="210"/>
      <c r="AI79" s="210"/>
      <c r="AJ79" s="210"/>
      <c r="AK79" s="210"/>
      <c r="AL79" s="210"/>
      <c r="AM79" s="210"/>
    </row>
    <row r="80" spans="1:39" s="91" customFormat="1" ht="85.5" customHeight="1" x14ac:dyDescent="0.2">
      <c r="A80" s="81">
        <f>IF(E80=0,"",SUBTOTAL(3,$E$8:$E80))</f>
        <v>72</v>
      </c>
      <c r="B80" s="81" t="s">
        <v>85</v>
      </c>
      <c r="C80" s="159" t="s">
        <v>157</v>
      </c>
      <c r="D80" s="176" t="s">
        <v>4084</v>
      </c>
      <c r="E80" s="160" t="s">
        <v>84</v>
      </c>
      <c r="F80" s="186">
        <f t="shared" si="1"/>
        <v>1200</v>
      </c>
      <c r="G80" s="185"/>
      <c r="H80" s="185"/>
      <c r="I80" s="187"/>
      <c r="J80" s="189"/>
      <c r="K80" s="185"/>
      <c r="L80" s="187">
        <v>1200</v>
      </c>
      <c r="M80" s="185"/>
      <c r="N80" s="185"/>
      <c r="O80" s="185"/>
      <c r="P80" s="185"/>
      <c r="Q80" s="185"/>
      <c r="R80" s="186"/>
      <c r="S80" s="188"/>
      <c r="T80" s="185"/>
      <c r="U80" s="185"/>
      <c r="V80" s="185"/>
      <c r="W80" s="185"/>
      <c r="X80" s="185"/>
      <c r="Y80" s="183"/>
      <c r="Z80" s="185"/>
      <c r="AA80" s="185"/>
      <c r="AB80" s="185"/>
      <c r="AC80" s="210"/>
      <c r="AD80" s="210"/>
      <c r="AE80" s="210"/>
      <c r="AF80" s="210"/>
      <c r="AG80" s="210"/>
      <c r="AH80" s="210"/>
      <c r="AI80" s="210"/>
      <c r="AJ80" s="210"/>
      <c r="AK80" s="210"/>
      <c r="AL80" s="210"/>
      <c r="AM80" s="210"/>
    </row>
    <row r="81" spans="1:39" s="91" customFormat="1" ht="54" customHeight="1" x14ac:dyDescent="0.2">
      <c r="A81" s="81">
        <f>IF(E81=0,"",SUBTOTAL(3,$E$8:$E81))</f>
        <v>73</v>
      </c>
      <c r="B81" s="81" t="s">
        <v>86</v>
      </c>
      <c r="C81" s="159" t="s">
        <v>159</v>
      </c>
      <c r="D81" s="160" t="s">
        <v>1721</v>
      </c>
      <c r="E81" s="160" t="s">
        <v>84</v>
      </c>
      <c r="F81" s="186">
        <f t="shared" si="1"/>
        <v>19512</v>
      </c>
      <c r="G81" s="185"/>
      <c r="H81" s="185">
        <v>5000</v>
      </c>
      <c r="I81" s="187"/>
      <c r="J81" s="188">
        <v>1068</v>
      </c>
      <c r="K81" s="187">
        <v>3000</v>
      </c>
      <c r="L81" s="185"/>
      <c r="M81" s="185">
        <v>1794</v>
      </c>
      <c r="N81" s="185"/>
      <c r="O81" s="185"/>
      <c r="P81" s="185">
        <v>1000</v>
      </c>
      <c r="Q81" s="185">
        <v>1200</v>
      </c>
      <c r="R81" s="186"/>
      <c r="S81" s="188">
        <v>100</v>
      </c>
      <c r="T81" s="185">
        <v>400</v>
      </c>
      <c r="U81" s="185">
        <v>0</v>
      </c>
      <c r="V81" s="185">
        <v>3000</v>
      </c>
      <c r="W81" s="186">
        <v>400</v>
      </c>
      <c r="X81" s="185">
        <v>800</v>
      </c>
      <c r="Y81" s="183"/>
      <c r="Z81" s="185">
        <v>1700</v>
      </c>
      <c r="AA81" s="185"/>
      <c r="AB81" s="185">
        <v>50</v>
      </c>
      <c r="AC81" s="210"/>
      <c r="AD81" s="210"/>
      <c r="AE81" s="210"/>
      <c r="AF81" s="210"/>
      <c r="AG81" s="210"/>
      <c r="AH81" s="210"/>
      <c r="AI81" s="210"/>
      <c r="AJ81" s="210"/>
      <c r="AK81" s="210"/>
      <c r="AL81" s="210"/>
      <c r="AM81" s="210"/>
    </row>
    <row r="82" spans="1:39" s="91" customFormat="1" ht="52.5" customHeight="1" x14ac:dyDescent="0.2">
      <c r="A82" s="81">
        <f>IF(E82=0,"",SUBTOTAL(3,$E$8:$E82))</f>
        <v>74</v>
      </c>
      <c r="B82" s="81" t="s">
        <v>88</v>
      </c>
      <c r="C82" s="159" t="s">
        <v>159</v>
      </c>
      <c r="D82" s="107" t="s">
        <v>4152</v>
      </c>
      <c r="E82" s="160" t="s">
        <v>84</v>
      </c>
      <c r="F82" s="186">
        <f t="shared" si="1"/>
        <v>8000</v>
      </c>
      <c r="G82" s="185"/>
      <c r="H82" s="185"/>
      <c r="I82" s="187"/>
      <c r="J82" s="188"/>
      <c r="K82" s="185"/>
      <c r="L82" s="187">
        <v>8000</v>
      </c>
      <c r="M82" s="185"/>
      <c r="N82" s="185"/>
      <c r="O82" s="185"/>
      <c r="P82" s="185"/>
      <c r="Q82" s="185"/>
      <c r="R82" s="186"/>
      <c r="S82" s="192"/>
      <c r="T82" s="185"/>
      <c r="U82" s="185"/>
      <c r="V82" s="185"/>
      <c r="W82" s="185"/>
      <c r="X82" s="185"/>
      <c r="Y82" s="183"/>
      <c r="Z82" s="185"/>
      <c r="AA82" s="185"/>
      <c r="AB82" s="185"/>
      <c r="AC82" s="210"/>
      <c r="AD82" s="210"/>
      <c r="AE82" s="210"/>
      <c r="AF82" s="210"/>
      <c r="AG82" s="210"/>
      <c r="AH82" s="210"/>
      <c r="AI82" s="210"/>
      <c r="AJ82" s="210"/>
      <c r="AK82" s="210"/>
      <c r="AL82" s="210"/>
      <c r="AM82" s="210"/>
    </row>
    <row r="83" spans="1:39" s="91" customFormat="1" ht="47.25" customHeight="1" x14ac:dyDescent="0.2">
      <c r="A83" s="81">
        <f>IF(E83=0,"",SUBTOTAL(3,$E$8:$E83))</f>
        <v>75</v>
      </c>
      <c r="B83" s="81" t="s">
        <v>89</v>
      </c>
      <c r="C83" s="159" t="s">
        <v>162</v>
      </c>
      <c r="D83" s="160" t="s">
        <v>4085</v>
      </c>
      <c r="E83" s="160" t="s">
        <v>84</v>
      </c>
      <c r="F83" s="186">
        <f t="shared" si="1"/>
        <v>110</v>
      </c>
      <c r="G83" s="185"/>
      <c r="H83" s="185"/>
      <c r="I83" s="187"/>
      <c r="J83" s="188">
        <v>60</v>
      </c>
      <c r="K83" s="185"/>
      <c r="L83" s="185"/>
      <c r="M83" s="185"/>
      <c r="N83" s="185"/>
      <c r="O83" s="185"/>
      <c r="P83" s="185">
        <v>0</v>
      </c>
      <c r="Q83" s="185"/>
      <c r="R83" s="186"/>
      <c r="S83" s="188"/>
      <c r="T83" s="185">
        <v>0</v>
      </c>
      <c r="U83" s="185">
        <v>0</v>
      </c>
      <c r="V83" s="185"/>
      <c r="W83" s="185"/>
      <c r="X83" s="185"/>
      <c r="Y83" s="183"/>
      <c r="Z83" s="185">
        <v>50</v>
      </c>
      <c r="AA83" s="185"/>
      <c r="AB83" s="185"/>
      <c r="AC83" s="210"/>
      <c r="AD83" s="210"/>
      <c r="AE83" s="210"/>
      <c r="AF83" s="210"/>
      <c r="AG83" s="210"/>
      <c r="AH83" s="210"/>
      <c r="AI83" s="210"/>
      <c r="AJ83" s="210"/>
      <c r="AK83" s="210"/>
      <c r="AL83" s="210"/>
      <c r="AM83" s="210"/>
    </row>
    <row r="84" spans="1:39" s="91" customFormat="1" ht="61.5" customHeight="1" x14ac:dyDescent="0.2">
      <c r="A84" s="81">
        <f>IF(E84=0,"",SUBTOTAL(3,$E$8:$E84))</f>
        <v>76</v>
      </c>
      <c r="B84" s="81" t="s">
        <v>91</v>
      </c>
      <c r="C84" s="159" t="s">
        <v>164</v>
      </c>
      <c r="D84" s="160" t="s">
        <v>4086</v>
      </c>
      <c r="E84" s="160" t="s">
        <v>84</v>
      </c>
      <c r="F84" s="186">
        <f t="shared" si="1"/>
        <v>5760</v>
      </c>
      <c r="G84" s="185"/>
      <c r="H84" s="185"/>
      <c r="I84" s="187"/>
      <c r="J84" s="188">
        <v>5660</v>
      </c>
      <c r="K84" s="185"/>
      <c r="L84" s="187">
        <v>100</v>
      </c>
      <c r="M84" s="185"/>
      <c r="N84" s="185"/>
      <c r="O84" s="185"/>
      <c r="P84" s="185">
        <v>0</v>
      </c>
      <c r="Q84" s="185"/>
      <c r="R84" s="186"/>
      <c r="S84" s="188"/>
      <c r="T84" s="185">
        <v>0</v>
      </c>
      <c r="U84" s="185">
        <v>0</v>
      </c>
      <c r="V84" s="185"/>
      <c r="W84" s="185"/>
      <c r="X84" s="185"/>
      <c r="Y84" s="183"/>
      <c r="Z84" s="185"/>
      <c r="AA84" s="185"/>
      <c r="AB84" s="185"/>
      <c r="AC84" s="210"/>
      <c r="AD84" s="210"/>
      <c r="AE84" s="210"/>
      <c r="AF84" s="210"/>
      <c r="AG84" s="210"/>
      <c r="AH84" s="210"/>
      <c r="AI84" s="210"/>
      <c r="AJ84" s="210"/>
      <c r="AK84" s="210"/>
      <c r="AL84" s="210"/>
      <c r="AM84" s="210"/>
    </row>
    <row r="85" spans="1:39" s="91" customFormat="1" ht="57.75" customHeight="1" x14ac:dyDescent="0.2">
      <c r="A85" s="81">
        <f>IF(E85=0,"",SUBTOTAL(3,$E$8:$E85))</f>
        <v>77</v>
      </c>
      <c r="B85" s="81" t="s">
        <v>92</v>
      </c>
      <c r="C85" s="159" t="s">
        <v>166</v>
      </c>
      <c r="D85" s="160" t="s">
        <v>3946</v>
      </c>
      <c r="E85" s="160" t="s">
        <v>84</v>
      </c>
      <c r="F85" s="186">
        <f t="shared" si="1"/>
        <v>15420</v>
      </c>
      <c r="G85" s="185"/>
      <c r="H85" s="185"/>
      <c r="I85" s="187"/>
      <c r="J85" s="188">
        <v>15420</v>
      </c>
      <c r="K85" s="185"/>
      <c r="L85" s="185"/>
      <c r="M85" s="185"/>
      <c r="N85" s="185"/>
      <c r="O85" s="185"/>
      <c r="P85" s="185">
        <v>0</v>
      </c>
      <c r="Q85" s="185"/>
      <c r="R85" s="186"/>
      <c r="S85" s="188"/>
      <c r="T85" s="185">
        <v>0</v>
      </c>
      <c r="U85" s="185">
        <v>0</v>
      </c>
      <c r="V85" s="185"/>
      <c r="W85" s="185"/>
      <c r="X85" s="185"/>
      <c r="Y85" s="183"/>
      <c r="Z85" s="185"/>
      <c r="AA85" s="185"/>
      <c r="AB85" s="185"/>
      <c r="AC85" s="210"/>
      <c r="AD85" s="210"/>
      <c r="AE85" s="210"/>
      <c r="AF85" s="210"/>
      <c r="AG85" s="210"/>
      <c r="AH85" s="210"/>
      <c r="AI85" s="210"/>
      <c r="AJ85" s="210"/>
      <c r="AK85" s="210"/>
      <c r="AL85" s="210"/>
      <c r="AM85" s="210"/>
    </row>
    <row r="86" spans="1:39" s="132" customFormat="1" ht="45" customHeight="1" x14ac:dyDescent="0.2">
      <c r="A86" s="81">
        <f>IF(E86=0,"",SUBTOTAL(3,$E$8:$E86))</f>
        <v>78</v>
      </c>
      <c r="B86" s="81" t="s">
        <v>94</v>
      </c>
      <c r="C86" s="171" t="s">
        <v>3681</v>
      </c>
      <c r="D86" s="158" t="s">
        <v>3839</v>
      </c>
      <c r="E86" s="107" t="s">
        <v>75</v>
      </c>
      <c r="F86" s="186">
        <f t="shared" si="1"/>
        <v>2</v>
      </c>
      <c r="G86" s="186"/>
      <c r="H86" s="186"/>
      <c r="I86" s="186"/>
      <c r="J86" s="186"/>
      <c r="K86" s="186"/>
      <c r="L86" s="186"/>
      <c r="M86" s="186"/>
      <c r="N86" s="186"/>
      <c r="O86" s="186"/>
      <c r="P86" s="186"/>
      <c r="Q86" s="186">
        <v>2</v>
      </c>
      <c r="R86" s="186"/>
      <c r="S86" s="186"/>
      <c r="T86" s="186"/>
      <c r="U86" s="186"/>
      <c r="V86" s="186"/>
      <c r="W86" s="186"/>
      <c r="X86" s="186"/>
      <c r="Y86" s="186"/>
      <c r="Z86" s="186"/>
      <c r="AA86" s="186"/>
      <c r="AB86" s="186"/>
      <c r="AC86" s="211"/>
      <c r="AD86" s="211"/>
      <c r="AE86" s="211"/>
      <c r="AF86" s="211"/>
      <c r="AG86" s="211"/>
      <c r="AH86" s="211"/>
      <c r="AI86" s="211"/>
      <c r="AJ86" s="211"/>
      <c r="AK86" s="211"/>
      <c r="AL86" s="211"/>
      <c r="AM86" s="211"/>
    </row>
    <row r="87" spans="1:39" s="132" customFormat="1" ht="45" customHeight="1" x14ac:dyDescent="0.2">
      <c r="A87" s="81">
        <f>IF(E87=0,"",SUBTOTAL(3,$E$8:$E87))</f>
        <v>79</v>
      </c>
      <c r="B87" s="81" t="s">
        <v>97</v>
      </c>
      <c r="C87" s="171" t="s">
        <v>3682</v>
      </c>
      <c r="D87" s="107" t="s">
        <v>3840</v>
      </c>
      <c r="E87" s="107" t="s">
        <v>75</v>
      </c>
      <c r="F87" s="186">
        <f t="shared" si="1"/>
        <v>3</v>
      </c>
      <c r="G87" s="186"/>
      <c r="H87" s="186"/>
      <c r="I87" s="186"/>
      <c r="J87" s="186"/>
      <c r="K87" s="186"/>
      <c r="L87" s="186"/>
      <c r="M87" s="186"/>
      <c r="N87" s="186"/>
      <c r="O87" s="186"/>
      <c r="P87" s="186"/>
      <c r="Q87" s="186">
        <v>3</v>
      </c>
      <c r="R87" s="186"/>
      <c r="S87" s="186"/>
      <c r="T87" s="186"/>
      <c r="U87" s="186"/>
      <c r="V87" s="186"/>
      <c r="W87" s="186"/>
      <c r="X87" s="186"/>
      <c r="Y87" s="186"/>
      <c r="Z87" s="186"/>
      <c r="AA87" s="186"/>
      <c r="AB87" s="186"/>
      <c r="AC87" s="211"/>
      <c r="AD87" s="211"/>
      <c r="AE87" s="211"/>
      <c r="AF87" s="211"/>
      <c r="AG87" s="211"/>
      <c r="AH87" s="211"/>
      <c r="AI87" s="211"/>
      <c r="AJ87" s="211"/>
      <c r="AK87" s="211"/>
      <c r="AL87" s="211"/>
      <c r="AM87" s="211"/>
    </row>
    <row r="88" spans="1:39" s="132" customFormat="1" ht="60.75" customHeight="1" x14ac:dyDescent="0.2">
      <c r="A88" s="81">
        <f>IF(E88=0,"",SUBTOTAL(3,$E$8:$E88))</f>
        <v>80</v>
      </c>
      <c r="B88" s="81" t="s">
        <v>99</v>
      </c>
      <c r="C88" s="171" t="s">
        <v>3683</v>
      </c>
      <c r="D88" s="158" t="s">
        <v>3841</v>
      </c>
      <c r="E88" s="107" t="s">
        <v>75</v>
      </c>
      <c r="F88" s="186">
        <f t="shared" si="1"/>
        <v>2</v>
      </c>
      <c r="G88" s="186"/>
      <c r="H88" s="186"/>
      <c r="I88" s="186"/>
      <c r="J88" s="186"/>
      <c r="K88" s="186"/>
      <c r="L88" s="186"/>
      <c r="M88" s="186"/>
      <c r="N88" s="186"/>
      <c r="O88" s="186"/>
      <c r="P88" s="186"/>
      <c r="Q88" s="186">
        <v>2</v>
      </c>
      <c r="R88" s="186"/>
      <c r="S88" s="186"/>
      <c r="T88" s="186"/>
      <c r="U88" s="186"/>
      <c r="V88" s="186"/>
      <c r="W88" s="186"/>
      <c r="X88" s="186"/>
      <c r="Y88" s="186"/>
      <c r="Z88" s="186"/>
      <c r="AA88" s="186"/>
      <c r="AB88" s="186"/>
      <c r="AC88" s="211"/>
      <c r="AD88" s="211"/>
      <c r="AE88" s="211"/>
      <c r="AF88" s="211"/>
      <c r="AG88" s="211"/>
      <c r="AH88" s="211"/>
      <c r="AI88" s="211"/>
      <c r="AJ88" s="211"/>
      <c r="AK88" s="211"/>
      <c r="AL88" s="211"/>
      <c r="AM88" s="211"/>
    </row>
    <row r="89" spans="1:39" s="132" customFormat="1" ht="64.5" customHeight="1" x14ac:dyDescent="0.2">
      <c r="A89" s="81">
        <f>IF(E89=0,"",SUBTOTAL(3,$E$8:$E89))</f>
        <v>81</v>
      </c>
      <c r="B89" s="81" t="s">
        <v>103</v>
      </c>
      <c r="C89" s="171" t="s">
        <v>3684</v>
      </c>
      <c r="D89" s="158" t="s">
        <v>3842</v>
      </c>
      <c r="E89" s="107" t="s">
        <v>75</v>
      </c>
      <c r="F89" s="186">
        <f t="shared" si="1"/>
        <v>1</v>
      </c>
      <c r="G89" s="186"/>
      <c r="H89" s="186"/>
      <c r="I89" s="186"/>
      <c r="J89" s="186"/>
      <c r="K89" s="186"/>
      <c r="L89" s="186"/>
      <c r="M89" s="186"/>
      <c r="N89" s="186"/>
      <c r="O89" s="186"/>
      <c r="P89" s="186"/>
      <c r="Q89" s="186">
        <v>1</v>
      </c>
      <c r="R89" s="186"/>
      <c r="S89" s="186"/>
      <c r="T89" s="186"/>
      <c r="U89" s="186"/>
      <c r="V89" s="186"/>
      <c r="W89" s="186"/>
      <c r="X89" s="186"/>
      <c r="Y89" s="186"/>
      <c r="Z89" s="186"/>
      <c r="AA89" s="186"/>
      <c r="AB89" s="186"/>
      <c r="AC89" s="211"/>
      <c r="AD89" s="211"/>
      <c r="AE89" s="211"/>
      <c r="AF89" s="211"/>
      <c r="AG89" s="211"/>
      <c r="AH89" s="211"/>
      <c r="AI89" s="211"/>
      <c r="AJ89" s="211"/>
      <c r="AK89" s="211"/>
      <c r="AL89" s="211"/>
      <c r="AM89" s="211"/>
    </row>
    <row r="90" spans="1:39" s="132" customFormat="1" ht="67.5" customHeight="1" x14ac:dyDescent="0.2">
      <c r="A90" s="81">
        <f>IF(E90=0,"",SUBTOTAL(3,$E$8:$E90))</f>
        <v>82</v>
      </c>
      <c r="B90" s="81" t="s">
        <v>106</v>
      </c>
      <c r="C90" s="157" t="s">
        <v>3685</v>
      </c>
      <c r="D90" s="158" t="s">
        <v>3843</v>
      </c>
      <c r="E90" s="107" t="s">
        <v>75</v>
      </c>
      <c r="F90" s="186">
        <f t="shared" si="1"/>
        <v>2</v>
      </c>
      <c r="G90" s="186"/>
      <c r="H90" s="186"/>
      <c r="I90" s="186"/>
      <c r="J90" s="186"/>
      <c r="K90" s="186"/>
      <c r="L90" s="186"/>
      <c r="M90" s="186"/>
      <c r="N90" s="186"/>
      <c r="O90" s="186"/>
      <c r="P90" s="186"/>
      <c r="Q90" s="186">
        <v>2</v>
      </c>
      <c r="R90" s="186"/>
      <c r="S90" s="186"/>
      <c r="T90" s="186"/>
      <c r="U90" s="186"/>
      <c r="V90" s="186"/>
      <c r="W90" s="186"/>
      <c r="X90" s="186"/>
      <c r="Y90" s="186"/>
      <c r="Z90" s="186"/>
      <c r="AA90" s="186"/>
      <c r="AB90" s="186"/>
      <c r="AC90" s="211"/>
      <c r="AD90" s="211"/>
      <c r="AE90" s="211"/>
      <c r="AF90" s="211"/>
      <c r="AG90" s="211"/>
      <c r="AH90" s="211"/>
      <c r="AI90" s="211"/>
      <c r="AJ90" s="211"/>
      <c r="AK90" s="211"/>
      <c r="AL90" s="211"/>
      <c r="AM90" s="211"/>
    </row>
    <row r="91" spans="1:39" s="132" customFormat="1" ht="51" customHeight="1" x14ac:dyDescent="0.2">
      <c r="A91" s="81">
        <f>IF(E91=0,"",SUBTOTAL(3,$E$8:$E91))</f>
        <v>83</v>
      </c>
      <c r="B91" s="81" t="s">
        <v>109</v>
      </c>
      <c r="C91" s="157" t="s">
        <v>3686</v>
      </c>
      <c r="D91" s="107" t="s">
        <v>3844</v>
      </c>
      <c r="E91" s="107" t="s">
        <v>75</v>
      </c>
      <c r="F91" s="186">
        <f t="shared" si="1"/>
        <v>1</v>
      </c>
      <c r="G91" s="186"/>
      <c r="H91" s="186"/>
      <c r="I91" s="186"/>
      <c r="J91" s="186"/>
      <c r="K91" s="186"/>
      <c r="L91" s="186"/>
      <c r="M91" s="186"/>
      <c r="N91" s="186"/>
      <c r="O91" s="186"/>
      <c r="P91" s="186"/>
      <c r="Q91" s="186">
        <v>1</v>
      </c>
      <c r="R91" s="186"/>
      <c r="S91" s="186"/>
      <c r="T91" s="186"/>
      <c r="U91" s="186"/>
      <c r="V91" s="186"/>
      <c r="W91" s="186"/>
      <c r="X91" s="186"/>
      <c r="Y91" s="186"/>
      <c r="Z91" s="186"/>
      <c r="AA91" s="186"/>
      <c r="AB91" s="186"/>
      <c r="AC91" s="211"/>
      <c r="AD91" s="211"/>
      <c r="AE91" s="211"/>
      <c r="AF91" s="211"/>
      <c r="AG91" s="211"/>
      <c r="AH91" s="211"/>
      <c r="AI91" s="211"/>
      <c r="AJ91" s="211"/>
      <c r="AK91" s="211"/>
      <c r="AL91" s="211"/>
      <c r="AM91" s="211"/>
    </row>
    <row r="92" spans="1:39" s="132" customFormat="1" ht="48.75" customHeight="1" x14ac:dyDescent="0.2">
      <c r="A92" s="81">
        <f>IF(E92=0,"",SUBTOTAL(3,$E$8:$E92))</f>
        <v>84</v>
      </c>
      <c r="B92" s="81" t="s">
        <v>141</v>
      </c>
      <c r="C92" s="157" t="s">
        <v>3687</v>
      </c>
      <c r="D92" s="107" t="s">
        <v>3845</v>
      </c>
      <c r="E92" s="107" t="s">
        <v>75</v>
      </c>
      <c r="F92" s="186">
        <f t="shared" si="1"/>
        <v>1</v>
      </c>
      <c r="G92" s="186"/>
      <c r="H92" s="186"/>
      <c r="I92" s="186"/>
      <c r="J92" s="186"/>
      <c r="K92" s="186"/>
      <c r="L92" s="186"/>
      <c r="M92" s="186"/>
      <c r="N92" s="186"/>
      <c r="O92" s="186"/>
      <c r="P92" s="186"/>
      <c r="Q92" s="186">
        <v>1</v>
      </c>
      <c r="R92" s="186"/>
      <c r="S92" s="186"/>
      <c r="T92" s="186"/>
      <c r="U92" s="186"/>
      <c r="V92" s="186"/>
      <c r="W92" s="186"/>
      <c r="X92" s="186"/>
      <c r="Y92" s="186"/>
      <c r="Z92" s="186"/>
      <c r="AA92" s="186"/>
      <c r="AB92" s="186"/>
      <c r="AC92" s="211"/>
      <c r="AD92" s="211"/>
      <c r="AE92" s="211"/>
      <c r="AF92" s="211"/>
      <c r="AG92" s="211"/>
      <c r="AH92" s="211"/>
      <c r="AI92" s="211"/>
      <c r="AJ92" s="211"/>
      <c r="AK92" s="211"/>
      <c r="AL92" s="211"/>
      <c r="AM92" s="211"/>
    </row>
    <row r="93" spans="1:39" s="132" customFormat="1" ht="45" customHeight="1" x14ac:dyDescent="0.2">
      <c r="A93" s="81">
        <f>IF(E93=0,"",SUBTOTAL(3,$E$8:$E93))</f>
        <v>85</v>
      </c>
      <c r="B93" s="81" t="s">
        <v>111</v>
      </c>
      <c r="C93" s="157" t="s">
        <v>3688</v>
      </c>
      <c r="D93" s="158" t="s">
        <v>3846</v>
      </c>
      <c r="E93" s="107" t="s">
        <v>75</v>
      </c>
      <c r="F93" s="186">
        <f t="shared" si="1"/>
        <v>1</v>
      </c>
      <c r="G93" s="186"/>
      <c r="H93" s="186"/>
      <c r="I93" s="186"/>
      <c r="J93" s="186"/>
      <c r="K93" s="186"/>
      <c r="L93" s="186"/>
      <c r="M93" s="186"/>
      <c r="N93" s="186"/>
      <c r="O93" s="186"/>
      <c r="P93" s="186"/>
      <c r="Q93" s="186">
        <v>1</v>
      </c>
      <c r="R93" s="186"/>
      <c r="S93" s="186"/>
      <c r="T93" s="186"/>
      <c r="U93" s="186"/>
      <c r="V93" s="186"/>
      <c r="W93" s="186"/>
      <c r="X93" s="186"/>
      <c r="Y93" s="186"/>
      <c r="Z93" s="186"/>
      <c r="AA93" s="186"/>
      <c r="AB93" s="186"/>
      <c r="AC93" s="211"/>
      <c r="AD93" s="211"/>
      <c r="AE93" s="211"/>
      <c r="AF93" s="211"/>
      <c r="AG93" s="211"/>
      <c r="AH93" s="211"/>
      <c r="AI93" s="211"/>
      <c r="AJ93" s="211"/>
      <c r="AK93" s="211"/>
      <c r="AL93" s="211"/>
      <c r="AM93" s="211"/>
    </row>
    <row r="94" spans="1:39" s="132" customFormat="1" ht="36" customHeight="1" x14ac:dyDescent="0.2">
      <c r="A94" s="81">
        <f>IF(E94=0,"",SUBTOTAL(3,$E$8:$E94))</f>
        <v>86</v>
      </c>
      <c r="B94" s="81" t="s">
        <v>112</v>
      </c>
      <c r="C94" s="157" t="s">
        <v>3689</v>
      </c>
      <c r="D94" s="158" t="s">
        <v>3847</v>
      </c>
      <c r="E94" s="107" t="s">
        <v>75</v>
      </c>
      <c r="F94" s="186">
        <f t="shared" si="1"/>
        <v>1</v>
      </c>
      <c r="G94" s="186"/>
      <c r="H94" s="186"/>
      <c r="I94" s="186"/>
      <c r="J94" s="186"/>
      <c r="K94" s="186"/>
      <c r="L94" s="186"/>
      <c r="M94" s="186"/>
      <c r="N94" s="186"/>
      <c r="O94" s="186"/>
      <c r="P94" s="186"/>
      <c r="Q94" s="186">
        <v>1</v>
      </c>
      <c r="R94" s="186"/>
      <c r="S94" s="186"/>
      <c r="T94" s="186"/>
      <c r="U94" s="186"/>
      <c r="V94" s="186"/>
      <c r="W94" s="186"/>
      <c r="X94" s="186"/>
      <c r="Y94" s="186"/>
      <c r="Z94" s="186"/>
      <c r="AA94" s="186"/>
      <c r="AB94" s="186"/>
      <c r="AC94" s="211"/>
      <c r="AD94" s="211"/>
      <c r="AE94" s="211"/>
      <c r="AF94" s="211"/>
      <c r="AG94" s="211"/>
      <c r="AH94" s="211"/>
      <c r="AI94" s="211"/>
      <c r="AJ94" s="211"/>
      <c r="AK94" s="211"/>
      <c r="AL94" s="211"/>
      <c r="AM94" s="211"/>
    </row>
    <row r="95" spans="1:39" s="91" customFormat="1" ht="56.25" customHeight="1" x14ac:dyDescent="0.2">
      <c r="A95" s="81">
        <f>IF(E95=0,"",SUBTOTAL(3,$E$8:$E95))</f>
        <v>87</v>
      </c>
      <c r="B95" s="81" t="s">
        <v>115</v>
      </c>
      <c r="C95" s="159" t="s">
        <v>169</v>
      </c>
      <c r="D95" s="120" t="s">
        <v>4066</v>
      </c>
      <c r="E95" s="160" t="s">
        <v>84</v>
      </c>
      <c r="F95" s="186">
        <f t="shared" si="1"/>
        <v>7000</v>
      </c>
      <c r="G95" s="185"/>
      <c r="H95" s="185"/>
      <c r="I95" s="187"/>
      <c r="J95" s="189"/>
      <c r="K95" s="185"/>
      <c r="L95" s="185"/>
      <c r="M95" s="185"/>
      <c r="N95" s="185"/>
      <c r="O95" s="185"/>
      <c r="P95" s="185"/>
      <c r="Q95" s="185"/>
      <c r="R95" s="186"/>
      <c r="S95" s="190">
        <v>7000</v>
      </c>
      <c r="T95" s="185"/>
      <c r="U95" s="185"/>
      <c r="V95" s="185"/>
      <c r="W95" s="185"/>
      <c r="X95" s="185"/>
      <c r="Y95" s="183"/>
      <c r="Z95" s="187"/>
      <c r="AA95" s="185"/>
      <c r="AB95" s="185"/>
      <c r="AC95" s="210"/>
      <c r="AD95" s="210"/>
      <c r="AE95" s="210"/>
      <c r="AF95" s="210"/>
      <c r="AG95" s="210"/>
      <c r="AH95" s="210"/>
      <c r="AI95" s="210"/>
      <c r="AJ95" s="210"/>
      <c r="AK95" s="210"/>
      <c r="AL95" s="210"/>
      <c r="AM95" s="210"/>
    </row>
    <row r="96" spans="1:39" s="91" customFormat="1" ht="35.25" customHeight="1" x14ac:dyDescent="0.2">
      <c r="A96" s="81">
        <f>IF(E96=0,"",SUBTOTAL(3,$E$8:$E96))</f>
        <v>88</v>
      </c>
      <c r="B96" s="81" t="s">
        <v>148</v>
      </c>
      <c r="C96" s="159" t="s">
        <v>172</v>
      </c>
      <c r="D96" s="160" t="s">
        <v>4153</v>
      </c>
      <c r="E96" s="160" t="s">
        <v>84</v>
      </c>
      <c r="F96" s="186">
        <f t="shared" si="1"/>
        <v>5100</v>
      </c>
      <c r="G96" s="185"/>
      <c r="H96" s="185">
        <v>100</v>
      </c>
      <c r="I96" s="187"/>
      <c r="J96" s="192"/>
      <c r="K96" s="185"/>
      <c r="L96" s="185"/>
      <c r="M96" s="185"/>
      <c r="N96" s="185"/>
      <c r="O96" s="185"/>
      <c r="P96" s="185">
        <v>0</v>
      </c>
      <c r="Q96" s="185"/>
      <c r="R96" s="186">
        <v>5000</v>
      </c>
      <c r="S96" s="190"/>
      <c r="T96" s="185">
        <v>0</v>
      </c>
      <c r="U96" s="185">
        <v>0</v>
      </c>
      <c r="V96" s="185"/>
      <c r="W96" s="185"/>
      <c r="X96" s="185"/>
      <c r="Y96" s="183"/>
      <c r="Z96" s="185"/>
      <c r="AA96" s="185"/>
      <c r="AB96" s="185"/>
      <c r="AC96" s="210"/>
      <c r="AD96" s="210"/>
      <c r="AE96" s="210"/>
      <c r="AF96" s="210"/>
      <c r="AG96" s="210"/>
      <c r="AH96" s="210"/>
      <c r="AI96" s="210"/>
      <c r="AJ96" s="210"/>
      <c r="AK96" s="210"/>
      <c r="AL96" s="210"/>
      <c r="AM96" s="210"/>
    </row>
    <row r="97" spans="1:39" s="91" customFormat="1" ht="70.5" customHeight="1" x14ac:dyDescent="0.2">
      <c r="A97" s="81">
        <f>IF(E97=0,"",SUBTOTAL(3,$E$8:$E97))</f>
        <v>89</v>
      </c>
      <c r="B97" s="81" t="s">
        <v>118</v>
      </c>
      <c r="C97" s="159" t="s">
        <v>172</v>
      </c>
      <c r="D97" s="167" t="s">
        <v>4190</v>
      </c>
      <c r="E97" s="160" t="s">
        <v>84</v>
      </c>
      <c r="F97" s="186">
        <f t="shared" si="1"/>
        <v>13051</v>
      </c>
      <c r="G97" s="185"/>
      <c r="H97" s="185"/>
      <c r="I97" s="187"/>
      <c r="J97" s="188">
        <v>8051</v>
      </c>
      <c r="K97" s="185"/>
      <c r="L97" s="185"/>
      <c r="M97" s="185"/>
      <c r="N97" s="185"/>
      <c r="O97" s="185"/>
      <c r="P97" s="185"/>
      <c r="Q97" s="185"/>
      <c r="R97" s="186">
        <v>5000</v>
      </c>
      <c r="S97" s="190"/>
      <c r="T97" s="185"/>
      <c r="U97" s="185"/>
      <c r="V97" s="185"/>
      <c r="W97" s="185"/>
      <c r="X97" s="185"/>
      <c r="Y97" s="183"/>
      <c r="Z97" s="185"/>
      <c r="AA97" s="185"/>
      <c r="AB97" s="185"/>
      <c r="AC97" s="210"/>
      <c r="AD97" s="210"/>
      <c r="AE97" s="210"/>
      <c r="AF97" s="210"/>
      <c r="AG97" s="210"/>
      <c r="AH97" s="210"/>
      <c r="AI97" s="210"/>
      <c r="AJ97" s="210"/>
      <c r="AK97" s="210"/>
      <c r="AL97" s="210"/>
      <c r="AM97" s="210"/>
    </row>
    <row r="98" spans="1:39" s="91" customFormat="1" ht="72.75" customHeight="1" x14ac:dyDescent="0.2">
      <c r="A98" s="81">
        <f>IF(E98=0,"",SUBTOTAL(3,$E$8:$E98))</f>
        <v>90</v>
      </c>
      <c r="B98" s="81" t="s">
        <v>153</v>
      </c>
      <c r="C98" s="159" t="s">
        <v>175</v>
      </c>
      <c r="D98" s="160" t="s">
        <v>4154</v>
      </c>
      <c r="E98" s="160" t="s">
        <v>84</v>
      </c>
      <c r="F98" s="186">
        <f t="shared" si="1"/>
        <v>5450</v>
      </c>
      <c r="G98" s="185"/>
      <c r="H98" s="185"/>
      <c r="I98" s="187"/>
      <c r="J98" s="189"/>
      <c r="K98" s="185"/>
      <c r="L98" s="185"/>
      <c r="M98" s="185"/>
      <c r="N98" s="185"/>
      <c r="O98" s="185"/>
      <c r="P98" s="185">
        <v>300</v>
      </c>
      <c r="Q98" s="185">
        <v>150</v>
      </c>
      <c r="R98" s="186">
        <v>5000</v>
      </c>
      <c r="S98" s="188"/>
      <c r="T98" s="185">
        <v>0</v>
      </c>
      <c r="U98" s="185">
        <v>0</v>
      </c>
      <c r="V98" s="185"/>
      <c r="W98" s="185"/>
      <c r="X98" s="185"/>
      <c r="Y98" s="183"/>
      <c r="Z98" s="185"/>
      <c r="AA98" s="185"/>
      <c r="AB98" s="185"/>
      <c r="AC98" s="210"/>
      <c r="AD98" s="210"/>
      <c r="AE98" s="210"/>
      <c r="AF98" s="210"/>
      <c r="AG98" s="210"/>
      <c r="AH98" s="210"/>
      <c r="AI98" s="210"/>
      <c r="AJ98" s="210"/>
      <c r="AK98" s="210"/>
      <c r="AL98" s="210"/>
      <c r="AM98" s="210"/>
    </row>
    <row r="99" spans="1:39" s="132" customFormat="1" ht="74.25" customHeight="1" x14ac:dyDescent="0.2">
      <c r="A99" s="81">
        <f>IF(E99=0,"",SUBTOTAL(3,$E$8:$E99))</f>
        <v>91</v>
      </c>
      <c r="B99" s="81" t="s">
        <v>2605</v>
      </c>
      <c r="C99" s="153" t="s">
        <v>3631</v>
      </c>
      <c r="D99" s="152" t="s">
        <v>3911</v>
      </c>
      <c r="E99" s="154" t="s">
        <v>84</v>
      </c>
      <c r="F99" s="186">
        <f t="shared" si="1"/>
        <v>200</v>
      </c>
      <c r="G99" s="186"/>
      <c r="H99" s="186"/>
      <c r="I99" s="186">
        <v>200</v>
      </c>
      <c r="J99" s="186"/>
      <c r="K99" s="186"/>
      <c r="L99" s="186"/>
      <c r="M99" s="186"/>
      <c r="N99" s="186"/>
      <c r="O99" s="186"/>
      <c r="P99" s="186"/>
      <c r="Q99" s="186"/>
      <c r="R99" s="186"/>
      <c r="S99" s="186"/>
      <c r="T99" s="186"/>
      <c r="U99" s="186"/>
      <c r="V99" s="186"/>
      <c r="W99" s="186"/>
      <c r="X99" s="186"/>
      <c r="Y99" s="186"/>
      <c r="Z99" s="186"/>
      <c r="AA99" s="186"/>
      <c r="AB99" s="186"/>
      <c r="AC99" s="211"/>
      <c r="AD99" s="211"/>
      <c r="AE99" s="211"/>
      <c r="AF99" s="211"/>
      <c r="AG99" s="211"/>
      <c r="AH99" s="211"/>
      <c r="AI99" s="211"/>
      <c r="AJ99" s="211"/>
      <c r="AK99" s="211"/>
      <c r="AL99" s="211"/>
      <c r="AM99" s="211"/>
    </row>
    <row r="100" spans="1:39" s="132" customFormat="1" ht="99" customHeight="1" x14ac:dyDescent="0.2">
      <c r="A100" s="81">
        <f>IF(E100=0,"",SUBTOTAL(3,$E$8:$E100))</f>
        <v>92</v>
      </c>
      <c r="B100" s="81" t="s">
        <v>119</v>
      </c>
      <c r="C100" s="171" t="s">
        <v>3680</v>
      </c>
      <c r="D100" s="107" t="s">
        <v>3862</v>
      </c>
      <c r="E100" s="106" t="s">
        <v>84</v>
      </c>
      <c r="F100" s="186">
        <f t="shared" si="1"/>
        <v>200</v>
      </c>
      <c r="G100" s="186"/>
      <c r="H100" s="186"/>
      <c r="I100" s="186"/>
      <c r="J100" s="186"/>
      <c r="K100" s="186"/>
      <c r="L100" s="186"/>
      <c r="M100" s="186"/>
      <c r="N100" s="186"/>
      <c r="O100" s="186"/>
      <c r="P100" s="186"/>
      <c r="Q100" s="186">
        <v>200</v>
      </c>
      <c r="R100" s="186"/>
      <c r="S100" s="186"/>
      <c r="T100" s="186"/>
      <c r="U100" s="186"/>
      <c r="V100" s="186"/>
      <c r="W100" s="186"/>
      <c r="X100" s="186"/>
      <c r="Y100" s="186"/>
      <c r="Z100" s="186"/>
      <c r="AA100" s="186"/>
      <c r="AB100" s="186"/>
      <c r="AC100" s="211"/>
      <c r="AD100" s="211"/>
      <c r="AE100" s="211"/>
      <c r="AF100" s="211"/>
      <c r="AG100" s="211"/>
      <c r="AH100" s="211"/>
      <c r="AI100" s="211"/>
      <c r="AJ100" s="211"/>
      <c r="AK100" s="211"/>
      <c r="AL100" s="211"/>
      <c r="AM100" s="211"/>
    </row>
    <row r="101" spans="1:39" s="132" customFormat="1" ht="48.75" customHeight="1" x14ac:dyDescent="0.2">
      <c r="A101" s="81">
        <f>IF(E101=0,"",SUBTOTAL(3,$E$8:$E101))</f>
        <v>93</v>
      </c>
      <c r="B101" s="81" t="s">
        <v>122</v>
      </c>
      <c r="C101" s="159" t="s">
        <v>3827</v>
      </c>
      <c r="D101" s="177" t="s">
        <v>4191</v>
      </c>
      <c r="E101" s="154" t="s">
        <v>3503</v>
      </c>
      <c r="F101" s="186">
        <f t="shared" si="1"/>
        <v>2135</v>
      </c>
      <c r="G101" s="186"/>
      <c r="H101" s="186"/>
      <c r="I101" s="186"/>
      <c r="J101" s="186"/>
      <c r="K101" s="186"/>
      <c r="L101" s="186"/>
      <c r="M101" s="186"/>
      <c r="N101" s="186"/>
      <c r="O101" s="186"/>
      <c r="P101" s="186"/>
      <c r="Q101" s="186">
        <v>1135</v>
      </c>
      <c r="R101" s="186"/>
      <c r="S101" s="186"/>
      <c r="T101" s="186"/>
      <c r="U101" s="186"/>
      <c r="V101" s="186"/>
      <c r="W101" s="186"/>
      <c r="X101" s="186"/>
      <c r="Y101" s="186"/>
      <c r="Z101" s="186">
        <v>1000</v>
      </c>
      <c r="AA101" s="186"/>
      <c r="AB101" s="186"/>
      <c r="AC101" s="211"/>
      <c r="AD101" s="211"/>
      <c r="AE101" s="211"/>
      <c r="AF101" s="211"/>
      <c r="AG101" s="211"/>
      <c r="AH101" s="211"/>
      <c r="AI101" s="211"/>
      <c r="AJ101" s="211"/>
      <c r="AK101" s="211"/>
      <c r="AL101" s="211"/>
      <c r="AM101" s="211"/>
    </row>
    <row r="102" spans="1:39" s="91" customFormat="1" ht="38.25" customHeight="1" x14ac:dyDescent="0.2">
      <c r="A102" s="81">
        <f>IF(E102=0,"",SUBTOTAL(3,$E$8:$E102))</f>
        <v>94</v>
      </c>
      <c r="B102" s="81" t="s">
        <v>123</v>
      </c>
      <c r="C102" s="159" t="s">
        <v>177</v>
      </c>
      <c r="D102" s="160" t="s">
        <v>1728</v>
      </c>
      <c r="E102" s="160" t="s">
        <v>84</v>
      </c>
      <c r="F102" s="186">
        <f t="shared" si="1"/>
        <v>1450</v>
      </c>
      <c r="G102" s="185"/>
      <c r="H102" s="185"/>
      <c r="I102" s="187"/>
      <c r="J102" s="188">
        <v>1000</v>
      </c>
      <c r="K102" s="185"/>
      <c r="L102" s="185"/>
      <c r="M102" s="185"/>
      <c r="N102" s="185"/>
      <c r="O102" s="185"/>
      <c r="P102" s="185">
        <v>0</v>
      </c>
      <c r="Q102" s="185"/>
      <c r="R102" s="186"/>
      <c r="S102" s="188"/>
      <c r="T102" s="185">
        <v>400</v>
      </c>
      <c r="U102" s="185">
        <v>0</v>
      </c>
      <c r="V102" s="185"/>
      <c r="W102" s="185"/>
      <c r="X102" s="185"/>
      <c r="Y102" s="183"/>
      <c r="Z102" s="185"/>
      <c r="AA102" s="185"/>
      <c r="AB102" s="185">
        <v>50</v>
      </c>
      <c r="AC102" s="210"/>
      <c r="AD102" s="210"/>
      <c r="AE102" s="210"/>
      <c r="AF102" s="210"/>
      <c r="AG102" s="210"/>
      <c r="AH102" s="210"/>
      <c r="AI102" s="210"/>
      <c r="AJ102" s="210"/>
      <c r="AK102" s="210"/>
      <c r="AL102" s="210"/>
      <c r="AM102" s="210"/>
    </row>
    <row r="103" spans="1:39" s="91" customFormat="1" ht="24.75" customHeight="1" x14ac:dyDescent="0.2">
      <c r="A103" s="81" t="str">
        <f>IF(E103=0,"",SUBTOTAL(3,$E$8:$E103))</f>
        <v/>
      </c>
      <c r="B103" s="81"/>
      <c r="C103" s="151" t="s">
        <v>178</v>
      </c>
      <c r="D103" s="160"/>
      <c r="E103" s="160"/>
      <c r="F103" s="186">
        <f t="shared" si="1"/>
        <v>0</v>
      </c>
      <c r="G103" s="183"/>
      <c r="H103" s="183"/>
      <c r="I103" s="183"/>
      <c r="J103" s="190"/>
      <c r="K103" s="183"/>
      <c r="L103" s="183"/>
      <c r="M103" s="183"/>
      <c r="N103" s="183"/>
      <c r="O103" s="183"/>
      <c r="P103" s="183"/>
      <c r="Q103" s="183"/>
      <c r="R103" s="183"/>
      <c r="S103" s="183"/>
      <c r="T103" s="183"/>
      <c r="U103" s="183"/>
      <c r="V103" s="183"/>
      <c r="W103" s="183"/>
      <c r="X103" s="183"/>
      <c r="Y103" s="183"/>
      <c r="Z103" s="183"/>
      <c r="AA103" s="183"/>
      <c r="AB103" s="185"/>
      <c r="AC103" s="210"/>
      <c r="AD103" s="210"/>
      <c r="AE103" s="210"/>
      <c r="AF103" s="210"/>
      <c r="AG103" s="210"/>
      <c r="AH103" s="210"/>
      <c r="AI103" s="210"/>
      <c r="AJ103" s="210"/>
      <c r="AK103" s="210"/>
      <c r="AL103" s="210"/>
      <c r="AM103" s="210"/>
    </row>
    <row r="104" spans="1:39" s="91" customFormat="1" ht="39.75" customHeight="1" x14ac:dyDescent="0.2">
      <c r="A104" s="81">
        <f>IF(E104=0,"",SUBTOTAL(3,$E$8:$E104))</f>
        <v>95</v>
      </c>
      <c r="B104" s="81" t="s">
        <v>125</v>
      </c>
      <c r="C104" s="159" t="s">
        <v>180</v>
      </c>
      <c r="D104" s="160" t="s">
        <v>1729</v>
      </c>
      <c r="E104" s="160" t="s">
        <v>75</v>
      </c>
      <c r="F104" s="186">
        <f t="shared" si="1"/>
        <v>4</v>
      </c>
      <c r="G104" s="185"/>
      <c r="H104" s="185"/>
      <c r="I104" s="187"/>
      <c r="J104" s="188">
        <v>2</v>
      </c>
      <c r="K104" s="185"/>
      <c r="L104" s="185"/>
      <c r="M104" s="185"/>
      <c r="N104" s="185"/>
      <c r="O104" s="185"/>
      <c r="P104" s="185">
        <v>0</v>
      </c>
      <c r="Q104" s="185"/>
      <c r="R104" s="186"/>
      <c r="S104" s="188">
        <v>2</v>
      </c>
      <c r="T104" s="185">
        <v>0</v>
      </c>
      <c r="U104" s="185">
        <v>0</v>
      </c>
      <c r="V104" s="185"/>
      <c r="W104" s="185"/>
      <c r="X104" s="185"/>
      <c r="Y104" s="183"/>
      <c r="Z104" s="185"/>
      <c r="AA104" s="185"/>
      <c r="AB104" s="185"/>
      <c r="AC104" s="210"/>
      <c r="AD104" s="210"/>
      <c r="AE104" s="210"/>
      <c r="AF104" s="210"/>
      <c r="AG104" s="210"/>
      <c r="AH104" s="210"/>
      <c r="AI104" s="210"/>
      <c r="AJ104" s="210"/>
      <c r="AK104" s="210"/>
      <c r="AL104" s="210"/>
      <c r="AM104" s="210"/>
    </row>
    <row r="105" spans="1:39" s="91" customFormat="1" ht="40.5" customHeight="1" x14ac:dyDescent="0.2">
      <c r="A105" s="81">
        <f>IF(E105=0,"",SUBTOTAL(3,$E$8:$E105))</f>
        <v>96</v>
      </c>
      <c r="B105" s="81" t="s">
        <v>127</v>
      </c>
      <c r="C105" s="159" t="s">
        <v>182</v>
      </c>
      <c r="D105" s="160" t="s">
        <v>1730</v>
      </c>
      <c r="E105" s="160" t="s">
        <v>75</v>
      </c>
      <c r="F105" s="186">
        <f t="shared" si="1"/>
        <v>4</v>
      </c>
      <c r="G105" s="185"/>
      <c r="H105" s="185"/>
      <c r="I105" s="187"/>
      <c r="J105" s="188">
        <v>2</v>
      </c>
      <c r="K105" s="185"/>
      <c r="L105" s="185"/>
      <c r="M105" s="185"/>
      <c r="N105" s="185"/>
      <c r="O105" s="185"/>
      <c r="P105" s="185">
        <v>0</v>
      </c>
      <c r="Q105" s="185"/>
      <c r="R105" s="186"/>
      <c r="S105" s="188">
        <v>2</v>
      </c>
      <c r="T105" s="185">
        <v>0</v>
      </c>
      <c r="U105" s="185">
        <v>0</v>
      </c>
      <c r="V105" s="185"/>
      <c r="W105" s="185"/>
      <c r="X105" s="185"/>
      <c r="Y105" s="183"/>
      <c r="Z105" s="185"/>
      <c r="AA105" s="185"/>
      <c r="AB105" s="185"/>
      <c r="AC105" s="210"/>
      <c r="AD105" s="210"/>
      <c r="AE105" s="210"/>
      <c r="AF105" s="210"/>
      <c r="AG105" s="210"/>
      <c r="AH105" s="210"/>
      <c r="AI105" s="210"/>
      <c r="AJ105" s="210"/>
      <c r="AK105" s="210"/>
      <c r="AL105" s="210"/>
      <c r="AM105" s="210"/>
    </row>
    <row r="106" spans="1:39" s="91" customFormat="1" ht="38.25" customHeight="1" x14ac:dyDescent="0.2">
      <c r="A106" s="81">
        <f>IF(E106=0,"",SUBTOTAL(3,$E$8:$E106))</f>
        <v>97</v>
      </c>
      <c r="B106" s="81" t="s">
        <v>128</v>
      </c>
      <c r="C106" s="159" t="s">
        <v>184</v>
      </c>
      <c r="D106" s="160" t="s">
        <v>1731</v>
      </c>
      <c r="E106" s="160" t="s">
        <v>75</v>
      </c>
      <c r="F106" s="186">
        <f t="shared" si="1"/>
        <v>4</v>
      </c>
      <c r="G106" s="185"/>
      <c r="H106" s="185"/>
      <c r="I106" s="187"/>
      <c r="J106" s="188">
        <v>2</v>
      </c>
      <c r="K106" s="185"/>
      <c r="L106" s="185"/>
      <c r="M106" s="185"/>
      <c r="N106" s="185"/>
      <c r="O106" s="185"/>
      <c r="P106" s="185">
        <v>0</v>
      </c>
      <c r="Q106" s="185"/>
      <c r="R106" s="186"/>
      <c r="S106" s="188">
        <v>2</v>
      </c>
      <c r="T106" s="185">
        <v>0</v>
      </c>
      <c r="U106" s="185">
        <v>0</v>
      </c>
      <c r="V106" s="185"/>
      <c r="W106" s="185"/>
      <c r="X106" s="185"/>
      <c r="Y106" s="183"/>
      <c r="Z106" s="185"/>
      <c r="AA106" s="185"/>
      <c r="AB106" s="185"/>
      <c r="AC106" s="210"/>
      <c r="AD106" s="210"/>
      <c r="AE106" s="210"/>
      <c r="AF106" s="210"/>
      <c r="AG106" s="210"/>
      <c r="AH106" s="210"/>
      <c r="AI106" s="210"/>
      <c r="AJ106" s="210"/>
      <c r="AK106" s="210"/>
      <c r="AL106" s="210"/>
      <c r="AM106" s="210"/>
    </row>
    <row r="107" spans="1:39" s="91" customFormat="1" ht="35.25" customHeight="1" x14ac:dyDescent="0.2">
      <c r="A107" s="81">
        <f>IF(E107=0,"",SUBTOTAL(3,$E$8:$E107))</f>
        <v>98</v>
      </c>
      <c r="B107" s="81" t="s">
        <v>167</v>
      </c>
      <c r="C107" s="159" t="s">
        <v>186</v>
      </c>
      <c r="D107" s="160" t="s">
        <v>1732</v>
      </c>
      <c r="E107" s="160" t="s">
        <v>75</v>
      </c>
      <c r="F107" s="186">
        <f t="shared" si="1"/>
        <v>2</v>
      </c>
      <c r="G107" s="185"/>
      <c r="H107" s="185"/>
      <c r="I107" s="187"/>
      <c r="J107" s="188">
        <v>2</v>
      </c>
      <c r="K107" s="185"/>
      <c r="L107" s="185"/>
      <c r="M107" s="185"/>
      <c r="N107" s="185"/>
      <c r="O107" s="185"/>
      <c r="P107" s="185">
        <v>0</v>
      </c>
      <c r="Q107" s="185"/>
      <c r="R107" s="186"/>
      <c r="S107" s="188"/>
      <c r="T107" s="185">
        <v>0</v>
      </c>
      <c r="U107" s="185">
        <v>0</v>
      </c>
      <c r="V107" s="185"/>
      <c r="W107" s="185"/>
      <c r="X107" s="185"/>
      <c r="Y107" s="183"/>
      <c r="Z107" s="185"/>
      <c r="AA107" s="185"/>
      <c r="AB107" s="185"/>
      <c r="AC107" s="210"/>
      <c r="AD107" s="210"/>
      <c r="AE107" s="210"/>
      <c r="AF107" s="210"/>
      <c r="AG107" s="210"/>
      <c r="AH107" s="210"/>
      <c r="AI107" s="210"/>
      <c r="AJ107" s="210"/>
      <c r="AK107" s="210"/>
      <c r="AL107" s="210"/>
      <c r="AM107" s="210"/>
    </row>
    <row r="108" spans="1:39" s="91" customFormat="1" ht="65.25" customHeight="1" x14ac:dyDescent="0.2">
      <c r="A108" s="81">
        <f>IF(E108=0,"",SUBTOTAL(3,$E$8:$E108))</f>
        <v>99</v>
      </c>
      <c r="B108" s="81" t="s">
        <v>170</v>
      </c>
      <c r="C108" s="159" t="s">
        <v>1676</v>
      </c>
      <c r="D108" s="160" t="s">
        <v>1733</v>
      </c>
      <c r="E108" s="160" t="s">
        <v>75</v>
      </c>
      <c r="F108" s="186">
        <f t="shared" si="1"/>
        <v>8</v>
      </c>
      <c r="G108" s="185"/>
      <c r="H108" s="185">
        <v>6</v>
      </c>
      <c r="I108" s="187"/>
      <c r="J108" s="188">
        <v>2</v>
      </c>
      <c r="K108" s="185"/>
      <c r="L108" s="185"/>
      <c r="M108" s="185"/>
      <c r="N108" s="185"/>
      <c r="O108" s="185"/>
      <c r="P108" s="185">
        <v>0</v>
      </c>
      <c r="Q108" s="185"/>
      <c r="R108" s="186"/>
      <c r="S108" s="188"/>
      <c r="T108" s="185">
        <v>0</v>
      </c>
      <c r="U108" s="185">
        <v>0</v>
      </c>
      <c r="V108" s="185"/>
      <c r="W108" s="185"/>
      <c r="X108" s="185"/>
      <c r="Y108" s="183"/>
      <c r="Z108" s="185"/>
      <c r="AA108" s="185"/>
      <c r="AB108" s="185"/>
      <c r="AC108" s="210"/>
      <c r="AD108" s="210"/>
      <c r="AE108" s="210"/>
      <c r="AF108" s="210"/>
      <c r="AG108" s="210"/>
      <c r="AH108" s="210"/>
      <c r="AI108" s="210"/>
      <c r="AJ108" s="210"/>
      <c r="AK108" s="210"/>
      <c r="AL108" s="210"/>
      <c r="AM108" s="210"/>
    </row>
    <row r="109" spans="1:39" s="91" customFormat="1" ht="48" customHeight="1" x14ac:dyDescent="0.2">
      <c r="A109" s="81">
        <f>IF(E109=0,"",SUBTOTAL(3,$E$8:$E109))</f>
        <v>100</v>
      </c>
      <c r="B109" s="81" t="s">
        <v>173</v>
      </c>
      <c r="C109" s="159" t="s">
        <v>189</v>
      </c>
      <c r="D109" s="160" t="s">
        <v>2570</v>
      </c>
      <c r="E109" s="160" t="s">
        <v>75</v>
      </c>
      <c r="F109" s="186">
        <f t="shared" si="1"/>
        <v>6</v>
      </c>
      <c r="G109" s="185"/>
      <c r="H109" s="185"/>
      <c r="I109" s="187"/>
      <c r="J109" s="188">
        <v>6</v>
      </c>
      <c r="K109" s="185"/>
      <c r="L109" s="185"/>
      <c r="M109" s="185"/>
      <c r="N109" s="185"/>
      <c r="O109" s="185"/>
      <c r="P109" s="185">
        <v>0</v>
      </c>
      <c r="Q109" s="185"/>
      <c r="R109" s="186"/>
      <c r="S109" s="188"/>
      <c r="T109" s="185">
        <v>0</v>
      </c>
      <c r="U109" s="185">
        <v>0</v>
      </c>
      <c r="V109" s="185"/>
      <c r="W109" s="185"/>
      <c r="X109" s="185"/>
      <c r="Y109" s="183"/>
      <c r="Z109" s="185"/>
      <c r="AA109" s="185"/>
      <c r="AB109" s="185"/>
      <c r="AC109" s="210"/>
      <c r="AD109" s="210"/>
      <c r="AE109" s="210"/>
      <c r="AF109" s="210"/>
      <c r="AG109" s="210"/>
      <c r="AH109" s="210"/>
      <c r="AI109" s="210"/>
      <c r="AJ109" s="210"/>
      <c r="AK109" s="210"/>
      <c r="AL109" s="210"/>
      <c r="AM109" s="210"/>
    </row>
    <row r="110" spans="1:39" s="91" customFormat="1" ht="45.75" customHeight="1" x14ac:dyDescent="0.2">
      <c r="A110" s="81">
        <f>IF(E110=0,"",SUBTOTAL(3,$E$8:$E110))</f>
        <v>101</v>
      </c>
      <c r="B110" s="81" t="s">
        <v>176</v>
      </c>
      <c r="C110" s="159" t="s">
        <v>192</v>
      </c>
      <c r="D110" s="107" t="s">
        <v>1734</v>
      </c>
      <c r="E110" s="160" t="s">
        <v>75</v>
      </c>
      <c r="F110" s="186">
        <f t="shared" si="1"/>
        <v>8</v>
      </c>
      <c r="G110" s="185"/>
      <c r="H110" s="185"/>
      <c r="I110" s="187"/>
      <c r="J110" s="188">
        <v>2</v>
      </c>
      <c r="K110" s="185"/>
      <c r="L110" s="185"/>
      <c r="M110" s="185">
        <v>0</v>
      </c>
      <c r="N110" s="185"/>
      <c r="O110" s="185"/>
      <c r="P110" s="185">
        <v>3</v>
      </c>
      <c r="Q110" s="185"/>
      <c r="R110" s="186"/>
      <c r="S110" s="188">
        <v>3</v>
      </c>
      <c r="T110" s="185">
        <v>0</v>
      </c>
      <c r="U110" s="185">
        <v>0</v>
      </c>
      <c r="V110" s="185"/>
      <c r="W110" s="185"/>
      <c r="X110" s="185"/>
      <c r="Y110" s="183"/>
      <c r="Z110" s="185"/>
      <c r="AA110" s="185"/>
      <c r="AB110" s="185"/>
      <c r="AC110" s="210"/>
      <c r="AD110" s="210"/>
      <c r="AE110" s="210"/>
      <c r="AF110" s="210"/>
      <c r="AG110" s="210"/>
      <c r="AH110" s="210"/>
      <c r="AI110" s="210"/>
      <c r="AJ110" s="210"/>
      <c r="AK110" s="210"/>
      <c r="AL110" s="210"/>
      <c r="AM110" s="210"/>
    </row>
    <row r="111" spans="1:39" s="91" customFormat="1" ht="52.5" customHeight="1" x14ac:dyDescent="0.2">
      <c r="A111" s="81">
        <f>IF(E111=0,"",SUBTOTAL(3,$E$8:$E111))</f>
        <v>102</v>
      </c>
      <c r="B111" s="81" t="s">
        <v>130</v>
      </c>
      <c r="C111" s="159" t="s">
        <v>194</v>
      </c>
      <c r="D111" s="160" t="s">
        <v>1735</v>
      </c>
      <c r="E111" s="160" t="s">
        <v>75</v>
      </c>
      <c r="F111" s="186">
        <f t="shared" si="1"/>
        <v>10</v>
      </c>
      <c r="G111" s="185"/>
      <c r="H111" s="185"/>
      <c r="I111" s="187"/>
      <c r="J111" s="188">
        <v>2</v>
      </c>
      <c r="K111" s="185"/>
      <c r="L111" s="185"/>
      <c r="M111" s="185"/>
      <c r="N111" s="185"/>
      <c r="O111" s="185"/>
      <c r="P111" s="185">
        <v>0</v>
      </c>
      <c r="Q111" s="185"/>
      <c r="R111" s="186">
        <v>4</v>
      </c>
      <c r="S111" s="188">
        <v>2</v>
      </c>
      <c r="T111" s="185">
        <v>0</v>
      </c>
      <c r="U111" s="185">
        <v>0</v>
      </c>
      <c r="V111" s="185"/>
      <c r="W111" s="185"/>
      <c r="X111" s="185"/>
      <c r="Y111" s="183"/>
      <c r="Z111" s="187">
        <v>2</v>
      </c>
      <c r="AA111" s="185"/>
      <c r="AB111" s="185"/>
      <c r="AC111" s="210"/>
      <c r="AD111" s="210"/>
      <c r="AE111" s="210"/>
      <c r="AF111" s="210"/>
      <c r="AG111" s="210"/>
      <c r="AH111" s="210"/>
      <c r="AI111" s="210"/>
      <c r="AJ111" s="210"/>
      <c r="AK111" s="210"/>
      <c r="AL111" s="210"/>
      <c r="AM111" s="210"/>
    </row>
    <row r="112" spans="1:39" s="91" customFormat="1" ht="48" customHeight="1" x14ac:dyDescent="0.2">
      <c r="A112" s="81">
        <f>IF(E112=0,"",SUBTOTAL(3,$E$8:$E112))</f>
        <v>103</v>
      </c>
      <c r="B112" s="81" t="s">
        <v>132</v>
      </c>
      <c r="C112" s="159" t="s">
        <v>196</v>
      </c>
      <c r="D112" s="160" t="s">
        <v>1736</v>
      </c>
      <c r="E112" s="160" t="s">
        <v>75</v>
      </c>
      <c r="F112" s="186">
        <f t="shared" si="1"/>
        <v>3</v>
      </c>
      <c r="G112" s="185"/>
      <c r="H112" s="185"/>
      <c r="I112" s="187"/>
      <c r="J112" s="189"/>
      <c r="K112" s="185"/>
      <c r="L112" s="185"/>
      <c r="M112" s="185"/>
      <c r="N112" s="185"/>
      <c r="O112" s="185"/>
      <c r="P112" s="185">
        <v>0</v>
      </c>
      <c r="Q112" s="185"/>
      <c r="R112" s="186"/>
      <c r="S112" s="188">
        <v>3</v>
      </c>
      <c r="T112" s="185">
        <v>0</v>
      </c>
      <c r="U112" s="185">
        <v>0</v>
      </c>
      <c r="V112" s="185"/>
      <c r="W112" s="185"/>
      <c r="X112" s="185"/>
      <c r="Y112" s="183"/>
      <c r="Z112" s="187"/>
      <c r="AA112" s="185"/>
      <c r="AB112" s="185"/>
      <c r="AC112" s="210"/>
      <c r="AD112" s="210"/>
      <c r="AE112" s="210"/>
      <c r="AF112" s="210"/>
      <c r="AG112" s="210"/>
      <c r="AH112" s="210"/>
      <c r="AI112" s="210"/>
      <c r="AJ112" s="210"/>
      <c r="AK112" s="210"/>
      <c r="AL112" s="210"/>
      <c r="AM112" s="210"/>
    </row>
    <row r="113" spans="1:39" s="91" customFormat="1" ht="47.25" customHeight="1" x14ac:dyDescent="0.2">
      <c r="A113" s="81">
        <f>IF(E113=0,"",SUBTOTAL(3,$E$8:$E113))</f>
        <v>104</v>
      </c>
      <c r="B113" s="81" t="s">
        <v>134</v>
      </c>
      <c r="C113" s="159" t="s">
        <v>198</v>
      </c>
      <c r="D113" s="160" t="s">
        <v>1737</v>
      </c>
      <c r="E113" s="160" t="s">
        <v>75</v>
      </c>
      <c r="F113" s="186">
        <f t="shared" si="1"/>
        <v>37</v>
      </c>
      <c r="G113" s="185"/>
      <c r="H113" s="185">
        <v>5</v>
      </c>
      <c r="I113" s="187"/>
      <c r="J113" s="188">
        <v>5</v>
      </c>
      <c r="K113" s="185"/>
      <c r="L113" s="185"/>
      <c r="M113" s="185">
        <v>7</v>
      </c>
      <c r="N113" s="185"/>
      <c r="O113" s="185"/>
      <c r="P113" s="185">
        <v>5</v>
      </c>
      <c r="Q113" s="185"/>
      <c r="R113" s="186"/>
      <c r="S113" s="188">
        <v>5</v>
      </c>
      <c r="T113" s="185">
        <v>0</v>
      </c>
      <c r="U113" s="185">
        <v>0</v>
      </c>
      <c r="V113" s="185">
        <v>4</v>
      </c>
      <c r="W113" s="186">
        <v>4</v>
      </c>
      <c r="X113" s="185"/>
      <c r="Y113" s="183"/>
      <c r="Z113" s="187">
        <v>2</v>
      </c>
      <c r="AA113" s="185"/>
      <c r="AB113" s="185"/>
      <c r="AC113" s="210"/>
      <c r="AD113" s="210"/>
      <c r="AE113" s="210"/>
      <c r="AF113" s="210"/>
      <c r="AG113" s="210"/>
      <c r="AH113" s="210"/>
      <c r="AI113" s="210"/>
      <c r="AJ113" s="210"/>
      <c r="AK113" s="210"/>
      <c r="AL113" s="210"/>
      <c r="AM113" s="210"/>
    </row>
    <row r="114" spans="1:39" s="91" customFormat="1" ht="45.75" customHeight="1" x14ac:dyDescent="0.2">
      <c r="A114" s="81">
        <f>IF(E114=0,"",SUBTOTAL(3,$E$8:$E114))</f>
        <v>105</v>
      </c>
      <c r="B114" s="81" t="s">
        <v>137</v>
      </c>
      <c r="C114" s="159" t="s">
        <v>200</v>
      </c>
      <c r="D114" s="160" t="s">
        <v>1738</v>
      </c>
      <c r="E114" s="160" t="s">
        <v>75</v>
      </c>
      <c r="F114" s="186">
        <f t="shared" si="1"/>
        <v>5</v>
      </c>
      <c r="G114" s="185"/>
      <c r="H114" s="185"/>
      <c r="I114" s="187"/>
      <c r="J114" s="188">
        <v>2</v>
      </c>
      <c r="K114" s="185"/>
      <c r="L114" s="185"/>
      <c r="M114" s="185"/>
      <c r="N114" s="185"/>
      <c r="O114" s="185"/>
      <c r="P114" s="185">
        <v>0</v>
      </c>
      <c r="Q114" s="185"/>
      <c r="R114" s="186"/>
      <c r="S114" s="188">
        <v>3</v>
      </c>
      <c r="T114" s="185">
        <v>0</v>
      </c>
      <c r="U114" s="185">
        <v>0</v>
      </c>
      <c r="V114" s="185"/>
      <c r="W114" s="185"/>
      <c r="X114" s="185"/>
      <c r="Y114" s="183"/>
      <c r="Z114" s="185"/>
      <c r="AA114" s="185"/>
      <c r="AB114" s="185"/>
      <c r="AC114" s="210"/>
      <c r="AD114" s="210"/>
      <c r="AE114" s="210"/>
      <c r="AF114" s="210"/>
      <c r="AG114" s="210"/>
      <c r="AH114" s="210"/>
      <c r="AI114" s="210"/>
      <c r="AJ114" s="210"/>
      <c r="AK114" s="210"/>
      <c r="AL114" s="210"/>
      <c r="AM114" s="210"/>
    </row>
    <row r="115" spans="1:39" s="91" customFormat="1" ht="46.5" customHeight="1" x14ac:dyDescent="0.2">
      <c r="A115" s="81">
        <f>IF(E115=0,"",SUBTOTAL(3,$E$8:$E115))</f>
        <v>106</v>
      </c>
      <c r="B115" s="81" t="s">
        <v>146</v>
      </c>
      <c r="C115" s="159" t="s">
        <v>202</v>
      </c>
      <c r="D115" s="160" t="s">
        <v>1739</v>
      </c>
      <c r="E115" s="160" t="s">
        <v>75</v>
      </c>
      <c r="F115" s="186">
        <f t="shared" si="1"/>
        <v>5</v>
      </c>
      <c r="G115" s="185"/>
      <c r="H115" s="185"/>
      <c r="I115" s="187"/>
      <c r="J115" s="188">
        <v>2</v>
      </c>
      <c r="K115" s="185"/>
      <c r="L115" s="185"/>
      <c r="M115" s="185"/>
      <c r="N115" s="185"/>
      <c r="O115" s="185"/>
      <c r="P115" s="185">
        <v>0</v>
      </c>
      <c r="Q115" s="185"/>
      <c r="R115" s="186"/>
      <c r="S115" s="188">
        <v>3</v>
      </c>
      <c r="T115" s="185">
        <v>0</v>
      </c>
      <c r="U115" s="185">
        <v>0</v>
      </c>
      <c r="V115" s="185"/>
      <c r="W115" s="185"/>
      <c r="X115" s="185"/>
      <c r="Y115" s="183"/>
      <c r="Z115" s="185"/>
      <c r="AA115" s="185"/>
      <c r="AB115" s="185"/>
      <c r="AC115" s="210"/>
      <c r="AD115" s="210"/>
      <c r="AE115" s="210"/>
      <c r="AF115" s="210"/>
      <c r="AG115" s="210"/>
      <c r="AH115" s="210"/>
      <c r="AI115" s="210"/>
      <c r="AJ115" s="210"/>
      <c r="AK115" s="210"/>
      <c r="AL115" s="210"/>
      <c r="AM115" s="210"/>
    </row>
    <row r="116" spans="1:39" s="91" customFormat="1" ht="48" customHeight="1" x14ac:dyDescent="0.2">
      <c r="A116" s="81">
        <f>IF(E116=0,"",SUBTOTAL(3,$E$8:$E116))</f>
        <v>107</v>
      </c>
      <c r="B116" s="81" t="s">
        <v>2606</v>
      </c>
      <c r="C116" s="159" t="s">
        <v>204</v>
      </c>
      <c r="D116" s="160" t="s">
        <v>1740</v>
      </c>
      <c r="E116" s="160" t="s">
        <v>75</v>
      </c>
      <c r="F116" s="186">
        <f t="shared" si="1"/>
        <v>6</v>
      </c>
      <c r="G116" s="185"/>
      <c r="H116" s="185"/>
      <c r="I116" s="187"/>
      <c r="J116" s="188">
        <v>2</v>
      </c>
      <c r="K116" s="185"/>
      <c r="L116" s="185"/>
      <c r="M116" s="185"/>
      <c r="N116" s="185"/>
      <c r="O116" s="185"/>
      <c r="P116" s="185">
        <v>0</v>
      </c>
      <c r="Q116" s="185"/>
      <c r="R116" s="186"/>
      <c r="S116" s="188">
        <v>4</v>
      </c>
      <c r="T116" s="185">
        <v>0</v>
      </c>
      <c r="U116" s="185">
        <v>0</v>
      </c>
      <c r="V116" s="185"/>
      <c r="W116" s="185"/>
      <c r="X116" s="185"/>
      <c r="Y116" s="183"/>
      <c r="Z116" s="185"/>
      <c r="AA116" s="185"/>
      <c r="AB116" s="185"/>
      <c r="AC116" s="210"/>
      <c r="AD116" s="210"/>
      <c r="AE116" s="210"/>
      <c r="AF116" s="210"/>
      <c r="AG116" s="210"/>
      <c r="AH116" s="210"/>
      <c r="AI116" s="210"/>
      <c r="AJ116" s="210"/>
      <c r="AK116" s="210"/>
      <c r="AL116" s="210"/>
      <c r="AM116" s="210"/>
    </row>
    <row r="117" spans="1:39" s="91" customFormat="1" ht="45.75" customHeight="1" x14ac:dyDescent="0.2">
      <c r="A117" s="81">
        <f>IF(E117=0,"",SUBTOTAL(3,$E$8:$E117))</f>
        <v>108</v>
      </c>
      <c r="B117" s="81" t="s">
        <v>149</v>
      </c>
      <c r="C117" s="159" t="s">
        <v>208</v>
      </c>
      <c r="D117" s="160" t="s">
        <v>1742</v>
      </c>
      <c r="E117" s="160" t="s">
        <v>75</v>
      </c>
      <c r="F117" s="186">
        <f t="shared" si="1"/>
        <v>27</v>
      </c>
      <c r="G117" s="185"/>
      <c r="H117" s="185">
        <v>3</v>
      </c>
      <c r="I117" s="187"/>
      <c r="J117" s="188">
        <v>2</v>
      </c>
      <c r="K117" s="185"/>
      <c r="L117" s="185"/>
      <c r="M117" s="185">
        <v>4</v>
      </c>
      <c r="N117" s="185"/>
      <c r="O117" s="185"/>
      <c r="P117" s="185">
        <v>3</v>
      </c>
      <c r="Q117" s="185"/>
      <c r="R117" s="186">
        <v>4</v>
      </c>
      <c r="S117" s="188">
        <v>3</v>
      </c>
      <c r="T117" s="185">
        <v>0</v>
      </c>
      <c r="U117" s="185">
        <v>0</v>
      </c>
      <c r="V117" s="185">
        <v>2</v>
      </c>
      <c r="W117" s="186">
        <v>2</v>
      </c>
      <c r="X117" s="185"/>
      <c r="Y117" s="183"/>
      <c r="Z117" s="187">
        <v>2</v>
      </c>
      <c r="AA117" s="185">
        <v>2</v>
      </c>
      <c r="AB117" s="185"/>
      <c r="AC117" s="210"/>
      <c r="AD117" s="210"/>
      <c r="AE117" s="210"/>
      <c r="AF117" s="210"/>
      <c r="AG117" s="210"/>
      <c r="AH117" s="210"/>
      <c r="AI117" s="210"/>
      <c r="AJ117" s="210"/>
      <c r="AK117" s="210"/>
      <c r="AL117" s="210"/>
      <c r="AM117" s="210"/>
    </row>
    <row r="118" spans="1:39" s="91" customFormat="1" ht="50.25" customHeight="1" x14ac:dyDescent="0.2">
      <c r="A118" s="81">
        <f>IF(E118=0,"",SUBTOTAL(3,$E$8:$E118))</f>
        <v>109</v>
      </c>
      <c r="B118" s="81" t="s">
        <v>151</v>
      </c>
      <c r="C118" s="159" t="s">
        <v>211</v>
      </c>
      <c r="D118" s="160" t="s">
        <v>1743</v>
      </c>
      <c r="E118" s="160" t="s">
        <v>75</v>
      </c>
      <c r="F118" s="186">
        <f t="shared" si="1"/>
        <v>2</v>
      </c>
      <c r="G118" s="185"/>
      <c r="H118" s="185"/>
      <c r="I118" s="187"/>
      <c r="J118" s="188">
        <v>2</v>
      </c>
      <c r="K118" s="185"/>
      <c r="L118" s="185"/>
      <c r="M118" s="185"/>
      <c r="N118" s="185"/>
      <c r="O118" s="185"/>
      <c r="P118" s="185">
        <v>0</v>
      </c>
      <c r="Q118" s="185"/>
      <c r="R118" s="186"/>
      <c r="S118" s="188"/>
      <c r="T118" s="185">
        <v>0</v>
      </c>
      <c r="U118" s="185">
        <v>0</v>
      </c>
      <c r="V118" s="185"/>
      <c r="W118" s="185"/>
      <c r="X118" s="185"/>
      <c r="Y118" s="183"/>
      <c r="Z118" s="185"/>
      <c r="AA118" s="185"/>
      <c r="AB118" s="185"/>
      <c r="AC118" s="210"/>
      <c r="AD118" s="210"/>
      <c r="AE118" s="210"/>
      <c r="AF118" s="210"/>
      <c r="AG118" s="210"/>
      <c r="AH118" s="210"/>
      <c r="AI118" s="210"/>
      <c r="AJ118" s="210"/>
      <c r="AK118" s="210"/>
      <c r="AL118" s="210"/>
      <c r="AM118" s="210"/>
    </row>
    <row r="119" spans="1:39" s="132" customFormat="1" ht="69.75" customHeight="1" x14ac:dyDescent="0.2">
      <c r="A119" s="81">
        <f>IF(E119=0,"",SUBTOTAL(3,$E$8:$E119))</f>
        <v>110</v>
      </c>
      <c r="B119" s="81" t="s">
        <v>154</v>
      </c>
      <c r="C119" s="153" t="s">
        <v>3571</v>
      </c>
      <c r="D119" s="172" t="s">
        <v>3572</v>
      </c>
      <c r="E119" s="152" t="s">
        <v>347</v>
      </c>
      <c r="F119" s="186">
        <f t="shared" si="1"/>
        <v>1</v>
      </c>
      <c r="G119" s="186"/>
      <c r="H119" s="186"/>
      <c r="I119" s="186"/>
      <c r="J119" s="190">
        <v>1</v>
      </c>
      <c r="K119" s="186"/>
      <c r="L119" s="186"/>
      <c r="M119" s="186"/>
      <c r="N119" s="186"/>
      <c r="O119" s="186"/>
      <c r="P119" s="186"/>
      <c r="Q119" s="186"/>
      <c r="R119" s="186"/>
      <c r="S119" s="186"/>
      <c r="T119" s="186"/>
      <c r="U119" s="186"/>
      <c r="V119" s="186"/>
      <c r="W119" s="186"/>
      <c r="X119" s="186"/>
      <c r="Y119" s="186"/>
      <c r="Z119" s="186"/>
      <c r="AA119" s="186"/>
      <c r="AB119" s="186"/>
      <c r="AC119" s="211"/>
      <c r="AD119" s="211"/>
      <c r="AE119" s="211"/>
      <c r="AF119" s="211"/>
      <c r="AG119" s="211"/>
      <c r="AH119" s="211"/>
      <c r="AI119" s="211"/>
      <c r="AJ119" s="211"/>
      <c r="AK119" s="211"/>
      <c r="AL119" s="211"/>
      <c r="AM119" s="211"/>
    </row>
    <row r="120" spans="1:39" s="91" customFormat="1" ht="59.25" customHeight="1" x14ac:dyDescent="0.2">
      <c r="A120" s="81">
        <f>IF(E120=0,"",SUBTOTAL(3,$E$8:$E120))</f>
        <v>111</v>
      </c>
      <c r="B120" s="81" t="s">
        <v>190</v>
      </c>
      <c r="C120" s="159" t="s">
        <v>213</v>
      </c>
      <c r="D120" s="160" t="s">
        <v>4087</v>
      </c>
      <c r="E120" s="160" t="s">
        <v>75</v>
      </c>
      <c r="F120" s="186">
        <f t="shared" si="1"/>
        <v>5</v>
      </c>
      <c r="G120" s="185"/>
      <c r="H120" s="185"/>
      <c r="I120" s="187"/>
      <c r="J120" s="190">
        <v>2</v>
      </c>
      <c r="K120" s="185"/>
      <c r="L120" s="185"/>
      <c r="M120" s="185"/>
      <c r="N120" s="185"/>
      <c r="O120" s="185"/>
      <c r="P120" s="185">
        <v>0</v>
      </c>
      <c r="Q120" s="185"/>
      <c r="R120" s="186"/>
      <c r="S120" s="188">
        <v>3</v>
      </c>
      <c r="T120" s="185">
        <v>0</v>
      </c>
      <c r="U120" s="185">
        <v>0</v>
      </c>
      <c r="V120" s="185"/>
      <c r="W120" s="185"/>
      <c r="X120" s="185"/>
      <c r="Y120" s="183"/>
      <c r="Z120" s="185"/>
      <c r="AA120" s="185"/>
      <c r="AB120" s="185"/>
      <c r="AC120" s="210"/>
      <c r="AD120" s="210"/>
      <c r="AE120" s="210"/>
      <c r="AF120" s="210"/>
      <c r="AG120" s="210"/>
      <c r="AH120" s="210"/>
      <c r="AI120" s="210"/>
      <c r="AJ120" s="210"/>
      <c r="AK120" s="210"/>
      <c r="AL120" s="210"/>
      <c r="AM120" s="210"/>
    </row>
    <row r="121" spans="1:39" s="91" customFormat="1" ht="45.75" customHeight="1" x14ac:dyDescent="0.2">
      <c r="A121" s="81">
        <f>IF(E121=0,"",SUBTOTAL(3,$E$8:$E121))</f>
        <v>112</v>
      </c>
      <c r="B121" s="81" t="s">
        <v>156</v>
      </c>
      <c r="C121" s="159" t="s">
        <v>215</v>
      </c>
      <c r="D121" s="160" t="s">
        <v>4087</v>
      </c>
      <c r="E121" s="160" t="s">
        <v>75</v>
      </c>
      <c r="F121" s="186">
        <f t="shared" si="1"/>
        <v>5</v>
      </c>
      <c r="G121" s="185"/>
      <c r="H121" s="185"/>
      <c r="I121" s="187"/>
      <c r="J121" s="190">
        <v>2</v>
      </c>
      <c r="K121" s="185"/>
      <c r="L121" s="185"/>
      <c r="M121" s="185"/>
      <c r="N121" s="185"/>
      <c r="O121" s="185"/>
      <c r="P121" s="185">
        <v>0</v>
      </c>
      <c r="Q121" s="185"/>
      <c r="R121" s="186"/>
      <c r="S121" s="188">
        <v>3</v>
      </c>
      <c r="T121" s="185">
        <v>0</v>
      </c>
      <c r="U121" s="185">
        <v>0</v>
      </c>
      <c r="V121" s="185"/>
      <c r="W121" s="185"/>
      <c r="X121" s="185"/>
      <c r="Y121" s="183"/>
      <c r="Z121" s="185"/>
      <c r="AA121" s="185"/>
      <c r="AB121" s="185"/>
      <c r="AC121" s="210"/>
      <c r="AD121" s="210"/>
      <c r="AE121" s="210"/>
      <c r="AF121" s="210"/>
      <c r="AG121" s="210"/>
      <c r="AH121" s="210"/>
      <c r="AI121" s="210"/>
      <c r="AJ121" s="210"/>
      <c r="AK121" s="210"/>
      <c r="AL121" s="210"/>
      <c r="AM121" s="210"/>
    </row>
    <row r="122" spans="1:39" s="91" customFormat="1" ht="54.75" customHeight="1" x14ac:dyDescent="0.2">
      <c r="A122" s="81">
        <f>IF(E122=0,"",SUBTOTAL(3,$E$8:$E122))</f>
        <v>113</v>
      </c>
      <c r="B122" s="81" t="s">
        <v>158</v>
      </c>
      <c r="C122" s="159" t="s">
        <v>217</v>
      </c>
      <c r="D122" s="160" t="s">
        <v>4087</v>
      </c>
      <c r="E122" s="160" t="s">
        <v>75</v>
      </c>
      <c r="F122" s="186">
        <f t="shared" si="1"/>
        <v>5</v>
      </c>
      <c r="G122" s="185"/>
      <c r="H122" s="185"/>
      <c r="I122" s="187"/>
      <c r="J122" s="190">
        <v>2</v>
      </c>
      <c r="K122" s="185"/>
      <c r="L122" s="185"/>
      <c r="M122" s="185"/>
      <c r="N122" s="185"/>
      <c r="O122" s="185"/>
      <c r="P122" s="185">
        <v>0</v>
      </c>
      <c r="Q122" s="185"/>
      <c r="R122" s="186"/>
      <c r="S122" s="188">
        <v>3</v>
      </c>
      <c r="T122" s="185">
        <v>0</v>
      </c>
      <c r="U122" s="185">
        <v>0</v>
      </c>
      <c r="V122" s="185"/>
      <c r="W122" s="185"/>
      <c r="X122" s="185"/>
      <c r="Y122" s="183"/>
      <c r="Z122" s="185"/>
      <c r="AA122" s="185"/>
      <c r="AB122" s="185"/>
      <c r="AC122" s="210"/>
      <c r="AD122" s="210"/>
      <c r="AE122" s="210"/>
      <c r="AF122" s="210"/>
      <c r="AG122" s="210"/>
      <c r="AH122" s="210"/>
      <c r="AI122" s="210"/>
      <c r="AJ122" s="210"/>
      <c r="AK122" s="210"/>
      <c r="AL122" s="210"/>
      <c r="AM122" s="210"/>
    </row>
    <row r="123" spans="1:39" s="91" customFormat="1" ht="34.5" customHeight="1" x14ac:dyDescent="0.2">
      <c r="A123" s="81">
        <f>IF(E123=0,"",SUBTOTAL(3,$E$8:$E123))</f>
        <v>114</v>
      </c>
      <c r="B123" s="81" t="s">
        <v>160</v>
      </c>
      <c r="C123" s="159" t="s">
        <v>219</v>
      </c>
      <c r="D123" s="160" t="s">
        <v>1745</v>
      </c>
      <c r="E123" s="160" t="s">
        <v>75</v>
      </c>
      <c r="F123" s="186">
        <f t="shared" si="1"/>
        <v>3</v>
      </c>
      <c r="G123" s="185"/>
      <c r="H123" s="185">
        <v>0</v>
      </c>
      <c r="I123" s="187"/>
      <c r="J123" s="188">
        <v>3</v>
      </c>
      <c r="K123" s="185"/>
      <c r="L123" s="185"/>
      <c r="M123" s="185"/>
      <c r="N123" s="185"/>
      <c r="O123" s="185"/>
      <c r="P123" s="185">
        <v>0</v>
      </c>
      <c r="Q123" s="185"/>
      <c r="R123" s="186"/>
      <c r="S123" s="188"/>
      <c r="T123" s="185">
        <v>0</v>
      </c>
      <c r="U123" s="185">
        <v>0</v>
      </c>
      <c r="V123" s="185"/>
      <c r="W123" s="185"/>
      <c r="X123" s="185"/>
      <c r="Y123" s="183"/>
      <c r="Z123" s="185"/>
      <c r="AA123" s="185"/>
      <c r="AB123" s="185"/>
      <c r="AC123" s="210"/>
      <c r="AD123" s="210"/>
      <c r="AE123" s="210"/>
      <c r="AF123" s="210"/>
      <c r="AG123" s="210"/>
      <c r="AH123" s="210"/>
      <c r="AI123" s="210"/>
      <c r="AJ123" s="210"/>
      <c r="AK123" s="210"/>
      <c r="AL123" s="210"/>
      <c r="AM123" s="210"/>
    </row>
    <row r="124" spans="1:39" s="91" customFormat="1" ht="34.5" customHeight="1" x14ac:dyDescent="0.2">
      <c r="A124" s="81">
        <f>IF(E124=0,"",SUBTOTAL(3,$E$8:$E124))</f>
        <v>115</v>
      </c>
      <c r="B124" s="81" t="s">
        <v>161</v>
      </c>
      <c r="C124" s="159" t="s">
        <v>221</v>
      </c>
      <c r="D124" s="160" t="s">
        <v>1745</v>
      </c>
      <c r="E124" s="160" t="s">
        <v>75</v>
      </c>
      <c r="F124" s="186">
        <f t="shared" si="1"/>
        <v>3</v>
      </c>
      <c r="G124" s="185"/>
      <c r="H124" s="185">
        <v>0</v>
      </c>
      <c r="I124" s="187"/>
      <c r="J124" s="188">
        <v>3</v>
      </c>
      <c r="K124" s="185"/>
      <c r="L124" s="185"/>
      <c r="M124" s="185"/>
      <c r="N124" s="185"/>
      <c r="O124" s="185"/>
      <c r="P124" s="185">
        <v>0</v>
      </c>
      <c r="Q124" s="185"/>
      <c r="R124" s="186"/>
      <c r="S124" s="188"/>
      <c r="T124" s="185">
        <v>0</v>
      </c>
      <c r="U124" s="185">
        <v>0</v>
      </c>
      <c r="V124" s="185"/>
      <c r="W124" s="185"/>
      <c r="X124" s="185"/>
      <c r="Y124" s="183"/>
      <c r="Z124" s="185"/>
      <c r="AA124" s="185"/>
      <c r="AB124" s="185"/>
      <c r="AC124" s="210"/>
      <c r="AD124" s="210"/>
      <c r="AE124" s="210"/>
      <c r="AF124" s="210"/>
      <c r="AG124" s="210"/>
      <c r="AH124" s="210"/>
      <c r="AI124" s="210"/>
      <c r="AJ124" s="210"/>
      <c r="AK124" s="210"/>
      <c r="AL124" s="210"/>
      <c r="AM124" s="210"/>
    </row>
    <row r="125" spans="1:39" s="91" customFormat="1" ht="34.5" customHeight="1" x14ac:dyDescent="0.2">
      <c r="A125" s="81">
        <f>IF(E125=0,"",SUBTOTAL(3,$E$8:$E125))</f>
        <v>116</v>
      </c>
      <c r="B125" s="81" t="s">
        <v>163</v>
      </c>
      <c r="C125" s="159" t="s">
        <v>224</v>
      </c>
      <c r="D125" s="160" t="s">
        <v>1745</v>
      </c>
      <c r="E125" s="160" t="s">
        <v>75</v>
      </c>
      <c r="F125" s="186">
        <f t="shared" si="1"/>
        <v>3</v>
      </c>
      <c r="G125" s="185"/>
      <c r="H125" s="185">
        <v>0</v>
      </c>
      <c r="I125" s="187"/>
      <c r="J125" s="188">
        <v>3</v>
      </c>
      <c r="K125" s="185"/>
      <c r="L125" s="185"/>
      <c r="M125" s="185"/>
      <c r="N125" s="185"/>
      <c r="O125" s="185"/>
      <c r="P125" s="185">
        <v>0</v>
      </c>
      <c r="Q125" s="185"/>
      <c r="R125" s="186"/>
      <c r="S125" s="188"/>
      <c r="T125" s="185">
        <v>0</v>
      </c>
      <c r="U125" s="185">
        <v>0</v>
      </c>
      <c r="V125" s="185"/>
      <c r="W125" s="185"/>
      <c r="X125" s="185"/>
      <c r="Y125" s="183"/>
      <c r="Z125" s="185"/>
      <c r="AA125" s="185"/>
      <c r="AB125" s="185"/>
      <c r="AC125" s="210"/>
      <c r="AD125" s="210"/>
      <c r="AE125" s="210"/>
      <c r="AF125" s="210"/>
      <c r="AG125" s="210"/>
      <c r="AH125" s="210"/>
      <c r="AI125" s="210"/>
      <c r="AJ125" s="210"/>
      <c r="AK125" s="210"/>
      <c r="AL125" s="210"/>
      <c r="AM125" s="210"/>
    </row>
    <row r="126" spans="1:39" s="91" customFormat="1" ht="48" customHeight="1" x14ac:dyDescent="0.2">
      <c r="A126" s="81">
        <f>IF(E126=0,"",SUBTOTAL(3,$E$8:$E126))</f>
        <v>117</v>
      </c>
      <c r="B126" s="81" t="s">
        <v>165</v>
      </c>
      <c r="C126" s="159" t="s">
        <v>227</v>
      </c>
      <c r="D126" s="160" t="s">
        <v>4088</v>
      </c>
      <c r="E126" s="160" t="s">
        <v>75</v>
      </c>
      <c r="F126" s="186">
        <f t="shared" si="1"/>
        <v>2</v>
      </c>
      <c r="G126" s="185"/>
      <c r="H126" s="185"/>
      <c r="I126" s="187"/>
      <c r="J126" s="190">
        <v>2</v>
      </c>
      <c r="K126" s="185"/>
      <c r="L126" s="185"/>
      <c r="M126" s="185"/>
      <c r="N126" s="185"/>
      <c r="O126" s="185"/>
      <c r="P126" s="185">
        <v>0</v>
      </c>
      <c r="Q126" s="185"/>
      <c r="R126" s="186"/>
      <c r="S126" s="188"/>
      <c r="T126" s="185">
        <v>0</v>
      </c>
      <c r="U126" s="185">
        <v>0</v>
      </c>
      <c r="V126" s="185"/>
      <c r="W126" s="185"/>
      <c r="X126" s="185"/>
      <c r="Y126" s="183"/>
      <c r="Z126" s="185"/>
      <c r="AA126" s="185"/>
      <c r="AB126" s="185"/>
      <c r="AC126" s="210"/>
      <c r="AD126" s="210"/>
      <c r="AE126" s="210"/>
      <c r="AF126" s="210"/>
      <c r="AG126" s="210"/>
      <c r="AH126" s="210"/>
      <c r="AI126" s="210"/>
      <c r="AJ126" s="210"/>
      <c r="AK126" s="210"/>
      <c r="AL126" s="210"/>
      <c r="AM126" s="210"/>
    </row>
    <row r="127" spans="1:39" s="91" customFormat="1" ht="45.75" customHeight="1" x14ac:dyDescent="0.2">
      <c r="A127" s="81">
        <f>IF(E127=0,"",SUBTOTAL(3,$E$8:$E127))</f>
        <v>118</v>
      </c>
      <c r="B127" s="81" t="s">
        <v>168</v>
      </c>
      <c r="C127" s="159" t="s">
        <v>230</v>
      </c>
      <c r="D127" s="160" t="s">
        <v>4089</v>
      </c>
      <c r="E127" s="160" t="s">
        <v>75</v>
      </c>
      <c r="F127" s="186">
        <f t="shared" si="1"/>
        <v>1</v>
      </c>
      <c r="G127" s="185"/>
      <c r="H127" s="185"/>
      <c r="I127" s="187"/>
      <c r="J127" s="188">
        <v>1</v>
      </c>
      <c r="K127" s="185"/>
      <c r="L127" s="185"/>
      <c r="M127" s="185"/>
      <c r="N127" s="185"/>
      <c r="O127" s="185"/>
      <c r="P127" s="185">
        <v>0</v>
      </c>
      <c r="Q127" s="185"/>
      <c r="R127" s="186"/>
      <c r="S127" s="188"/>
      <c r="T127" s="185">
        <v>0</v>
      </c>
      <c r="U127" s="185">
        <v>0</v>
      </c>
      <c r="V127" s="185"/>
      <c r="W127" s="185"/>
      <c r="X127" s="185"/>
      <c r="Y127" s="183"/>
      <c r="Z127" s="185"/>
      <c r="AA127" s="185"/>
      <c r="AB127" s="185"/>
      <c r="AC127" s="210"/>
      <c r="AD127" s="210"/>
      <c r="AE127" s="210"/>
      <c r="AF127" s="210"/>
      <c r="AG127" s="210"/>
      <c r="AH127" s="210"/>
      <c r="AI127" s="210"/>
      <c r="AJ127" s="210"/>
      <c r="AK127" s="210"/>
      <c r="AL127" s="210"/>
      <c r="AM127" s="210"/>
    </row>
    <row r="128" spans="1:39" s="91" customFormat="1" ht="55.5" customHeight="1" x14ac:dyDescent="0.2">
      <c r="A128" s="81">
        <f>IF(E128=0,"",SUBTOTAL(3,$E$8:$E128))</f>
        <v>119</v>
      </c>
      <c r="B128" s="81" t="s">
        <v>171</v>
      </c>
      <c r="C128" s="159" t="s">
        <v>232</v>
      </c>
      <c r="D128" s="160" t="s">
        <v>4088</v>
      </c>
      <c r="E128" s="160" t="s">
        <v>75</v>
      </c>
      <c r="F128" s="186">
        <f t="shared" si="1"/>
        <v>1</v>
      </c>
      <c r="G128" s="185"/>
      <c r="H128" s="185"/>
      <c r="I128" s="187"/>
      <c r="J128" s="188">
        <v>1</v>
      </c>
      <c r="K128" s="185"/>
      <c r="L128" s="185"/>
      <c r="M128" s="185"/>
      <c r="N128" s="185"/>
      <c r="O128" s="185"/>
      <c r="P128" s="185">
        <v>0</v>
      </c>
      <c r="Q128" s="185"/>
      <c r="R128" s="186"/>
      <c r="S128" s="188"/>
      <c r="T128" s="185">
        <v>0</v>
      </c>
      <c r="U128" s="185">
        <v>0</v>
      </c>
      <c r="V128" s="185"/>
      <c r="W128" s="185"/>
      <c r="X128" s="185"/>
      <c r="Y128" s="183"/>
      <c r="Z128" s="185"/>
      <c r="AA128" s="185"/>
      <c r="AB128" s="185"/>
      <c r="AC128" s="210"/>
      <c r="AD128" s="210"/>
      <c r="AE128" s="210"/>
      <c r="AF128" s="210"/>
      <c r="AG128" s="210"/>
      <c r="AH128" s="210"/>
      <c r="AI128" s="210"/>
      <c r="AJ128" s="210"/>
      <c r="AK128" s="210"/>
      <c r="AL128" s="210"/>
      <c r="AM128" s="210"/>
    </row>
    <row r="129" spans="1:39" s="91" customFormat="1" ht="58.5" customHeight="1" x14ac:dyDescent="0.2">
      <c r="A129" s="81">
        <f>IF(E129=0,"",SUBTOTAL(3,$E$8:$E129))</f>
        <v>120</v>
      </c>
      <c r="B129" s="81" t="s">
        <v>209</v>
      </c>
      <c r="C129" s="159" t="s">
        <v>234</v>
      </c>
      <c r="D129" s="161" t="s">
        <v>3778</v>
      </c>
      <c r="E129" s="160" t="s">
        <v>75</v>
      </c>
      <c r="F129" s="186">
        <f t="shared" si="1"/>
        <v>1</v>
      </c>
      <c r="G129" s="185"/>
      <c r="H129" s="185"/>
      <c r="I129" s="187"/>
      <c r="J129" s="189"/>
      <c r="K129" s="185"/>
      <c r="L129" s="185"/>
      <c r="M129" s="185"/>
      <c r="N129" s="185"/>
      <c r="O129" s="185"/>
      <c r="P129" s="185">
        <v>0</v>
      </c>
      <c r="Q129" s="185"/>
      <c r="R129" s="186"/>
      <c r="S129" s="188">
        <v>1</v>
      </c>
      <c r="T129" s="185">
        <v>0</v>
      </c>
      <c r="U129" s="185">
        <v>0</v>
      </c>
      <c r="V129" s="185"/>
      <c r="W129" s="185"/>
      <c r="X129" s="185"/>
      <c r="Y129" s="183"/>
      <c r="Z129" s="185"/>
      <c r="AA129" s="185"/>
      <c r="AB129" s="185"/>
      <c r="AC129" s="210"/>
      <c r="AD129" s="210"/>
      <c r="AE129" s="210"/>
      <c r="AF129" s="210"/>
      <c r="AG129" s="210"/>
      <c r="AH129" s="210"/>
      <c r="AI129" s="210"/>
      <c r="AJ129" s="210"/>
      <c r="AK129" s="210"/>
      <c r="AL129" s="210"/>
      <c r="AM129" s="210"/>
    </row>
    <row r="130" spans="1:39" s="91" customFormat="1" ht="56.25" customHeight="1" x14ac:dyDescent="0.2">
      <c r="A130" s="81">
        <f>IF(E130=0,"",SUBTOTAL(3,$E$8:$E130))</f>
        <v>121</v>
      </c>
      <c r="B130" s="81" t="s">
        <v>174</v>
      </c>
      <c r="C130" s="159" t="s">
        <v>236</v>
      </c>
      <c r="D130" s="161" t="s">
        <v>3779</v>
      </c>
      <c r="E130" s="160" t="s">
        <v>75</v>
      </c>
      <c r="F130" s="186">
        <f t="shared" si="1"/>
        <v>1</v>
      </c>
      <c r="G130" s="185"/>
      <c r="H130" s="185"/>
      <c r="I130" s="187"/>
      <c r="J130" s="189"/>
      <c r="K130" s="185"/>
      <c r="L130" s="185"/>
      <c r="M130" s="185"/>
      <c r="N130" s="185"/>
      <c r="O130" s="185"/>
      <c r="P130" s="185">
        <v>0</v>
      </c>
      <c r="Q130" s="185"/>
      <c r="R130" s="186"/>
      <c r="S130" s="188">
        <v>1</v>
      </c>
      <c r="T130" s="185">
        <v>0</v>
      </c>
      <c r="U130" s="185">
        <v>0</v>
      </c>
      <c r="V130" s="185"/>
      <c r="W130" s="185"/>
      <c r="X130" s="185"/>
      <c r="Y130" s="183"/>
      <c r="Z130" s="185"/>
      <c r="AA130" s="185"/>
      <c r="AB130" s="185"/>
      <c r="AC130" s="210"/>
      <c r="AD130" s="210"/>
      <c r="AE130" s="210"/>
      <c r="AF130" s="210"/>
      <c r="AG130" s="210"/>
      <c r="AH130" s="210"/>
      <c r="AI130" s="210"/>
      <c r="AJ130" s="210"/>
      <c r="AK130" s="210"/>
      <c r="AL130" s="210"/>
      <c r="AM130" s="210"/>
    </row>
    <row r="131" spans="1:39" s="91" customFormat="1" ht="60.75" customHeight="1" x14ac:dyDescent="0.2">
      <c r="A131" s="81">
        <f>IF(E131=0,"",SUBTOTAL(3,$E$8:$E131))</f>
        <v>122</v>
      </c>
      <c r="B131" s="81" t="s">
        <v>179</v>
      </c>
      <c r="C131" s="159" t="s">
        <v>238</v>
      </c>
      <c r="D131" s="160" t="s">
        <v>1750</v>
      </c>
      <c r="E131" s="160" t="s">
        <v>75</v>
      </c>
      <c r="F131" s="186">
        <f t="shared" si="1"/>
        <v>2</v>
      </c>
      <c r="G131" s="185"/>
      <c r="H131" s="185"/>
      <c r="I131" s="187"/>
      <c r="J131" s="190">
        <v>2</v>
      </c>
      <c r="K131" s="185"/>
      <c r="L131" s="185"/>
      <c r="M131" s="185"/>
      <c r="N131" s="185"/>
      <c r="O131" s="185"/>
      <c r="P131" s="185">
        <v>0</v>
      </c>
      <c r="Q131" s="185"/>
      <c r="R131" s="186"/>
      <c r="S131" s="188"/>
      <c r="T131" s="185">
        <v>0</v>
      </c>
      <c r="U131" s="185">
        <v>0</v>
      </c>
      <c r="V131" s="185"/>
      <c r="W131" s="185"/>
      <c r="X131" s="185"/>
      <c r="Y131" s="183"/>
      <c r="Z131" s="185"/>
      <c r="AA131" s="185"/>
      <c r="AB131" s="185"/>
      <c r="AC131" s="210"/>
      <c r="AD131" s="210"/>
      <c r="AE131" s="210"/>
      <c r="AF131" s="210"/>
      <c r="AG131" s="210"/>
      <c r="AH131" s="210"/>
      <c r="AI131" s="210"/>
      <c r="AJ131" s="210"/>
      <c r="AK131" s="210"/>
      <c r="AL131" s="210"/>
      <c r="AM131" s="210"/>
    </row>
    <row r="132" spans="1:39" s="91" customFormat="1" ht="59.25" customHeight="1" x14ac:dyDescent="0.2">
      <c r="A132" s="81">
        <f>IF(E132=0,"",SUBTOTAL(3,$E$8:$E132))</f>
        <v>123</v>
      </c>
      <c r="B132" s="81" t="s">
        <v>181</v>
      </c>
      <c r="C132" s="159" t="s">
        <v>240</v>
      </c>
      <c r="D132" s="160" t="s">
        <v>1750</v>
      </c>
      <c r="E132" s="160" t="s">
        <v>75</v>
      </c>
      <c r="F132" s="186">
        <f t="shared" si="1"/>
        <v>2</v>
      </c>
      <c r="G132" s="185"/>
      <c r="H132" s="185"/>
      <c r="I132" s="187"/>
      <c r="J132" s="190">
        <v>2</v>
      </c>
      <c r="K132" s="185"/>
      <c r="L132" s="185"/>
      <c r="M132" s="185"/>
      <c r="N132" s="185"/>
      <c r="O132" s="185"/>
      <c r="P132" s="185">
        <v>0</v>
      </c>
      <c r="Q132" s="185"/>
      <c r="R132" s="186"/>
      <c r="S132" s="188"/>
      <c r="T132" s="185">
        <v>0</v>
      </c>
      <c r="U132" s="185">
        <v>0</v>
      </c>
      <c r="V132" s="185"/>
      <c r="W132" s="185"/>
      <c r="X132" s="185"/>
      <c r="Y132" s="183"/>
      <c r="Z132" s="185"/>
      <c r="AA132" s="185"/>
      <c r="AB132" s="185"/>
      <c r="AC132" s="210"/>
      <c r="AD132" s="210"/>
      <c r="AE132" s="210"/>
      <c r="AF132" s="210"/>
      <c r="AG132" s="210"/>
      <c r="AH132" s="210"/>
      <c r="AI132" s="210"/>
      <c r="AJ132" s="210"/>
      <c r="AK132" s="210"/>
      <c r="AL132" s="210"/>
      <c r="AM132" s="210"/>
    </row>
    <row r="133" spans="1:39" s="91" customFormat="1" ht="63.75" customHeight="1" x14ac:dyDescent="0.2">
      <c r="A133" s="81">
        <f>IF(E133=0,"",SUBTOTAL(3,$E$8:$E133))</f>
        <v>124</v>
      </c>
      <c r="B133" s="81" t="s">
        <v>183</v>
      </c>
      <c r="C133" s="159" t="s">
        <v>242</v>
      </c>
      <c r="D133" s="160" t="s">
        <v>1750</v>
      </c>
      <c r="E133" s="160" t="s">
        <v>75</v>
      </c>
      <c r="F133" s="186">
        <f t="shared" si="1"/>
        <v>4</v>
      </c>
      <c r="G133" s="185"/>
      <c r="H133" s="185"/>
      <c r="I133" s="187"/>
      <c r="J133" s="188">
        <v>4</v>
      </c>
      <c r="K133" s="185"/>
      <c r="L133" s="185"/>
      <c r="M133" s="185"/>
      <c r="N133" s="185"/>
      <c r="O133" s="185"/>
      <c r="P133" s="185">
        <v>0</v>
      </c>
      <c r="Q133" s="185"/>
      <c r="R133" s="186"/>
      <c r="S133" s="188"/>
      <c r="T133" s="185">
        <v>0</v>
      </c>
      <c r="U133" s="185">
        <v>0</v>
      </c>
      <c r="V133" s="185"/>
      <c r="W133" s="185"/>
      <c r="X133" s="185"/>
      <c r="Y133" s="183"/>
      <c r="Z133" s="185"/>
      <c r="AA133" s="185"/>
      <c r="AB133" s="185"/>
      <c r="AC133" s="210"/>
      <c r="AD133" s="210"/>
      <c r="AE133" s="210"/>
      <c r="AF133" s="210"/>
      <c r="AG133" s="210"/>
      <c r="AH133" s="210"/>
      <c r="AI133" s="210"/>
      <c r="AJ133" s="210"/>
      <c r="AK133" s="210"/>
      <c r="AL133" s="210"/>
      <c r="AM133" s="210"/>
    </row>
    <row r="134" spans="1:39" s="91" customFormat="1" ht="48" customHeight="1" x14ac:dyDescent="0.2">
      <c r="A134" s="81">
        <f>IF(E134=0,"",SUBTOTAL(3,$E$8:$E134))</f>
        <v>125</v>
      </c>
      <c r="B134" s="81" t="s">
        <v>185</v>
      </c>
      <c r="C134" s="159" t="s">
        <v>244</v>
      </c>
      <c r="D134" s="160" t="s">
        <v>4090</v>
      </c>
      <c r="E134" s="160" t="s">
        <v>75</v>
      </c>
      <c r="F134" s="186">
        <f t="shared" si="1"/>
        <v>4</v>
      </c>
      <c r="G134" s="185"/>
      <c r="H134" s="185">
        <v>0</v>
      </c>
      <c r="I134" s="187"/>
      <c r="J134" s="188">
        <v>2</v>
      </c>
      <c r="K134" s="185"/>
      <c r="L134" s="185"/>
      <c r="M134" s="185"/>
      <c r="N134" s="185"/>
      <c r="O134" s="185"/>
      <c r="P134" s="185">
        <v>0</v>
      </c>
      <c r="Q134" s="185"/>
      <c r="R134" s="186"/>
      <c r="S134" s="188">
        <v>1</v>
      </c>
      <c r="T134" s="185">
        <v>0</v>
      </c>
      <c r="U134" s="185">
        <v>1</v>
      </c>
      <c r="V134" s="185"/>
      <c r="W134" s="185"/>
      <c r="X134" s="185"/>
      <c r="Y134" s="183"/>
      <c r="Z134" s="185"/>
      <c r="AA134" s="185"/>
      <c r="AB134" s="185"/>
      <c r="AC134" s="210"/>
      <c r="AD134" s="210"/>
      <c r="AE134" s="210"/>
      <c r="AF134" s="210"/>
      <c r="AG134" s="210"/>
      <c r="AH134" s="210"/>
      <c r="AI134" s="210"/>
      <c r="AJ134" s="210"/>
      <c r="AK134" s="210"/>
      <c r="AL134" s="210"/>
      <c r="AM134" s="210"/>
    </row>
    <row r="135" spans="1:39" s="91" customFormat="1" ht="48" customHeight="1" x14ac:dyDescent="0.2">
      <c r="A135" s="81">
        <f>IF(E135=0,"",SUBTOTAL(3,$E$8:$E135))</f>
        <v>126</v>
      </c>
      <c r="B135" s="81" t="s">
        <v>222</v>
      </c>
      <c r="C135" s="159" t="s">
        <v>246</v>
      </c>
      <c r="D135" s="160" t="s">
        <v>1752</v>
      </c>
      <c r="E135" s="160" t="s">
        <v>75</v>
      </c>
      <c r="F135" s="186">
        <f t="shared" si="1"/>
        <v>3</v>
      </c>
      <c r="G135" s="185"/>
      <c r="H135" s="185"/>
      <c r="I135" s="187"/>
      <c r="J135" s="188">
        <v>2</v>
      </c>
      <c r="K135" s="185"/>
      <c r="L135" s="185"/>
      <c r="M135" s="185"/>
      <c r="N135" s="185"/>
      <c r="O135" s="185"/>
      <c r="P135" s="185">
        <v>0</v>
      </c>
      <c r="Q135" s="185"/>
      <c r="R135" s="186"/>
      <c r="S135" s="188">
        <v>1</v>
      </c>
      <c r="T135" s="185">
        <v>0</v>
      </c>
      <c r="U135" s="185">
        <v>0</v>
      </c>
      <c r="V135" s="185"/>
      <c r="W135" s="185"/>
      <c r="X135" s="185"/>
      <c r="Y135" s="183"/>
      <c r="Z135" s="185"/>
      <c r="AA135" s="185"/>
      <c r="AB135" s="185"/>
      <c r="AC135" s="210"/>
      <c r="AD135" s="210"/>
      <c r="AE135" s="210"/>
      <c r="AF135" s="210"/>
      <c r="AG135" s="210"/>
      <c r="AH135" s="210"/>
      <c r="AI135" s="210"/>
      <c r="AJ135" s="210"/>
      <c r="AK135" s="210"/>
      <c r="AL135" s="210"/>
      <c r="AM135" s="210"/>
    </row>
    <row r="136" spans="1:39" s="91" customFormat="1" ht="112.5" customHeight="1" x14ac:dyDescent="0.2">
      <c r="A136" s="81">
        <f>IF(E136=0,"",SUBTOTAL(3,$E$8:$E136))</f>
        <v>127</v>
      </c>
      <c r="B136" s="81" t="s">
        <v>225</v>
      </c>
      <c r="C136" s="159" t="s">
        <v>248</v>
      </c>
      <c r="D136" s="175" t="s">
        <v>4091</v>
      </c>
      <c r="E136" s="160" t="s">
        <v>75</v>
      </c>
      <c r="F136" s="186">
        <f t="shared" ref="F136:F199" si="2">SUM(G136:AB136)</f>
        <v>11</v>
      </c>
      <c r="G136" s="185"/>
      <c r="H136" s="185"/>
      <c r="I136" s="187"/>
      <c r="J136" s="188">
        <v>5</v>
      </c>
      <c r="K136" s="185"/>
      <c r="L136" s="185"/>
      <c r="M136" s="185"/>
      <c r="N136" s="185"/>
      <c r="O136" s="185"/>
      <c r="P136" s="185">
        <v>1</v>
      </c>
      <c r="Q136" s="185"/>
      <c r="R136" s="186"/>
      <c r="S136" s="188"/>
      <c r="T136" s="185">
        <v>1</v>
      </c>
      <c r="U136" s="185">
        <v>1</v>
      </c>
      <c r="V136" s="185">
        <v>1</v>
      </c>
      <c r="W136" s="185"/>
      <c r="X136" s="185"/>
      <c r="Y136" s="183"/>
      <c r="Z136" s="185"/>
      <c r="AA136" s="185">
        <v>2</v>
      </c>
      <c r="AB136" s="185"/>
      <c r="AC136" s="210"/>
      <c r="AD136" s="210"/>
      <c r="AE136" s="210"/>
      <c r="AF136" s="210"/>
      <c r="AG136" s="210"/>
      <c r="AH136" s="210"/>
      <c r="AI136" s="210"/>
      <c r="AJ136" s="210"/>
      <c r="AK136" s="210"/>
      <c r="AL136" s="210"/>
      <c r="AM136" s="210"/>
    </row>
    <row r="137" spans="1:39" s="91" customFormat="1" ht="114" customHeight="1" x14ac:dyDescent="0.2">
      <c r="A137" s="81">
        <f>IF(E137=0,"",SUBTOTAL(3,$E$8:$E137))</f>
        <v>128</v>
      </c>
      <c r="B137" s="81" t="s">
        <v>228</v>
      </c>
      <c r="C137" s="159" t="s">
        <v>250</v>
      </c>
      <c r="D137" s="175" t="s">
        <v>4091</v>
      </c>
      <c r="E137" s="160" t="s">
        <v>75</v>
      </c>
      <c r="F137" s="186">
        <f t="shared" si="2"/>
        <v>9</v>
      </c>
      <c r="G137" s="185"/>
      <c r="H137" s="185">
        <v>0</v>
      </c>
      <c r="I137" s="187"/>
      <c r="J137" s="188">
        <v>4</v>
      </c>
      <c r="K137" s="185"/>
      <c r="L137" s="185"/>
      <c r="M137" s="185"/>
      <c r="N137" s="185"/>
      <c r="O137" s="185"/>
      <c r="P137" s="185">
        <v>1</v>
      </c>
      <c r="Q137" s="185"/>
      <c r="R137" s="186"/>
      <c r="S137" s="188"/>
      <c r="T137" s="185">
        <v>1</v>
      </c>
      <c r="U137" s="185">
        <v>0</v>
      </c>
      <c r="V137" s="185">
        <v>1</v>
      </c>
      <c r="W137" s="185"/>
      <c r="X137" s="185"/>
      <c r="Y137" s="183"/>
      <c r="Z137" s="185"/>
      <c r="AA137" s="185">
        <v>2</v>
      </c>
      <c r="AB137" s="185"/>
      <c r="AC137" s="210"/>
      <c r="AD137" s="210"/>
      <c r="AE137" s="210"/>
      <c r="AF137" s="210"/>
      <c r="AG137" s="210"/>
      <c r="AH137" s="210"/>
      <c r="AI137" s="210"/>
      <c r="AJ137" s="210"/>
      <c r="AK137" s="210"/>
      <c r="AL137" s="210"/>
      <c r="AM137" s="210"/>
    </row>
    <row r="138" spans="1:39" s="132" customFormat="1" ht="58.5" customHeight="1" x14ac:dyDescent="0.2">
      <c r="A138" s="81">
        <f>IF(E138=0,"",SUBTOTAL(3,$E$8:$E138))</f>
        <v>129</v>
      </c>
      <c r="B138" s="81" t="s">
        <v>187</v>
      </c>
      <c r="C138" s="153" t="s">
        <v>3566</v>
      </c>
      <c r="D138" s="134" t="s">
        <v>3578</v>
      </c>
      <c r="E138" s="152" t="s">
        <v>75</v>
      </c>
      <c r="F138" s="186">
        <f t="shared" si="2"/>
        <v>12</v>
      </c>
      <c r="G138" s="186"/>
      <c r="H138" s="186"/>
      <c r="I138" s="186"/>
      <c r="J138" s="190">
        <v>12</v>
      </c>
      <c r="K138" s="186"/>
      <c r="L138" s="186"/>
      <c r="M138" s="186"/>
      <c r="N138" s="186"/>
      <c r="O138" s="186"/>
      <c r="P138" s="186"/>
      <c r="Q138" s="186"/>
      <c r="R138" s="186"/>
      <c r="S138" s="186"/>
      <c r="T138" s="186"/>
      <c r="U138" s="186"/>
      <c r="V138" s="186"/>
      <c r="W138" s="186"/>
      <c r="X138" s="186"/>
      <c r="Y138" s="186"/>
      <c r="Z138" s="186"/>
      <c r="AA138" s="186"/>
      <c r="AB138" s="186"/>
      <c r="AC138" s="211"/>
      <c r="AD138" s="211"/>
      <c r="AE138" s="211"/>
      <c r="AF138" s="211"/>
      <c r="AG138" s="211"/>
      <c r="AH138" s="211"/>
      <c r="AI138" s="211"/>
      <c r="AJ138" s="211"/>
      <c r="AK138" s="211"/>
      <c r="AL138" s="211"/>
      <c r="AM138" s="211"/>
    </row>
    <row r="139" spans="1:39" s="132" customFormat="1" ht="58.5" customHeight="1" x14ac:dyDescent="0.2">
      <c r="A139" s="81">
        <f>IF(E139=0,"",SUBTOTAL(3,$E$8:$E139))</f>
        <v>130</v>
      </c>
      <c r="B139" s="81" t="s">
        <v>188</v>
      </c>
      <c r="C139" s="153" t="s">
        <v>3567</v>
      </c>
      <c r="D139" s="108" t="s">
        <v>3579</v>
      </c>
      <c r="E139" s="152" t="s">
        <v>75</v>
      </c>
      <c r="F139" s="186">
        <f t="shared" si="2"/>
        <v>12</v>
      </c>
      <c r="G139" s="186"/>
      <c r="H139" s="186"/>
      <c r="I139" s="186"/>
      <c r="J139" s="190">
        <v>12</v>
      </c>
      <c r="K139" s="186"/>
      <c r="L139" s="186"/>
      <c r="M139" s="186"/>
      <c r="N139" s="186"/>
      <c r="O139" s="186"/>
      <c r="P139" s="186"/>
      <c r="Q139" s="186"/>
      <c r="R139" s="186"/>
      <c r="S139" s="186"/>
      <c r="T139" s="186"/>
      <c r="U139" s="186"/>
      <c r="V139" s="186"/>
      <c r="W139" s="186"/>
      <c r="X139" s="186"/>
      <c r="Y139" s="186"/>
      <c r="Z139" s="186"/>
      <c r="AA139" s="186"/>
      <c r="AB139" s="186"/>
      <c r="AC139" s="211"/>
      <c r="AD139" s="211"/>
      <c r="AE139" s="211"/>
      <c r="AF139" s="211"/>
      <c r="AG139" s="211"/>
      <c r="AH139" s="211"/>
      <c r="AI139" s="211"/>
      <c r="AJ139" s="211"/>
      <c r="AK139" s="211"/>
      <c r="AL139" s="211"/>
      <c r="AM139" s="211"/>
    </row>
    <row r="140" spans="1:39" s="132" customFormat="1" ht="89.25" customHeight="1" x14ac:dyDescent="0.2">
      <c r="A140" s="81">
        <f>IF(E140=0,"",SUBTOTAL(3,$E$8:$E140))</f>
        <v>131</v>
      </c>
      <c r="B140" s="81" t="s">
        <v>191</v>
      </c>
      <c r="C140" s="153" t="s">
        <v>3912</v>
      </c>
      <c r="D140" s="178" t="s">
        <v>3939</v>
      </c>
      <c r="E140" s="154" t="s">
        <v>75</v>
      </c>
      <c r="F140" s="186">
        <f t="shared" si="2"/>
        <v>2</v>
      </c>
      <c r="G140" s="186"/>
      <c r="H140" s="186"/>
      <c r="I140" s="186">
        <v>2</v>
      </c>
      <c r="J140" s="186"/>
      <c r="K140" s="186"/>
      <c r="L140" s="186"/>
      <c r="M140" s="186"/>
      <c r="N140" s="186"/>
      <c r="O140" s="186"/>
      <c r="P140" s="186"/>
      <c r="Q140" s="186"/>
      <c r="R140" s="186"/>
      <c r="S140" s="186"/>
      <c r="T140" s="186"/>
      <c r="U140" s="186"/>
      <c r="V140" s="186"/>
      <c r="W140" s="186"/>
      <c r="X140" s="186"/>
      <c r="Y140" s="186"/>
      <c r="Z140" s="186"/>
      <c r="AA140" s="186"/>
      <c r="AB140" s="186"/>
      <c r="AC140" s="211"/>
      <c r="AD140" s="211"/>
      <c r="AE140" s="211"/>
      <c r="AF140" s="211"/>
      <c r="AG140" s="211"/>
      <c r="AH140" s="211"/>
      <c r="AI140" s="211"/>
      <c r="AJ140" s="211"/>
      <c r="AK140" s="211"/>
      <c r="AL140" s="211"/>
      <c r="AM140" s="211"/>
    </row>
    <row r="141" spans="1:39" s="132" customFormat="1" ht="72.75" customHeight="1" x14ac:dyDescent="0.2">
      <c r="A141" s="81">
        <f>IF(E141=0,"",SUBTOTAL(3,$E$8:$E141))</f>
        <v>132</v>
      </c>
      <c r="B141" s="81" t="s">
        <v>193</v>
      </c>
      <c r="C141" s="153" t="s">
        <v>3628</v>
      </c>
      <c r="D141" s="152" t="s">
        <v>3629</v>
      </c>
      <c r="E141" s="154" t="s">
        <v>435</v>
      </c>
      <c r="F141" s="186">
        <f t="shared" si="2"/>
        <v>17</v>
      </c>
      <c r="G141" s="186"/>
      <c r="H141" s="186"/>
      <c r="I141" s="186">
        <v>17</v>
      </c>
      <c r="J141" s="186"/>
      <c r="K141" s="186"/>
      <c r="L141" s="186"/>
      <c r="M141" s="186"/>
      <c r="N141" s="186"/>
      <c r="O141" s="186"/>
      <c r="P141" s="186"/>
      <c r="Q141" s="186"/>
      <c r="R141" s="186"/>
      <c r="S141" s="186"/>
      <c r="T141" s="186"/>
      <c r="U141" s="186"/>
      <c r="V141" s="186"/>
      <c r="W141" s="186"/>
      <c r="X141" s="186"/>
      <c r="Y141" s="186"/>
      <c r="Z141" s="186"/>
      <c r="AA141" s="186"/>
      <c r="AB141" s="186"/>
      <c r="AC141" s="211"/>
      <c r="AD141" s="211"/>
      <c r="AE141" s="211"/>
      <c r="AF141" s="211"/>
      <c r="AG141" s="211"/>
      <c r="AH141" s="211"/>
      <c r="AI141" s="211"/>
      <c r="AJ141" s="211"/>
      <c r="AK141" s="211"/>
      <c r="AL141" s="211"/>
      <c r="AM141" s="211"/>
    </row>
    <row r="142" spans="1:39" s="132" customFormat="1" ht="82.5" customHeight="1" x14ac:dyDescent="0.2">
      <c r="A142" s="81">
        <f>IF(E142=0,"",SUBTOTAL(3,$E$8:$E142))</f>
        <v>133</v>
      </c>
      <c r="B142" s="81" t="s">
        <v>195</v>
      </c>
      <c r="C142" s="159" t="s">
        <v>3830</v>
      </c>
      <c r="D142" s="37" t="s">
        <v>3969</v>
      </c>
      <c r="E142" s="161" t="s">
        <v>75</v>
      </c>
      <c r="F142" s="186">
        <f t="shared" si="2"/>
        <v>1</v>
      </c>
      <c r="G142" s="186"/>
      <c r="H142" s="186"/>
      <c r="I142" s="186"/>
      <c r="J142" s="186"/>
      <c r="K142" s="186"/>
      <c r="L142" s="186"/>
      <c r="M142" s="186"/>
      <c r="N142" s="186"/>
      <c r="O142" s="186"/>
      <c r="P142" s="186"/>
      <c r="Q142" s="186"/>
      <c r="R142" s="186"/>
      <c r="S142" s="186"/>
      <c r="T142" s="186"/>
      <c r="U142" s="186"/>
      <c r="V142" s="186"/>
      <c r="W142" s="186"/>
      <c r="X142" s="186"/>
      <c r="Y142" s="186"/>
      <c r="Z142" s="186">
        <v>1</v>
      </c>
      <c r="AA142" s="186"/>
      <c r="AB142" s="186"/>
      <c r="AC142" s="211"/>
      <c r="AD142" s="211"/>
      <c r="AE142" s="211"/>
      <c r="AF142" s="211"/>
      <c r="AG142" s="211"/>
      <c r="AH142" s="211"/>
      <c r="AI142" s="211"/>
      <c r="AJ142" s="211"/>
      <c r="AK142" s="211"/>
      <c r="AL142" s="211"/>
      <c r="AM142" s="211"/>
    </row>
    <row r="143" spans="1:39" s="91" customFormat="1" ht="22.5" customHeight="1" x14ac:dyDescent="0.2">
      <c r="A143" s="81" t="str">
        <f>IF(E143=0,"",SUBTOTAL(3,$E$8:$E143))</f>
        <v/>
      </c>
      <c r="B143" s="81"/>
      <c r="C143" s="151" t="s">
        <v>251</v>
      </c>
      <c r="D143" s="160"/>
      <c r="E143" s="160"/>
      <c r="F143" s="186">
        <f t="shared" si="2"/>
        <v>0</v>
      </c>
      <c r="G143" s="183"/>
      <c r="H143" s="183"/>
      <c r="I143" s="183"/>
      <c r="J143" s="190"/>
      <c r="K143" s="183"/>
      <c r="L143" s="183"/>
      <c r="M143" s="183"/>
      <c r="N143" s="183"/>
      <c r="O143" s="183"/>
      <c r="P143" s="183"/>
      <c r="Q143" s="183"/>
      <c r="R143" s="183"/>
      <c r="S143" s="183"/>
      <c r="T143" s="183"/>
      <c r="U143" s="183"/>
      <c r="V143" s="183"/>
      <c r="W143" s="183"/>
      <c r="X143" s="183"/>
      <c r="Y143" s="183"/>
      <c r="Z143" s="183"/>
      <c r="AA143" s="183"/>
      <c r="AB143" s="185"/>
      <c r="AC143" s="210"/>
      <c r="AD143" s="210"/>
      <c r="AE143" s="210"/>
      <c r="AF143" s="210"/>
      <c r="AG143" s="210"/>
      <c r="AH143" s="210"/>
      <c r="AI143" s="210"/>
      <c r="AJ143" s="210"/>
      <c r="AK143" s="210"/>
      <c r="AL143" s="210"/>
      <c r="AM143" s="210"/>
    </row>
    <row r="144" spans="1:39" s="91" customFormat="1" ht="96" customHeight="1" x14ac:dyDescent="0.2">
      <c r="A144" s="81">
        <f>IF(E144=0,"",SUBTOTAL(3,$E$8:$E144))</f>
        <v>134</v>
      </c>
      <c r="B144" s="81" t="s">
        <v>197</v>
      </c>
      <c r="C144" s="159" t="s">
        <v>253</v>
      </c>
      <c r="D144" s="175" t="s">
        <v>1753</v>
      </c>
      <c r="E144" s="160" t="s">
        <v>254</v>
      </c>
      <c r="F144" s="186">
        <f t="shared" si="2"/>
        <v>559</v>
      </c>
      <c r="G144" s="185"/>
      <c r="H144" s="185">
        <v>0</v>
      </c>
      <c r="I144" s="187"/>
      <c r="J144" s="188">
        <v>259</v>
      </c>
      <c r="K144" s="185"/>
      <c r="L144" s="185"/>
      <c r="M144" s="185"/>
      <c r="N144" s="185"/>
      <c r="O144" s="185"/>
      <c r="P144" s="185">
        <v>0</v>
      </c>
      <c r="Q144" s="185"/>
      <c r="R144" s="186"/>
      <c r="S144" s="188">
        <v>100</v>
      </c>
      <c r="T144" s="185">
        <v>200</v>
      </c>
      <c r="U144" s="185">
        <v>0</v>
      </c>
      <c r="V144" s="185"/>
      <c r="W144" s="185"/>
      <c r="X144" s="185"/>
      <c r="Y144" s="183"/>
      <c r="Z144" s="185"/>
      <c r="AA144" s="185"/>
      <c r="AB144" s="185"/>
      <c r="AC144" s="210"/>
      <c r="AD144" s="210"/>
      <c r="AE144" s="210"/>
      <c r="AF144" s="210"/>
      <c r="AG144" s="210"/>
      <c r="AH144" s="210"/>
      <c r="AI144" s="210"/>
      <c r="AJ144" s="210"/>
      <c r="AK144" s="210"/>
      <c r="AL144" s="210"/>
      <c r="AM144" s="210"/>
    </row>
    <row r="145" spans="1:39" s="91" customFormat="1" ht="83.25" customHeight="1" x14ac:dyDescent="0.2">
      <c r="A145" s="81">
        <f>IF(E145=0,"",SUBTOTAL(3,$E$8:$E145))</f>
        <v>135</v>
      </c>
      <c r="B145" s="81" t="s">
        <v>199</v>
      </c>
      <c r="C145" s="159" t="s">
        <v>257</v>
      </c>
      <c r="D145" s="160" t="s">
        <v>1754</v>
      </c>
      <c r="E145" s="160" t="s">
        <v>254</v>
      </c>
      <c r="F145" s="186">
        <f t="shared" si="2"/>
        <v>2908</v>
      </c>
      <c r="G145" s="185"/>
      <c r="H145" s="185">
        <v>0</v>
      </c>
      <c r="I145" s="187"/>
      <c r="J145" s="188">
        <v>2508</v>
      </c>
      <c r="K145" s="185"/>
      <c r="L145" s="185"/>
      <c r="M145" s="185"/>
      <c r="N145" s="185"/>
      <c r="O145" s="185"/>
      <c r="P145" s="185">
        <v>0</v>
      </c>
      <c r="Q145" s="185"/>
      <c r="R145" s="186"/>
      <c r="S145" s="188">
        <v>400</v>
      </c>
      <c r="T145" s="185">
        <v>0</v>
      </c>
      <c r="U145" s="185">
        <v>0</v>
      </c>
      <c r="V145" s="185"/>
      <c r="W145" s="185"/>
      <c r="X145" s="185"/>
      <c r="Y145" s="183"/>
      <c r="Z145" s="185"/>
      <c r="AA145" s="185"/>
      <c r="AB145" s="185"/>
      <c r="AC145" s="210"/>
      <c r="AD145" s="210"/>
      <c r="AE145" s="210"/>
      <c r="AF145" s="210"/>
      <c r="AG145" s="210"/>
      <c r="AH145" s="210"/>
      <c r="AI145" s="210"/>
      <c r="AJ145" s="210"/>
      <c r="AK145" s="210"/>
      <c r="AL145" s="210"/>
      <c r="AM145" s="210"/>
    </row>
    <row r="146" spans="1:39" s="91" customFormat="1" ht="74.25" customHeight="1" x14ac:dyDescent="0.2">
      <c r="A146" s="81">
        <f>IF(E146=0,"",SUBTOTAL(3,$E$8:$E146))</f>
        <v>136</v>
      </c>
      <c r="B146" s="81" t="s">
        <v>201</v>
      </c>
      <c r="C146" s="159" t="s">
        <v>260</v>
      </c>
      <c r="D146" s="160" t="s">
        <v>4092</v>
      </c>
      <c r="E146" s="160" t="s">
        <v>254</v>
      </c>
      <c r="F146" s="186">
        <f t="shared" si="2"/>
        <v>388</v>
      </c>
      <c r="G146" s="185"/>
      <c r="H146" s="185">
        <v>0</v>
      </c>
      <c r="I146" s="187"/>
      <c r="J146" s="188">
        <v>288</v>
      </c>
      <c r="K146" s="185"/>
      <c r="L146" s="185"/>
      <c r="M146" s="185"/>
      <c r="N146" s="185"/>
      <c r="O146" s="185"/>
      <c r="P146" s="185">
        <v>0</v>
      </c>
      <c r="Q146" s="185"/>
      <c r="R146" s="186"/>
      <c r="S146" s="188">
        <v>100</v>
      </c>
      <c r="T146" s="185">
        <v>0</v>
      </c>
      <c r="U146" s="185">
        <v>0</v>
      </c>
      <c r="V146" s="185"/>
      <c r="W146" s="185"/>
      <c r="X146" s="185"/>
      <c r="Y146" s="183"/>
      <c r="Z146" s="185"/>
      <c r="AA146" s="185"/>
      <c r="AB146" s="185"/>
      <c r="AC146" s="210"/>
      <c r="AD146" s="210"/>
      <c r="AE146" s="210"/>
      <c r="AF146" s="210"/>
      <c r="AG146" s="210"/>
      <c r="AH146" s="210"/>
      <c r="AI146" s="210"/>
      <c r="AJ146" s="210"/>
      <c r="AK146" s="210"/>
      <c r="AL146" s="210"/>
      <c r="AM146" s="210"/>
    </row>
    <row r="147" spans="1:39" s="91" customFormat="1" ht="101.25" customHeight="1" x14ac:dyDescent="0.2">
      <c r="A147" s="81">
        <f>IF(E147=0,"",SUBTOTAL(3,$E$8:$E147))</f>
        <v>137</v>
      </c>
      <c r="B147" s="81" t="s">
        <v>203</v>
      </c>
      <c r="C147" s="159" t="s">
        <v>262</v>
      </c>
      <c r="D147" s="175" t="s">
        <v>1756</v>
      </c>
      <c r="E147" s="160" t="s">
        <v>254</v>
      </c>
      <c r="F147" s="186">
        <f t="shared" si="2"/>
        <v>390</v>
      </c>
      <c r="G147" s="185"/>
      <c r="H147" s="185">
        <v>0</v>
      </c>
      <c r="I147" s="187"/>
      <c r="J147" s="190">
        <v>240</v>
      </c>
      <c r="K147" s="185"/>
      <c r="L147" s="185"/>
      <c r="M147" s="185"/>
      <c r="N147" s="185"/>
      <c r="O147" s="185"/>
      <c r="P147" s="185">
        <v>0</v>
      </c>
      <c r="Q147" s="185"/>
      <c r="R147" s="186"/>
      <c r="S147" s="188">
        <v>150</v>
      </c>
      <c r="T147" s="185">
        <v>0</v>
      </c>
      <c r="U147" s="185">
        <v>0</v>
      </c>
      <c r="V147" s="185"/>
      <c r="W147" s="185"/>
      <c r="X147" s="185"/>
      <c r="Y147" s="183"/>
      <c r="Z147" s="185"/>
      <c r="AA147" s="185"/>
      <c r="AB147" s="185"/>
      <c r="AC147" s="210"/>
      <c r="AD147" s="210"/>
      <c r="AE147" s="210"/>
      <c r="AF147" s="210"/>
      <c r="AG147" s="210"/>
      <c r="AH147" s="210"/>
      <c r="AI147" s="210"/>
      <c r="AJ147" s="210"/>
      <c r="AK147" s="210"/>
      <c r="AL147" s="210"/>
      <c r="AM147" s="210"/>
    </row>
    <row r="148" spans="1:39" s="91" customFormat="1" ht="39.75" customHeight="1" x14ac:dyDescent="0.2">
      <c r="A148" s="81">
        <f>IF(E148=0,"",SUBTOTAL(3,$E$8:$E148))</f>
        <v>138</v>
      </c>
      <c r="B148" s="81" t="s">
        <v>205</v>
      </c>
      <c r="C148" s="159" t="s">
        <v>264</v>
      </c>
      <c r="D148" s="160" t="s">
        <v>1757</v>
      </c>
      <c r="E148" s="160" t="s">
        <v>47</v>
      </c>
      <c r="F148" s="186">
        <f t="shared" si="2"/>
        <v>4</v>
      </c>
      <c r="G148" s="185"/>
      <c r="H148" s="185">
        <v>0</v>
      </c>
      <c r="I148" s="187"/>
      <c r="J148" s="188">
        <v>1</v>
      </c>
      <c r="K148" s="185"/>
      <c r="L148" s="185"/>
      <c r="M148" s="185"/>
      <c r="N148" s="185"/>
      <c r="O148" s="185"/>
      <c r="P148" s="185">
        <v>0</v>
      </c>
      <c r="Q148" s="185"/>
      <c r="R148" s="186"/>
      <c r="S148" s="188">
        <v>3</v>
      </c>
      <c r="T148" s="185">
        <v>0</v>
      </c>
      <c r="U148" s="185">
        <v>0</v>
      </c>
      <c r="V148" s="185"/>
      <c r="W148" s="185"/>
      <c r="X148" s="185"/>
      <c r="Y148" s="183"/>
      <c r="Z148" s="185"/>
      <c r="AA148" s="185"/>
      <c r="AB148" s="185"/>
      <c r="AC148" s="210"/>
      <c r="AD148" s="210"/>
      <c r="AE148" s="210"/>
      <c r="AF148" s="210"/>
      <c r="AG148" s="210"/>
      <c r="AH148" s="210"/>
      <c r="AI148" s="210"/>
      <c r="AJ148" s="210"/>
      <c r="AK148" s="210"/>
      <c r="AL148" s="210"/>
      <c r="AM148" s="210"/>
    </row>
    <row r="149" spans="1:39" s="91" customFormat="1" ht="108" customHeight="1" x14ac:dyDescent="0.2">
      <c r="A149" s="81">
        <f>IF(E149=0,"",SUBTOTAL(3,$E$8:$E149))</f>
        <v>139</v>
      </c>
      <c r="B149" s="81" t="s">
        <v>207</v>
      </c>
      <c r="C149" s="159" t="s">
        <v>266</v>
      </c>
      <c r="D149" s="175" t="s">
        <v>3588</v>
      </c>
      <c r="E149" s="160" t="s">
        <v>145</v>
      </c>
      <c r="F149" s="186">
        <f t="shared" si="2"/>
        <v>12</v>
      </c>
      <c r="G149" s="185"/>
      <c r="H149" s="185">
        <v>0</v>
      </c>
      <c r="I149" s="187"/>
      <c r="J149" s="190">
        <v>6</v>
      </c>
      <c r="K149" s="185"/>
      <c r="L149" s="185"/>
      <c r="M149" s="185"/>
      <c r="N149" s="185"/>
      <c r="O149" s="185"/>
      <c r="P149" s="185">
        <v>0</v>
      </c>
      <c r="Q149" s="185"/>
      <c r="R149" s="186"/>
      <c r="S149" s="188">
        <v>6</v>
      </c>
      <c r="T149" s="185">
        <v>0</v>
      </c>
      <c r="U149" s="185">
        <v>0</v>
      </c>
      <c r="V149" s="185"/>
      <c r="W149" s="185"/>
      <c r="X149" s="185"/>
      <c r="Y149" s="183"/>
      <c r="Z149" s="185"/>
      <c r="AA149" s="185"/>
      <c r="AB149" s="185"/>
      <c r="AC149" s="210"/>
      <c r="AD149" s="210"/>
      <c r="AE149" s="210"/>
      <c r="AF149" s="210"/>
      <c r="AG149" s="210"/>
      <c r="AH149" s="210"/>
      <c r="AI149" s="210"/>
      <c r="AJ149" s="210"/>
      <c r="AK149" s="210"/>
      <c r="AL149" s="210"/>
      <c r="AM149" s="210"/>
    </row>
    <row r="150" spans="1:39" s="91" customFormat="1" ht="106.5" customHeight="1" x14ac:dyDescent="0.2">
      <c r="A150" s="81">
        <f>IF(E150=0,"",SUBTOTAL(3,$E$8:$E150))</f>
        <v>140</v>
      </c>
      <c r="B150" s="81" t="s">
        <v>210</v>
      </c>
      <c r="C150" s="159" t="s">
        <v>268</v>
      </c>
      <c r="D150" s="179" t="s">
        <v>3913</v>
      </c>
      <c r="E150" s="160" t="s">
        <v>84</v>
      </c>
      <c r="F150" s="186">
        <f t="shared" si="2"/>
        <v>18380</v>
      </c>
      <c r="G150" s="185"/>
      <c r="H150" s="185"/>
      <c r="I150" s="187"/>
      <c r="J150" s="188">
        <v>15480</v>
      </c>
      <c r="K150" s="185"/>
      <c r="L150" s="185"/>
      <c r="M150" s="185"/>
      <c r="N150" s="185"/>
      <c r="O150" s="185"/>
      <c r="P150" s="185">
        <v>300</v>
      </c>
      <c r="Q150" s="185"/>
      <c r="R150" s="186"/>
      <c r="S150" s="188">
        <v>2400</v>
      </c>
      <c r="T150" s="185">
        <v>200</v>
      </c>
      <c r="U150" s="185">
        <v>0</v>
      </c>
      <c r="V150" s="185"/>
      <c r="W150" s="185"/>
      <c r="X150" s="185"/>
      <c r="Y150" s="183"/>
      <c r="Z150" s="185"/>
      <c r="AA150" s="185"/>
      <c r="AB150" s="185"/>
      <c r="AC150" s="210"/>
      <c r="AD150" s="210"/>
      <c r="AE150" s="210"/>
      <c r="AF150" s="210"/>
      <c r="AG150" s="210"/>
      <c r="AH150" s="210"/>
      <c r="AI150" s="210"/>
      <c r="AJ150" s="210"/>
      <c r="AK150" s="210"/>
      <c r="AL150" s="210"/>
      <c r="AM150" s="210"/>
    </row>
    <row r="151" spans="1:39" s="91" customFormat="1" ht="24.75" customHeight="1" x14ac:dyDescent="0.2">
      <c r="A151" s="81">
        <f>IF(E151=0,"",SUBTOTAL(3,$E$8:$E151))</f>
        <v>141</v>
      </c>
      <c r="B151" s="81" t="s">
        <v>212</v>
      </c>
      <c r="C151" s="159" t="s">
        <v>272</v>
      </c>
      <c r="D151" s="160" t="s">
        <v>1761</v>
      </c>
      <c r="E151" s="160" t="s">
        <v>57</v>
      </c>
      <c r="F151" s="186">
        <f t="shared" si="2"/>
        <v>25</v>
      </c>
      <c r="G151" s="185"/>
      <c r="H151" s="185">
        <v>5</v>
      </c>
      <c r="I151" s="187"/>
      <c r="J151" s="190">
        <v>12</v>
      </c>
      <c r="K151" s="187">
        <v>3</v>
      </c>
      <c r="L151" s="185"/>
      <c r="M151" s="185"/>
      <c r="N151" s="185"/>
      <c r="O151" s="185"/>
      <c r="P151" s="185">
        <v>0</v>
      </c>
      <c r="Q151" s="185"/>
      <c r="R151" s="186"/>
      <c r="S151" s="188"/>
      <c r="T151" s="185">
        <v>3</v>
      </c>
      <c r="U151" s="185">
        <v>0</v>
      </c>
      <c r="V151" s="185"/>
      <c r="W151" s="185"/>
      <c r="X151" s="185"/>
      <c r="Y151" s="183"/>
      <c r="Z151" s="187">
        <v>2</v>
      </c>
      <c r="AA151" s="185"/>
      <c r="AB151" s="185"/>
      <c r="AC151" s="210"/>
      <c r="AD151" s="210"/>
      <c r="AE151" s="210"/>
      <c r="AF151" s="210"/>
      <c r="AG151" s="210"/>
      <c r="AH151" s="210"/>
      <c r="AI151" s="210"/>
      <c r="AJ151" s="210"/>
      <c r="AK151" s="210"/>
      <c r="AL151" s="210"/>
      <c r="AM151" s="210"/>
    </row>
    <row r="152" spans="1:39" s="91" customFormat="1" ht="24.75" customHeight="1" x14ac:dyDescent="0.2">
      <c r="A152" s="81">
        <f>IF(E152=0,"",SUBTOTAL(3,$E$8:$E152))</f>
        <v>142</v>
      </c>
      <c r="B152" s="81" t="s">
        <v>214</v>
      </c>
      <c r="C152" s="159" t="s">
        <v>275</v>
      </c>
      <c r="D152" s="160" t="s">
        <v>1762</v>
      </c>
      <c r="E152" s="160" t="s">
        <v>57</v>
      </c>
      <c r="F152" s="186">
        <f t="shared" si="2"/>
        <v>25</v>
      </c>
      <c r="G152" s="185"/>
      <c r="H152" s="185">
        <v>5</v>
      </c>
      <c r="I152" s="187"/>
      <c r="J152" s="190">
        <v>12</v>
      </c>
      <c r="K152" s="187">
        <v>3</v>
      </c>
      <c r="L152" s="185"/>
      <c r="M152" s="185"/>
      <c r="N152" s="185"/>
      <c r="O152" s="185"/>
      <c r="P152" s="185">
        <v>0</v>
      </c>
      <c r="Q152" s="185"/>
      <c r="R152" s="186"/>
      <c r="S152" s="188"/>
      <c r="T152" s="185">
        <v>3</v>
      </c>
      <c r="U152" s="185">
        <v>0</v>
      </c>
      <c r="V152" s="185"/>
      <c r="W152" s="185"/>
      <c r="X152" s="185"/>
      <c r="Y152" s="183"/>
      <c r="Z152" s="187">
        <v>2</v>
      </c>
      <c r="AA152" s="185"/>
      <c r="AB152" s="185"/>
      <c r="AC152" s="210"/>
      <c r="AD152" s="210"/>
      <c r="AE152" s="210"/>
      <c r="AF152" s="210"/>
      <c r="AG152" s="210"/>
      <c r="AH152" s="210"/>
      <c r="AI152" s="210"/>
      <c r="AJ152" s="210"/>
      <c r="AK152" s="210"/>
      <c r="AL152" s="210"/>
      <c r="AM152" s="210"/>
    </row>
    <row r="153" spans="1:39" s="91" customFormat="1" ht="24.75" customHeight="1" x14ac:dyDescent="0.2">
      <c r="A153" s="81">
        <f>IF(E153=0,"",SUBTOTAL(3,$E$8:$E153))</f>
        <v>143</v>
      </c>
      <c r="B153" s="81" t="s">
        <v>216</v>
      </c>
      <c r="C153" s="159" t="s">
        <v>277</v>
      </c>
      <c r="D153" s="160" t="s">
        <v>1763</v>
      </c>
      <c r="E153" s="160" t="s">
        <v>57</v>
      </c>
      <c r="F153" s="186">
        <f t="shared" si="2"/>
        <v>19</v>
      </c>
      <c r="G153" s="185"/>
      <c r="H153" s="185">
        <v>5</v>
      </c>
      <c r="I153" s="187"/>
      <c r="J153" s="190">
        <v>6</v>
      </c>
      <c r="K153" s="187">
        <v>3</v>
      </c>
      <c r="L153" s="185"/>
      <c r="M153" s="185"/>
      <c r="N153" s="185"/>
      <c r="O153" s="185"/>
      <c r="P153" s="185">
        <v>0</v>
      </c>
      <c r="Q153" s="185"/>
      <c r="R153" s="186"/>
      <c r="S153" s="188"/>
      <c r="T153" s="185">
        <v>3</v>
      </c>
      <c r="U153" s="185">
        <v>0</v>
      </c>
      <c r="V153" s="185"/>
      <c r="W153" s="185"/>
      <c r="X153" s="185"/>
      <c r="Y153" s="183"/>
      <c r="Z153" s="187">
        <v>2</v>
      </c>
      <c r="AA153" s="185"/>
      <c r="AB153" s="185"/>
      <c r="AC153" s="210"/>
      <c r="AD153" s="210"/>
      <c r="AE153" s="210"/>
      <c r="AF153" s="210"/>
      <c r="AG153" s="210"/>
      <c r="AH153" s="210"/>
      <c r="AI153" s="210"/>
      <c r="AJ153" s="210"/>
      <c r="AK153" s="210"/>
      <c r="AL153" s="210"/>
      <c r="AM153" s="210"/>
    </row>
    <row r="154" spans="1:39" s="91" customFormat="1" ht="24.75" customHeight="1" x14ac:dyDescent="0.2">
      <c r="A154" s="81">
        <f>IF(E154=0,"",SUBTOTAL(3,$E$8:$E154))</f>
        <v>144</v>
      </c>
      <c r="B154" s="81" t="s">
        <v>218</v>
      </c>
      <c r="C154" s="159" t="s">
        <v>279</v>
      </c>
      <c r="D154" s="160" t="s">
        <v>1764</v>
      </c>
      <c r="E154" s="160" t="s">
        <v>57</v>
      </c>
      <c r="F154" s="186">
        <f t="shared" si="2"/>
        <v>8</v>
      </c>
      <c r="G154" s="185"/>
      <c r="H154" s="185"/>
      <c r="I154" s="187"/>
      <c r="J154" s="189"/>
      <c r="K154" s="187">
        <v>3</v>
      </c>
      <c r="L154" s="185"/>
      <c r="M154" s="185"/>
      <c r="N154" s="185"/>
      <c r="O154" s="185"/>
      <c r="P154" s="185">
        <v>0</v>
      </c>
      <c r="Q154" s="185"/>
      <c r="R154" s="186"/>
      <c r="S154" s="188"/>
      <c r="T154" s="185">
        <v>3</v>
      </c>
      <c r="U154" s="185">
        <v>0</v>
      </c>
      <c r="V154" s="185"/>
      <c r="W154" s="185"/>
      <c r="X154" s="185"/>
      <c r="Y154" s="183"/>
      <c r="Z154" s="187">
        <v>2</v>
      </c>
      <c r="AA154" s="185"/>
      <c r="AB154" s="185"/>
      <c r="AC154" s="210"/>
      <c r="AD154" s="210"/>
      <c r="AE154" s="210"/>
      <c r="AF154" s="210"/>
      <c r="AG154" s="210"/>
      <c r="AH154" s="210"/>
      <c r="AI154" s="210"/>
      <c r="AJ154" s="210"/>
      <c r="AK154" s="210"/>
      <c r="AL154" s="210"/>
      <c r="AM154" s="210"/>
    </row>
    <row r="155" spans="1:39" s="91" customFormat="1" ht="64.5" customHeight="1" x14ac:dyDescent="0.2">
      <c r="A155" s="81">
        <f>IF(E155=0,"",SUBTOTAL(3,$E$8:$E155))</f>
        <v>145</v>
      </c>
      <c r="B155" s="81" t="s">
        <v>220</v>
      </c>
      <c r="C155" s="159" t="s">
        <v>281</v>
      </c>
      <c r="D155" s="160" t="s">
        <v>1765</v>
      </c>
      <c r="E155" s="160" t="s">
        <v>57</v>
      </c>
      <c r="F155" s="186">
        <f t="shared" si="2"/>
        <v>2</v>
      </c>
      <c r="G155" s="185"/>
      <c r="H155" s="185"/>
      <c r="I155" s="187"/>
      <c r="J155" s="189"/>
      <c r="K155" s="185"/>
      <c r="L155" s="185"/>
      <c r="M155" s="185"/>
      <c r="N155" s="185"/>
      <c r="O155" s="185"/>
      <c r="P155" s="185">
        <v>0</v>
      </c>
      <c r="Q155" s="185"/>
      <c r="R155" s="186"/>
      <c r="S155" s="188"/>
      <c r="T155" s="185">
        <v>0</v>
      </c>
      <c r="U155" s="185">
        <v>0</v>
      </c>
      <c r="V155" s="185"/>
      <c r="W155" s="185"/>
      <c r="X155" s="185"/>
      <c r="Y155" s="183"/>
      <c r="Z155" s="187">
        <v>2</v>
      </c>
      <c r="AA155" s="185"/>
      <c r="AB155" s="185"/>
      <c r="AC155" s="210"/>
      <c r="AD155" s="210"/>
      <c r="AE155" s="210"/>
      <c r="AF155" s="210"/>
      <c r="AG155" s="210"/>
      <c r="AH155" s="210"/>
      <c r="AI155" s="210"/>
      <c r="AJ155" s="210"/>
      <c r="AK155" s="210"/>
      <c r="AL155" s="210"/>
      <c r="AM155" s="210"/>
    </row>
    <row r="156" spans="1:39" s="91" customFormat="1" ht="93" customHeight="1" x14ac:dyDescent="0.2">
      <c r="A156" s="81">
        <f>IF(E156=0,"",SUBTOTAL(3,$E$8:$E156))</f>
        <v>146</v>
      </c>
      <c r="B156" s="81" t="s">
        <v>223</v>
      </c>
      <c r="C156" s="159" t="s">
        <v>283</v>
      </c>
      <c r="D156" s="160" t="s">
        <v>1766</v>
      </c>
      <c r="E156" s="160" t="s">
        <v>254</v>
      </c>
      <c r="F156" s="186">
        <f t="shared" si="2"/>
        <v>600</v>
      </c>
      <c r="G156" s="185"/>
      <c r="H156" s="185"/>
      <c r="I156" s="187"/>
      <c r="J156" s="190">
        <v>600</v>
      </c>
      <c r="K156" s="185"/>
      <c r="L156" s="185"/>
      <c r="M156" s="185"/>
      <c r="N156" s="185"/>
      <c r="O156" s="185"/>
      <c r="P156" s="185">
        <v>0</v>
      </c>
      <c r="Q156" s="185"/>
      <c r="R156" s="186"/>
      <c r="S156" s="188"/>
      <c r="T156" s="185">
        <v>0</v>
      </c>
      <c r="U156" s="185">
        <v>0</v>
      </c>
      <c r="V156" s="185"/>
      <c r="W156" s="185"/>
      <c r="X156" s="185"/>
      <c r="Y156" s="183"/>
      <c r="Z156" s="185"/>
      <c r="AA156" s="185"/>
      <c r="AB156" s="185"/>
      <c r="AC156" s="210"/>
      <c r="AD156" s="210"/>
      <c r="AE156" s="210"/>
      <c r="AF156" s="210"/>
      <c r="AG156" s="210"/>
      <c r="AH156" s="210"/>
      <c r="AI156" s="210"/>
      <c r="AJ156" s="210"/>
      <c r="AK156" s="210"/>
      <c r="AL156" s="210"/>
      <c r="AM156" s="210"/>
    </row>
    <row r="157" spans="1:39" s="91" customFormat="1" ht="81" customHeight="1" x14ac:dyDescent="0.2">
      <c r="A157" s="81">
        <f>IF(E157=0,"",SUBTOTAL(3,$E$8:$E157))</f>
        <v>147</v>
      </c>
      <c r="B157" s="81" t="s">
        <v>226</v>
      </c>
      <c r="C157" s="159" t="s">
        <v>286</v>
      </c>
      <c r="D157" s="175" t="s">
        <v>4093</v>
      </c>
      <c r="E157" s="160" t="s">
        <v>254</v>
      </c>
      <c r="F157" s="186">
        <f t="shared" si="2"/>
        <v>600</v>
      </c>
      <c r="G157" s="185"/>
      <c r="H157" s="185"/>
      <c r="I157" s="187"/>
      <c r="J157" s="190">
        <v>600</v>
      </c>
      <c r="K157" s="185"/>
      <c r="L157" s="185"/>
      <c r="M157" s="185"/>
      <c r="N157" s="185"/>
      <c r="O157" s="185"/>
      <c r="P157" s="185">
        <v>0</v>
      </c>
      <c r="Q157" s="185"/>
      <c r="R157" s="186"/>
      <c r="S157" s="188"/>
      <c r="T157" s="185">
        <v>0</v>
      </c>
      <c r="U157" s="185">
        <v>0</v>
      </c>
      <c r="V157" s="185"/>
      <c r="W157" s="185"/>
      <c r="X157" s="185"/>
      <c r="Y157" s="183"/>
      <c r="Z157" s="185"/>
      <c r="AA157" s="185"/>
      <c r="AB157" s="185"/>
      <c r="AC157" s="210"/>
      <c r="AD157" s="210"/>
      <c r="AE157" s="210"/>
      <c r="AF157" s="210"/>
      <c r="AG157" s="210"/>
      <c r="AH157" s="210"/>
      <c r="AI157" s="210"/>
      <c r="AJ157" s="210"/>
      <c r="AK157" s="210"/>
      <c r="AL157" s="210"/>
      <c r="AM157" s="210"/>
    </row>
    <row r="158" spans="1:39" s="91" customFormat="1" ht="59.25" customHeight="1" x14ac:dyDescent="0.2">
      <c r="A158" s="81">
        <f>IF(E158=0,"",SUBTOTAL(3,$E$8:$E158))</f>
        <v>148</v>
      </c>
      <c r="B158" s="81" t="s">
        <v>229</v>
      </c>
      <c r="C158" s="159" t="s">
        <v>289</v>
      </c>
      <c r="D158" s="160" t="s">
        <v>4094</v>
      </c>
      <c r="E158" s="160" t="s">
        <v>145</v>
      </c>
      <c r="F158" s="186">
        <f t="shared" si="2"/>
        <v>6</v>
      </c>
      <c r="G158" s="185"/>
      <c r="H158" s="185"/>
      <c r="I158" s="187"/>
      <c r="J158" s="189"/>
      <c r="K158" s="187">
        <v>2</v>
      </c>
      <c r="L158" s="185"/>
      <c r="M158" s="185"/>
      <c r="N158" s="185"/>
      <c r="O158" s="185"/>
      <c r="P158" s="185">
        <v>0</v>
      </c>
      <c r="Q158" s="185"/>
      <c r="R158" s="186"/>
      <c r="S158" s="188"/>
      <c r="T158" s="185">
        <v>4</v>
      </c>
      <c r="U158" s="185">
        <v>0</v>
      </c>
      <c r="V158" s="185"/>
      <c r="W158" s="185"/>
      <c r="X158" s="185"/>
      <c r="Y158" s="183"/>
      <c r="Z158" s="185"/>
      <c r="AA158" s="185"/>
      <c r="AB158" s="185"/>
      <c r="AC158" s="210"/>
      <c r="AD158" s="210"/>
      <c r="AE158" s="210"/>
      <c r="AF158" s="210"/>
      <c r="AG158" s="210"/>
      <c r="AH158" s="210"/>
      <c r="AI158" s="210"/>
      <c r="AJ158" s="210"/>
      <c r="AK158" s="210"/>
      <c r="AL158" s="210"/>
      <c r="AM158" s="210"/>
    </row>
    <row r="159" spans="1:39" s="91" customFormat="1" ht="26.25" customHeight="1" x14ac:dyDescent="0.2">
      <c r="A159" s="81">
        <f>IF(E159=0,"",SUBTOTAL(3,$E$8:$E159))</f>
        <v>149</v>
      </c>
      <c r="B159" s="81" t="s">
        <v>231</v>
      </c>
      <c r="C159" s="159" t="s">
        <v>292</v>
      </c>
      <c r="D159" s="160" t="s">
        <v>1769</v>
      </c>
      <c r="E159" s="160" t="s">
        <v>57</v>
      </c>
      <c r="F159" s="186">
        <f t="shared" si="2"/>
        <v>837</v>
      </c>
      <c r="G159" s="185"/>
      <c r="H159" s="185"/>
      <c r="I159" s="187"/>
      <c r="J159" s="188">
        <v>618</v>
      </c>
      <c r="K159" s="185"/>
      <c r="L159" s="185">
        <v>2</v>
      </c>
      <c r="M159" s="185">
        <v>12</v>
      </c>
      <c r="N159" s="185"/>
      <c r="O159" s="185"/>
      <c r="P159" s="185">
        <v>12</v>
      </c>
      <c r="Q159" s="185"/>
      <c r="R159" s="186"/>
      <c r="S159" s="188">
        <v>190</v>
      </c>
      <c r="T159" s="185">
        <v>0</v>
      </c>
      <c r="U159" s="185">
        <v>0</v>
      </c>
      <c r="V159" s="185">
        <v>3</v>
      </c>
      <c r="W159" s="185"/>
      <c r="X159" s="185"/>
      <c r="Y159" s="183"/>
      <c r="Z159" s="185"/>
      <c r="AA159" s="185"/>
      <c r="AB159" s="185"/>
      <c r="AC159" s="210"/>
      <c r="AD159" s="210"/>
      <c r="AE159" s="210"/>
      <c r="AF159" s="210"/>
      <c r="AG159" s="210"/>
      <c r="AH159" s="210"/>
      <c r="AI159" s="210"/>
      <c r="AJ159" s="210"/>
      <c r="AK159" s="210"/>
      <c r="AL159" s="210"/>
      <c r="AM159" s="210"/>
    </row>
    <row r="160" spans="1:39" s="91" customFormat="1" ht="24" customHeight="1" x14ac:dyDescent="0.2">
      <c r="A160" s="81">
        <f>IF(E160=0,"",SUBTOTAL(3,$E$8:$E160))</f>
        <v>150</v>
      </c>
      <c r="B160" s="81" t="s">
        <v>233</v>
      </c>
      <c r="C160" s="159" t="s">
        <v>295</v>
      </c>
      <c r="D160" s="160" t="s">
        <v>1770</v>
      </c>
      <c r="E160" s="160" t="s">
        <v>57</v>
      </c>
      <c r="F160" s="186">
        <f t="shared" si="2"/>
        <v>620</v>
      </c>
      <c r="G160" s="185"/>
      <c r="H160" s="185"/>
      <c r="I160" s="187"/>
      <c r="J160" s="188">
        <v>431</v>
      </c>
      <c r="K160" s="185"/>
      <c r="L160" s="185">
        <v>2</v>
      </c>
      <c r="M160" s="185">
        <v>12</v>
      </c>
      <c r="N160" s="185"/>
      <c r="O160" s="185"/>
      <c r="P160" s="185">
        <v>12</v>
      </c>
      <c r="Q160" s="185"/>
      <c r="R160" s="186"/>
      <c r="S160" s="188">
        <v>160</v>
      </c>
      <c r="T160" s="185">
        <v>0</v>
      </c>
      <c r="U160" s="185">
        <v>0</v>
      </c>
      <c r="V160" s="185">
        <v>3</v>
      </c>
      <c r="W160" s="185"/>
      <c r="X160" s="185"/>
      <c r="Y160" s="183"/>
      <c r="Z160" s="185"/>
      <c r="AA160" s="185"/>
      <c r="AB160" s="185"/>
      <c r="AC160" s="210"/>
      <c r="AD160" s="210"/>
      <c r="AE160" s="210"/>
      <c r="AF160" s="210"/>
      <c r="AG160" s="210"/>
      <c r="AH160" s="210"/>
      <c r="AI160" s="210"/>
      <c r="AJ160" s="210"/>
      <c r="AK160" s="210"/>
      <c r="AL160" s="210"/>
      <c r="AM160" s="210"/>
    </row>
    <row r="161" spans="1:39" s="91" customFormat="1" ht="24.75" customHeight="1" x14ac:dyDescent="0.2">
      <c r="A161" s="81">
        <f>IF(E161=0,"",SUBTOTAL(3,$E$8:$E161))</f>
        <v>151</v>
      </c>
      <c r="B161" s="81" t="s">
        <v>235</v>
      </c>
      <c r="C161" s="159" t="s">
        <v>298</v>
      </c>
      <c r="D161" s="160" t="s">
        <v>1771</v>
      </c>
      <c r="E161" s="160" t="s">
        <v>57</v>
      </c>
      <c r="F161" s="186">
        <f t="shared" si="2"/>
        <v>753</v>
      </c>
      <c r="G161" s="185"/>
      <c r="H161" s="185"/>
      <c r="I161" s="187"/>
      <c r="J161" s="188">
        <v>564</v>
      </c>
      <c r="K161" s="185"/>
      <c r="L161" s="185">
        <v>2</v>
      </c>
      <c r="M161" s="185">
        <v>12</v>
      </c>
      <c r="N161" s="185"/>
      <c r="O161" s="185"/>
      <c r="P161" s="185">
        <v>12</v>
      </c>
      <c r="Q161" s="185"/>
      <c r="R161" s="186"/>
      <c r="S161" s="188">
        <v>160</v>
      </c>
      <c r="T161" s="185">
        <v>0</v>
      </c>
      <c r="U161" s="185">
        <v>0</v>
      </c>
      <c r="V161" s="185">
        <v>3</v>
      </c>
      <c r="W161" s="185"/>
      <c r="X161" s="185"/>
      <c r="Y161" s="183"/>
      <c r="Z161" s="185"/>
      <c r="AA161" s="185"/>
      <c r="AB161" s="185"/>
      <c r="AC161" s="210"/>
      <c r="AD161" s="210"/>
      <c r="AE161" s="210"/>
      <c r="AF161" s="210"/>
      <c r="AG161" s="210"/>
      <c r="AH161" s="210"/>
      <c r="AI161" s="210"/>
      <c r="AJ161" s="210"/>
      <c r="AK161" s="210"/>
      <c r="AL161" s="210"/>
      <c r="AM161" s="210"/>
    </row>
    <row r="162" spans="1:39" s="91" customFormat="1" ht="24.75" customHeight="1" x14ac:dyDescent="0.2">
      <c r="A162" s="81">
        <f>IF(E162=0,"",SUBTOTAL(3,$E$8:$E162))</f>
        <v>152</v>
      </c>
      <c r="B162" s="81" t="s">
        <v>255</v>
      </c>
      <c r="C162" s="159" t="s">
        <v>301</v>
      </c>
      <c r="D162" s="160" t="s">
        <v>1772</v>
      </c>
      <c r="E162" s="160" t="s">
        <v>75</v>
      </c>
      <c r="F162" s="186">
        <f t="shared" si="2"/>
        <v>654</v>
      </c>
      <c r="G162" s="185"/>
      <c r="H162" s="185"/>
      <c r="I162" s="187"/>
      <c r="J162" s="188">
        <v>474</v>
      </c>
      <c r="K162" s="185"/>
      <c r="L162" s="185">
        <v>2</v>
      </c>
      <c r="M162" s="185">
        <v>10</v>
      </c>
      <c r="N162" s="185"/>
      <c r="O162" s="185"/>
      <c r="P162" s="185">
        <v>15</v>
      </c>
      <c r="Q162" s="185"/>
      <c r="R162" s="186"/>
      <c r="S162" s="188">
        <v>150</v>
      </c>
      <c r="T162" s="185">
        <v>3</v>
      </c>
      <c r="U162" s="185">
        <v>0</v>
      </c>
      <c r="V162" s="185"/>
      <c r="W162" s="185"/>
      <c r="X162" s="185"/>
      <c r="Y162" s="183"/>
      <c r="Z162" s="185"/>
      <c r="AA162" s="185"/>
      <c r="AB162" s="185"/>
      <c r="AC162" s="210"/>
      <c r="AD162" s="210"/>
      <c r="AE162" s="210"/>
      <c r="AF162" s="210"/>
      <c r="AG162" s="210"/>
      <c r="AH162" s="210"/>
      <c r="AI162" s="210"/>
      <c r="AJ162" s="210"/>
      <c r="AK162" s="210"/>
      <c r="AL162" s="210"/>
      <c r="AM162" s="210"/>
    </row>
    <row r="163" spans="1:39" s="91" customFormat="1" ht="35.25" customHeight="1" x14ac:dyDescent="0.2">
      <c r="A163" s="81">
        <f>IF(E163=0,"",SUBTOTAL(3,$E$8:$E163))</f>
        <v>153</v>
      </c>
      <c r="B163" s="81" t="s">
        <v>258</v>
      </c>
      <c r="C163" s="159" t="s">
        <v>301</v>
      </c>
      <c r="D163" s="160" t="s">
        <v>1772</v>
      </c>
      <c r="E163" s="160" t="s">
        <v>75</v>
      </c>
      <c r="F163" s="186">
        <f t="shared" si="2"/>
        <v>3</v>
      </c>
      <c r="G163" s="185"/>
      <c r="H163" s="185"/>
      <c r="I163" s="187"/>
      <c r="J163" s="189"/>
      <c r="K163" s="185"/>
      <c r="L163" s="185"/>
      <c r="M163" s="185"/>
      <c r="N163" s="185"/>
      <c r="O163" s="185"/>
      <c r="P163" s="185">
        <v>0</v>
      </c>
      <c r="Q163" s="185"/>
      <c r="R163" s="186"/>
      <c r="S163" s="188"/>
      <c r="T163" s="185">
        <v>3</v>
      </c>
      <c r="U163" s="185">
        <v>0</v>
      </c>
      <c r="V163" s="185"/>
      <c r="W163" s="185"/>
      <c r="X163" s="185"/>
      <c r="Y163" s="183"/>
      <c r="Z163" s="185"/>
      <c r="AA163" s="185"/>
      <c r="AB163" s="185"/>
      <c r="AC163" s="210"/>
      <c r="AD163" s="210"/>
      <c r="AE163" s="210"/>
      <c r="AF163" s="210"/>
      <c r="AG163" s="210"/>
      <c r="AH163" s="210"/>
      <c r="AI163" s="210"/>
      <c r="AJ163" s="210"/>
      <c r="AK163" s="210"/>
      <c r="AL163" s="210"/>
      <c r="AM163" s="210"/>
    </row>
    <row r="164" spans="1:39" s="91" customFormat="1" ht="37.5" customHeight="1" x14ac:dyDescent="0.2">
      <c r="A164" s="81">
        <f>IF(E164=0,"",SUBTOTAL(3,$E$8:$E164))</f>
        <v>154</v>
      </c>
      <c r="B164" s="81" t="s">
        <v>237</v>
      </c>
      <c r="C164" s="159" t="s">
        <v>306</v>
      </c>
      <c r="D164" s="160" t="s">
        <v>1773</v>
      </c>
      <c r="E164" s="160" t="s">
        <v>57</v>
      </c>
      <c r="F164" s="186">
        <f t="shared" si="2"/>
        <v>73</v>
      </c>
      <c r="G164" s="185"/>
      <c r="H164" s="185"/>
      <c r="I164" s="187"/>
      <c r="J164" s="188">
        <v>28</v>
      </c>
      <c r="K164" s="185"/>
      <c r="L164" s="185"/>
      <c r="M164" s="185">
        <v>5</v>
      </c>
      <c r="N164" s="185"/>
      <c r="O164" s="185"/>
      <c r="P164" s="185">
        <v>12</v>
      </c>
      <c r="Q164" s="185"/>
      <c r="R164" s="186"/>
      <c r="S164" s="188">
        <v>28</v>
      </c>
      <c r="T164" s="185">
        <v>0</v>
      </c>
      <c r="U164" s="185">
        <v>0</v>
      </c>
      <c r="V164" s="185"/>
      <c r="W164" s="185"/>
      <c r="X164" s="185"/>
      <c r="Y164" s="183"/>
      <c r="Z164" s="185"/>
      <c r="AA164" s="185"/>
      <c r="AB164" s="185"/>
      <c r="AC164" s="210"/>
      <c r="AD164" s="210"/>
      <c r="AE164" s="210"/>
      <c r="AF164" s="210"/>
      <c r="AG164" s="210"/>
      <c r="AH164" s="210"/>
      <c r="AI164" s="210"/>
      <c r="AJ164" s="210"/>
      <c r="AK164" s="210"/>
      <c r="AL164" s="210"/>
      <c r="AM164" s="210"/>
    </row>
    <row r="165" spans="1:39" s="132" customFormat="1" ht="66.75" customHeight="1" x14ac:dyDescent="0.2">
      <c r="A165" s="81">
        <f>IF(E165=0,"",SUBTOTAL(3,$E$8:$E165))</f>
        <v>155</v>
      </c>
      <c r="B165" s="81" t="s">
        <v>239</v>
      </c>
      <c r="C165" s="173" t="s">
        <v>3568</v>
      </c>
      <c r="D165" s="174" t="s">
        <v>3569</v>
      </c>
      <c r="E165" s="174" t="s">
        <v>145</v>
      </c>
      <c r="F165" s="186">
        <f t="shared" si="2"/>
        <v>6</v>
      </c>
      <c r="G165" s="186"/>
      <c r="H165" s="186"/>
      <c r="I165" s="186"/>
      <c r="J165" s="190">
        <v>6</v>
      </c>
      <c r="K165" s="186"/>
      <c r="L165" s="186"/>
      <c r="M165" s="186"/>
      <c r="N165" s="186"/>
      <c r="O165" s="186"/>
      <c r="P165" s="186"/>
      <c r="Q165" s="186"/>
      <c r="R165" s="186"/>
      <c r="S165" s="186"/>
      <c r="T165" s="186"/>
      <c r="U165" s="186"/>
      <c r="V165" s="186"/>
      <c r="W165" s="186"/>
      <c r="X165" s="186"/>
      <c r="Y165" s="186"/>
      <c r="Z165" s="186"/>
      <c r="AA165" s="186"/>
      <c r="AB165" s="186"/>
      <c r="AC165" s="211"/>
      <c r="AD165" s="211"/>
      <c r="AE165" s="211"/>
      <c r="AF165" s="211"/>
      <c r="AG165" s="211"/>
      <c r="AH165" s="211"/>
      <c r="AI165" s="211"/>
      <c r="AJ165" s="211"/>
      <c r="AK165" s="211"/>
      <c r="AL165" s="211"/>
      <c r="AM165" s="211"/>
    </row>
    <row r="166" spans="1:39" s="91" customFormat="1" ht="22.5" customHeight="1" x14ac:dyDescent="0.2">
      <c r="A166" s="81" t="str">
        <f>IF(E166=0,"",SUBTOTAL(3,$E$8:$E166))</f>
        <v/>
      </c>
      <c r="B166" s="81"/>
      <c r="C166" s="151" t="s">
        <v>307</v>
      </c>
      <c r="D166" s="160"/>
      <c r="E166" s="160"/>
      <c r="F166" s="186">
        <f t="shared" si="2"/>
        <v>0</v>
      </c>
      <c r="G166" s="183"/>
      <c r="H166" s="183"/>
      <c r="I166" s="183"/>
      <c r="J166" s="190"/>
      <c r="K166" s="183"/>
      <c r="L166" s="183"/>
      <c r="M166" s="183"/>
      <c r="N166" s="183"/>
      <c r="O166" s="183"/>
      <c r="P166" s="183"/>
      <c r="Q166" s="183"/>
      <c r="R166" s="183"/>
      <c r="S166" s="183"/>
      <c r="T166" s="183"/>
      <c r="U166" s="183"/>
      <c r="V166" s="183"/>
      <c r="W166" s="183"/>
      <c r="X166" s="183"/>
      <c r="Y166" s="183"/>
      <c r="Z166" s="183"/>
      <c r="AA166" s="183"/>
      <c r="AB166" s="185"/>
      <c r="AC166" s="210"/>
      <c r="AD166" s="210"/>
      <c r="AE166" s="210"/>
      <c r="AF166" s="210"/>
      <c r="AG166" s="210"/>
      <c r="AH166" s="210"/>
      <c r="AI166" s="210"/>
      <c r="AJ166" s="210"/>
      <c r="AK166" s="210"/>
      <c r="AL166" s="210"/>
      <c r="AM166" s="210"/>
    </row>
    <row r="167" spans="1:39" s="91" customFormat="1" ht="28.5" customHeight="1" x14ac:dyDescent="0.2">
      <c r="A167" s="81" t="str">
        <f>IF(E167=0,"",SUBTOTAL(3,$E$8:$E167))</f>
        <v/>
      </c>
      <c r="B167" s="81"/>
      <c r="C167" s="151" t="s">
        <v>3947</v>
      </c>
      <c r="D167" s="160"/>
      <c r="E167" s="160"/>
      <c r="F167" s="186">
        <f t="shared" si="2"/>
        <v>0</v>
      </c>
      <c r="G167" s="183"/>
      <c r="H167" s="183"/>
      <c r="I167" s="183"/>
      <c r="J167" s="190"/>
      <c r="K167" s="183"/>
      <c r="L167" s="183"/>
      <c r="M167" s="183"/>
      <c r="N167" s="183"/>
      <c r="O167" s="183"/>
      <c r="P167" s="183"/>
      <c r="Q167" s="183"/>
      <c r="R167" s="183"/>
      <c r="S167" s="183"/>
      <c r="T167" s="183"/>
      <c r="U167" s="183"/>
      <c r="V167" s="183"/>
      <c r="W167" s="183"/>
      <c r="X167" s="183"/>
      <c r="Y167" s="183"/>
      <c r="Z167" s="183"/>
      <c r="AA167" s="183"/>
      <c r="AB167" s="185"/>
      <c r="AC167" s="210"/>
      <c r="AD167" s="210"/>
      <c r="AE167" s="210"/>
      <c r="AF167" s="210"/>
      <c r="AG167" s="210"/>
      <c r="AH167" s="210"/>
      <c r="AI167" s="210"/>
      <c r="AJ167" s="210"/>
      <c r="AK167" s="210"/>
      <c r="AL167" s="210"/>
      <c r="AM167" s="210"/>
    </row>
    <row r="168" spans="1:39" s="91" customFormat="1" ht="48.75" customHeight="1" x14ac:dyDescent="0.2">
      <c r="A168" s="81">
        <f>IF(E168=0,"",SUBTOTAL(3,$E$8:$E168))</f>
        <v>156</v>
      </c>
      <c r="B168" s="81" t="s">
        <v>241</v>
      </c>
      <c r="C168" s="159" t="s">
        <v>311</v>
      </c>
      <c r="D168" s="160" t="s">
        <v>1774</v>
      </c>
      <c r="E168" s="160" t="s">
        <v>37</v>
      </c>
      <c r="F168" s="186">
        <f t="shared" si="2"/>
        <v>13838</v>
      </c>
      <c r="G168" s="185">
        <v>300</v>
      </c>
      <c r="H168" s="185">
        <v>4500</v>
      </c>
      <c r="I168" s="187">
        <v>400</v>
      </c>
      <c r="J168" s="189"/>
      <c r="K168" s="185"/>
      <c r="L168" s="187">
        <v>72</v>
      </c>
      <c r="M168" s="185">
        <v>1260</v>
      </c>
      <c r="N168" s="185">
        <v>220</v>
      </c>
      <c r="O168" s="185"/>
      <c r="P168" s="185">
        <v>1260</v>
      </c>
      <c r="Q168" s="185">
        <v>720</v>
      </c>
      <c r="R168" s="186">
        <v>144</v>
      </c>
      <c r="S168" s="188"/>
      <c r="T168" s="185">
        <v>450</v>
      </c>
      <c r="U168" s="185">
        <v>302</v>
      </c>
      <c r="V168" s="185">
        <v>2400</v>
      </c>
      <c r="W168" s="186">
        <v>400</v>
      </c>
      <c r="X168" s="185">
        <v>540</v>
      </c>
      <c r="Y168" s="185">
        <v>100</v>
      </c>
      <c r="Z168" s="187">
        <v>500</v>
      </c>
      <c r="AA168" s="185">
        <v>270</v>
      </c>
      <c r="AB168" s="185"/>
      <c r="AC168" s="210"/>
      <c r="AD168" s="210"/>
      <c r="AE168" s="210"/>
      <c r="AF168" s="210"/>
      <c r="AG168" s="210"/>
      <c r="AH168" s="210"/>
      <c r="AI168" s="210"/>
      <c r="AJ168" s="210"/>
      <c r="AK168" s="210"/>
      <c r="AL168" s="210"/>
      <c r="AM168" s="210"/>
    </row>
    <row r="169" spans="1:39" s="91" customFormat="1" ht="51.75" customHeight="1" x14ac:dyDescent="0.2">
      <c r="A169" s="81">
        <f>IF(E169=0,"",SUBTOTAL(3,$E$8:$E169))</f>
        <v>157</v>
      </c>
      <c r="B169" s="81" t="s">
        <v>2607</v>
      </c>
      <c r="C169" s="159" t="s">
        <v>314</v>
      </c>
      <c r="D169" s="160" t="s">
        <v>1775</v>
      </c>
      <c r="E169" s="160" t="s">
        <v>315</v>
      </c>
      <c r="F169" s="186">
        <f t="shared" si="2"/>
        <v>421</v>
      </c>
      <c r="G169" s="185">
        <v>9</v>
      </c>
      <c r="H169" s="185">
        <v>110</v>
      </c>
      <c r="I169" s="187">
        <v>10</v>
      </c>
      <c r="J169" s="189"/>
      <c r="K169" s="185"/>
      <c r="L169" s="187">
        <v>1</v>
      </c>
      <c r="M169" s="185">
        <v>64</v>
      </c>
      <c r="N169" s="185">
        <v>6</v>
      </c>
      <c r="O169" s="185"/>
      <c r="P169" s="185">
        <v>32</v>
      </c>
      <c r="Q169" s="185">
        <v>28</v>
      </c>
      <c r="R169" s="186">
        <v>4</v>
      </c>
      <c r="S169" s="188"/>
      <c r="T169" s="185">
        <v>14</v>
      </c>
      <c r="U169" s="185">
        <v>12</v>
      </c>
      <c r="V169" s="185">
        <v>60</v>
      </c>
      <c r="W169" s="186">
        <v>20</v>
      </c>
      <c r="X169" s="185">
        <v>20</v>
      </c>
      <c r="Y169" s="185">
        <v>3</v>
      </c>
      <c r="Z169" s="187">
        <v>20</v>
      </c>
      <c r="AA169" s="185">
        <v>8</v>
      </c>
      <c r="AB169" s="185"/>
      <c r="AC169" s="210"/>
      <c r="AD169" s="210"/>
      <c r="AE169" s="210"/>
      <c r="AF169" s="210"/>
      <c r="AG169" s="210"/>
      <c r="AH169" s="210"/>
      <c r="AI169" s="210"/>
      <c r="AJ169" s="210"/>
      <c r="AK169" s="210"/>
      <c r="AL169" s="210"/>
      <c r="AM169" s="210"/>
    </row>
    <row r="170" spans="1:39" s="91" customFormat="1" ht="60.75" customHeight="1" x14ac:dyDescent="0.2">
      <c r="A170" s="81">
        <f>IF(E170=0,"",SUBTOTAL(3,$E$8:$E170))</f>
        <v>158</v>
      </c>
      <c r="B170" s="81" t="s">
        <v>270</v>
      </c>
      <c r="C170" s="159" t="s">
        <v>318</v>
      </c>
      <c r="D170" s="160" t="s">
        <v>1776</v>
      </c>
      <c r="E170" s="160" t="s">
        <v>315</v>
      </c>
      <c r="F170" s="186">
        <f t="shared" si="2"/>
        <v>179</v>
      </c>
      <c r="G170" s="185">
        <v>3</v>
      </c>
      <c r="H170" s="185">
        <v>50</v>
      </c>
      <c r="I170" s="187">
        <v>5</v>
      </c>
      <c r="J170" s="189"/>
      <c r="K170" s="185"/>
      <c r="L170" s="187">
        <v>1</v>
      </c>
      <c r="M170" s="185">
        <v>12</v>
      </c>
      <c r="N170" s="185">
        <v>7</v>
      </c>
      <c r="O170" s="185"/>
      <c r="P170" s="185">
        <v>12</v>
      </c>
      <c r="Q170" s="185">
        <v>5</v>
      </c>
      <c r="R170" s="186">
        <v>6</v>
      </c>
      <c r="S170" s="188"/>
      <c r="T170" s="185">
        <v>14</v>
      </c>
      <c r="U170" s="185">
        <v>6</v>
      </c>
      <c r="V170" s="185">
        <v>20</v>
      </c>
      <c r="W170" s="186">
        <v>20</v>
      </c>
      <c r="X170" s="185">
        <v>8</v>
      </c>
      <c r="Y170" s="185">
        <v>3</v>
      </c>
      <c r="Z170" s="187">
        <v>2</v>
      </c>
      <c r="AA170" s="185">
        <v>5</v>
      </c>
      <c r="AB170" s="185"/>
      <c r="AC170" s="210"/>
      <c r="AD170" s="210"/>
      <c r="AE170" s="210"/>
      <c r="AF170" s="210"/>
      <c r="AG170" s="210"/>
      <c r="AH170" s="210"/>
      <c r="AI170" s="210"/>
      <c r="AJ170" s="210"/>
      <c r="AK170" s="210"/>
      <c r="AL170" s="210"/>
      <c r="AM170" s="210"/>
    </row>
    <row r="171" spans="1:39" s="91" customFormat="1" ht="47.25" customHeight="1" x14ac:dyDescent="0.2">
      <c r="A171" s="81">
        <f>IF(E171=0,"",SUBTOTAL(3,$E$8:$E171))</f>
        <v>159</v>
      </c>
      <c r="B171" s="81" t="s">
        <v>273</v>
      </c>
      <c r="C171" s="159" t="s">
        <v>318</v>
      </c>
      <c r="D171" s="160" t="s">
        <v>1777</v>
      </c>
      <c r="E171" s="160" t="s">
        <v>315</v>
      </c>
      <c r="F171" s="186">
        <f t="shared" si="2"/>
        <v>65</v>
      </c>
      <c r="G171" s="185">
        <v>3</v>
      </c>
      <c r="H171" s="185"/>
      <c r="I171" s="187">
        <v>3</v>
      </c>
      <c r="J171" s="189"/>
      <c r="K171" s="187">
        <v>4</v>
      </c>
      <c r="L171" s="187">
        <v>1</v>
      </c>
      <c r="M171" s="185">
        <v>4</v>
      </c>
      <c r="N171" s="185">
        <v>2</v>
      </c>
      <c r="O171" s="185"/>
      <c r="P171" s="185">
        <v>6</v>
      </c>
      <c r="Q171" s="185">
        <v>3</v>
      </c>
      <c r="R171" s="186">
        <v>1</v>
      </c>
      <c r="S171" s="188"/>
      <c r="T171" s="185">
        <v>14</v>
      </c>
      <c r="U171" s="185">
        <v>0</v>
      </c>
      <c r="V171" s="185">
        <v>5</v>
      </c>
      <c r="W171" s="186">
        <v>5</v>
      </c>
      <c r="X171" s="185">
        <v>8</v>
      </c>
      <c r="Y171" s="185">
        <v>1</v>
      </c>
      <c r="Z171" s="187">
        <v>2</v>
      </c>
      <c r="AA171" s="185">
        <v>3</v>
      </c>
      <c r="AB171" s="185"/>
      <c r="AC171" s="210"/>
      <c r="AD171" s="210"/>
      <c r="AE171" s="210"/>
      <c r="AF171" s="210"/>
      <c r="AG171" s="210"/>
      <c r="AH171" s="210"/>
      <c r="AI171" s="210"/>
      <c r="AJ171" s="210"/>
      <c r="AK171" s="210"/>
      <c r="AL171" s="210"/>
      <c r="AM171" s="210"/>
    </row>
    <row r="172" spans="1:39" s="91" customFormat="1" ht="48.75" customHeight="1" x14ac:dyDescent="0.2">
      <c r="A172" s="81">
        <f>IF(E172=0,"",SUBTOTAL(3,$E$8:$E172))</f>
        <v>160</v>
      </c>
      <c r="B172" s="81" t="s">
        <v>243</v>
      </c>
      <c r="C172" s="159" t="s">
        <v>322</v>
      </c>
      <c r="D172" s="160" t="s">
        <v>1778</v>
      </c>
      <c r="E172" s="160" t="s">
        <v>75</v>
      </c>
      <c r="F172" s="186">
        <f t="shared" si="2"/>
        <v>17</v>
      </c>
      <c r="G172" s="185">
        <v>1</v>
      </c>
      <c r="H172" s="185">
        <v>5</v>
      </c>
      <c r="I172" s="187"/>
      <c r="J172" s="189"/>
      <c r="K172" s="187">
        <v>1</v>
      </c>
      <c r="L172" s="187">
        <v>1</v>
      </c>
      <c r="M172" s="185"/>
      <c r="N172" s="185"/>
      <c r="O172" s="185"/>
      <c r="P172" s="185">
        <v>0</v>
      </c>
      <c r="Q172" s="185">
        <v>3</v>
      </c>
      <c r="R172" s="186"/>
      <c r="S172" s="188"/>
      <c r="T172" s="185">
        <v>2</v>
      </c>
      <c r="U172" s="185">
        <v>1</v>
      </c>
      <c r="V172" s="185">
        <v>1</v>
      </c>
      <c r="W172" s="185"/>
      <c r="X172" s="185"/>
      <c r="Y172" s="183"/>
      <c r="Z172" s="187">
        <v>2</v>
      </c>
      <c r="AA172" s="185"/>
      <c r="AB172" s="185"/>
      <c r="AC172" s="210"/>
      <c r="AD172" s="210"/>
      <c r="AE172" s="210"/>
      <c r="AF172" s="210"/>
      <c r="AG172" s="210"/>
      <c r="AH172" s="210"/>
      <c r="AI172" s="210"/>
      <c r="AJ172" s="210"/>
      <c r="AK172" s="210"/>
      <c r="AL172" s="210"/>
      <c r="AM172" s="210"/>
    </row>
    <row r="173" spans="1:39" s="132" customFormat="1" ht="91.5" customHeight="1" x14ac:dyDescent="0.2">
      <c r="A173" s="81">
        <f>IF(E173=0,"",SUBTOTAL(3,$E$8:$E173))</f>
        <v>161</v>
      </c>
      <c r="B173" s="81" t="s">
        <v>245</v>
      </c>
      <c r="C173" s="157" t="s">
        <v>3942</v>
      </c>
      <c r="D173" s="107" t="s">
        <v>4097</v>
      </c>
      <c r="E173" s="107" t="s">
        <v>3620</v>
      </c>
      <c r="F173" s="186">
        <f t="shared" si="2"/>
        <v>41</v>
      </c>
      <c r="G173" s="186">
        <v>10</v>
      </c>
      <c r="H173" s="186"/>
      <c r="I173" s="186"/>
      <c r="J173" s="186"/>
      <c r="K173" s="186">
        <v>7</v>
      </c>
      <c r="L173" s="186"/>
      <c r="M173" s="186"/>
      <c r="N173" s="186"/>
      <c r="O173" s="186"/>
      <c r="P173" s="186"/>
      <c r="Q173" s="186"/>
      <c r="R173" s="186"/>
      <c r="S173" s="186"/>
      <c r="T173" s="186">
        <v>24</v>
      </c>
      <c r="U173" s="186"/>
      <c r="V173" s="186"/>
      <c r="W173" s="186"/>
      <c r="X173" s="186"/>
      <c r="Y173" s="186"/>
      <c r="Z173" s="186"/>
      <c r="AA173" s="186"/>
      <c r="AB173" s="186"/>
      <c r="AC173" s="211"/>
      <c r="AD173" s="211"/>
      <c r="AE173" s="211"/>
      <c r="AF173" s="211"/>
      <c r="AG173" s="211"/>
      <c r="AH173" s="211"/>
      <c r="AI173" s="211"/>
      <c r="AJ173" s="211"/>
      <c r="AK173" s="211"/>
      <c r="AL173" s="211"/>
      <c r="AM173" s="211"/>
    </row>
    <row r="174" spans="1:39" s="132" customFormat="1" ht="72" customHeight="1" x14ac:dyDescent="0.2">
      <c r="A174" s="81">
        <f>IF(E174=0,"",SUBTOTAL(3,$E$8:$E174))</f>
        <v>162</v>
      </c>
      <c r="B174" s="81" t="s">
        <v>247</v>
      </c>
      <c r="C174" s="157" t="s">
        <v>3943</v>
      </c>
      <c r="D174" s="107" t="s">
        <v>4096</v>
      </c>
      <c r="E174" s="107" t="s">
        <v>315</v>
      </c>
      <c r="F174" s="186">
        <f t="shared" si="2"/>
        <v>40</v>
      </c>
      <c r="G174" s="186">
        <v>6</v>
      </c>
      <c r="H174" s="186"/>
      <c r="I174" s="186"/>
      <c r="J174" s="186"/>
      <c r="K174" s="186">
        <v>10</v>
      </c>
      <c r="L174" s="186"/>
      <c r="M174" s="186"/>
      <c r="N174" s="186"/>
      <c r="O174" s="186"/>
      <c r="P174" s="186"/>
      <c r="Q174" s="186"/>
      <c r="R174" s="186"/>
      <c r="S174" s="186"/>
      <c r="T174" s="186">
        <v>24</v>
      </c>
      <c r="U174" s="186"/>
      <c r="V174" s="186"/>
      <c r="W174" s="186"/>
      <c r="X174" s="186"/>
      <c r="Y174" s="186"/>
      <c r="Z174" s="186"/>
      <c r="AA174" s="186"/>
      <c r="AB174" s="186"/>
      <c r="AC174" s="211"/>
      <c r="AD174" s="211"/>
      <c r="AE174" s="211"/>
      <c r="AF174" s="211"/>
      <c r="AG174" s="211"/>
      <c r="AH174" s="211"/>
      <c r="AI174" s="211"/>
      <c r="AJ174" s="211"/>
      <c r="AK174" s="211"/>
      <c r="AL174" s="211"/>
      <c r="AM174" s="211"/>
    </row>
    <row r="175" spans="1:39" s="132" customFormat="1" ht="83.25" customHeight="1" x14ac:dyDescent="0.2">
      <c r="A175" s="81">
        <f>IF(E175=0,"",SUBTOTAL(3,$E$8:$E175))</f>
        <v>163</v>
      </c>
      <c r="B175" s="81" t="s">
        <v>249</v>
      </c>
      <c r="C175" s="157" t="s">
        <v>3944</v>
      </c>
      <c r="D175" s="107" t="s">
        <v>4095</v>
      </c>
      <c r="E175" s="107" t="s">
        <v>315</v>
      </c>
      <c r="F175" s="186">
        <f t="shared" si="2"/>
        <v>21</v>
      </c>
      <c r="G175" s="186">
        <v>2</v>
      </c>
      <c r="H175" s="186"/>
      <c r="I175" s="186"/>
      <c r="J175" s="186"/>
      <c r="K175" s="186">
        <v>5</v>
      </c>
      <c r="L175" s="186"/>
      <c r="M175" s="186"/>
      <c r="N175" s="186"/>
      <c r="O175" s="186"/>
      <c r="P175" s="186"/>
      <c r="Q175" s="186"/>
      <c r="R175" s="186"/>
      <c r="S175" s="186"/>
      <c r="T175" s="186">
        <v>14</v>
      </c>
      <c r="U175" s="186"/>
      <c r="V175" s="186"/>
      <c r="W175" s="186"/>
      <c r="X175" s="186"/>
      <c r="Y175" s="186"/>
      <c r="Z175" s="186"/>
      <c r="AA175" s="186"/>
      <c r="AB175" s="186"/>
      <c r="AC175" s="211"/>
      <c r="AD175" s="211"/>
      <c r="AE175" s="211"/>
      <c r="AF175" s="211"/>
      <c r="AG175" s="211"/>
      <c r="AH175" s="211"/>
      <c r="AI175" s="211"/>
      <c r="AJ175" s="211"/>
      <c r="AK175" s="211"/>
      <c r="AL175" s="211"/>
      <c r="AM175" s="211"/>
    </row>
    <row r="176" spans="1:39" s="132" customFormat="1" ht="88.5" customHeight="1" x14ac:dyDescent="0.2">
      <c r="A176" s="81">
        <f>IF(E176=0,"",SUBTOTAL(3,$E$8:$E176))</f>
        <v>164</v>
      </c>
      <c r="B176" s="81" t="s">
        <v>284</v>
      </c>
      <c r="C176" s="157" t="s">
        <v>3945</v>
      </c>
      <c r="D176" s="107" t="s">
        <v>4095</v>
      </c>
      <c r="E176" s="107" t="s">
        <v>315</v>
      </c>
      <c r="F176" s="186">
        <f t="shared" si="2"/>
        <v>18</v>
      </c>
      <c r="G176" s="186">
        <v>2</v>
      </c>
      <c r="H176" s="186"/>
      <c r="I176" s="186"/>
      <c r="J176" s="186"/>
      <c r="K176" s="186">
        <v>2</v>
      </c>
      <c r="L176" s="186"/>
      <c r="M176" s="186"/>
      <c r="N176" s="186"/>
      <c r="O176" s="186"/>
      <c r="P176" s="186"/>
      <c r="Q176" s="186"/>
      <c r="R176" s="186"/>
      <c r="S176" s="186"/>
      <c r="T176" s="186">
        <v>14</v>
      </c>
      <c r="U176" s="186"/>
      <c r="V176" s="186"/>
      <c r="W176" s="186"/>
      <c r="X176" s="186"/>
      <c r="Y176" s="186"/>
      <c r="Z176" s="186"/>
      <c r="AA176" s="186"/>
      <c r="AB176" s="186"/>
      <c r="AC176" s="211"/>
      <c r="AD176" s="211"/>
      <c r="AE176" s="211"/>
      <c r="AF176" s="211"/>
      <c r="AG176" s="211"/>
      <c r="AH176" s="211"/>
      <c r="AI176" s="211"/>
      <c r="AJ176" s="211"/>
      <c r="AK176" s="211"/>
      <c r="AL176" s="211"/>
      <c r="AM176" s="211"/>
    </row>
    <row r="177" spans="1:39" s="91" customFormat="1" ht="27.75" customHeight="1" x14ac:dyDescent="0.2">
      <c r="A177" s="81" t="str">
        <f>IF(E177=0,"",SUBTOTAL(3,$E$8:$E177))</f>
        <v/>
      </c>
      <c r="B177" s="81"/>
      <c r="C177" s="151" t="s">
        <v>323</v>
      </c>
      <c r="D177" s="160"/>
      <c r="E177" s="160"/>
      <c r="F177" s="186">
        <f t="shared" si="2"/>
        <v>0</v>
      </c>
      <c r="G177" s="183"/>
      <c r="H177" s="183"/>
      <c r="I177" s="183"/>
      <c r="J177" s="190"/>
      <c r="K177" s="183"/>
      <c r="L177" s="183"/>
      <c r="M177" s="183"/>
      <c r="N177" s="183"/>
      <c r="O177" s="183"/>
      <c r="P177" s="183"/>
      <c r="Q177" s="183"/>
      <c r="R177" s="183"/>
      <c r="S177" s="183"/>
      <c r="T177" s="183"/>
      <c r="U177" s="183"/>
      <c r="V177" s="183"/>
      <c r="W177" s="183"/>
      <c r="X177" s="183"/>
      <c r="Y177" s="183"/>
      <c r="Z177" s="183"/>
      <c r="AA177" s="183"/>
      <c r="AB177" s="185"/>
      <c r="AC177" s="210"/>
      <c r="AD177" s="210"/>
      <c r="AE177" s="210"/>
      <c r="AF177" s="210"/>
      <c r="AG177" s="210"/>
      <c r="AH177" s="210"/>
      <c r="AI177" s="210"/>
      <c r="AJ177" s="210"/>
      <c r="AK177" s="210"/>
      <c r="AL177" s="210"/>
      <c r="AM177" s="210"/>
    </row>
    <row r="178" spans="1:39" s="91" customFormat="1" ht="63" customHeight="1" x14ac:dyDescent="0.2">
      <c r="A178" s="81">
        <f>IF(E178=0,"",SUBTOTAL(3,$E$8:$E178))</f>
        <v>165</v>
      </c>
      <c r="B178" s="81" t="s">
        <v>287</v>
      </c>
      <c r="C178" s="159" t="s">
        <v>325</v>
      </c>
      <c r="D178" s="160" t="s">
        <v>1779</v>
      </c>
      <c r="E178" s="160" t="s">
        <v>37</v>
      </c>
      <c r="F178" s="186">
        <f t="shared" si="2"/>
        <v>2201</v>
      </c>
      <c r="G178" s="185"/>
      <c r="H178" s="185"/>
      <c r="I178" s="187"/>
      <c r="J178" s="189"/>
      <c r="K178" s="185"/>
      <c r="L178" s="185"/>
      <c r="M178" s="185">
        <v>1656</v>
      </c>
      <c r="N178" s="185"/>
      <c r="O178" s="185"/>
      <c r="P178" s="185">
        <v>0</v>
      </c>
      <c r="Q178" s="185"/>
      <c r="R178" s="186"/>
      <c r="S178" s="188"/>
      <c r="T178" s="185">
        <v>0</v>
      </c>
      <c r="U178" s="185">
        <v>0</v>
      </c>
      <c r="V178" s="185"/>
      <c r="W178" s="185"/>
      <c r="X178" s="185">
        <v>540</v>
      </c>
      <c r="Y178" s="183"/>
      <c r="Z178" s="185"/>
      <c r="AA178" s="185"/>
      <c r="AB178" s="185">
        <v>5</v>
      </c>
      <c r="AC178" s="210"/>
      <c r="AD178" s="210"/>
      <c r="AE178" s="210"/>
      <c r="AF178" s="210"/>
      <c r="AG178" s="210"/>
      <c r="AH178" s="210"/>
      <c r="AI178" s="210"/>
      <c r="AJ178" s="210"/>
      <c r="AK178" s="210"/>
      <c r="AL178" s="210"/>
      <c r="AM178" s="210"/>
    </row>
    <row r="179" spans="1:39" s="91" customFormat="1" ht="61.5" customHeight="1" x14ac:dyDescent="0.2">
      <c r="A179" s="81">
        <f>IF(E179=0,"",SUBTOTAL(3,$E$8:$E179))</f>
        <v>166</v>
      </c>
      <c r="B179" s="81" t="s">
        <v>290</v>
      </c>
      <c r="C179" s="159" t="s">
        <v>327</v>
      </c>
      <c r="D179" s="160" t="s">
        <v>1780</v>
      </c>
      <c r="E179" s="160" t="s">
        <v>315</v>
      </c>
      <c r="F179" s="186">
        <f t="shared" si="2"/>
        <v>27</v>
      </c>
      <c r="G179" s="185"/>
      <c r="H179" s="185">
        <v>6</v>
      </c>
      <c r="I179" s="187"/>
      <c r="J179" s="189"/>
      <c r="K179" s="185"/>
      <c r="L179" s="185"/>
      <c r="M179" s="185"/>
      <c r="N179" s="185"/>
      <c r="O179" s="185"/>
      <c r="P179" s="185">
        <v>0</v>
      </c>
      <c r="Q179" s="185"/>
      <c r="R179" s="186"/>
      <c r="S179" s="188"/>
      <c r="T179" s="185">
        <v>0</v>
      </c>
      <c r="U179" s="185">
        <v>0</v>
      </c>
      <c r="V179" s="185"/>
      <c r="W179" s="185"/>
      <c r="X179" s="185">
        <v>20</v>
      </c>
      <c r="Y179" s="183"/>
      <c r="Z179" s="185"/>
      <c r="AA179" s="185"/>
      <c r="AB179" s="185">
        <v>1</v>
      </c>
      <c r="AC179" s="210"/>
      <c r="AD179" s="210"/>
      <c r="AE179" s="210"/>
      <c r="AF179" s="210"/>
      <c r="AG179" s="210"/>
      <c r="AH179" s="210"/>
      <c r="AI179" s="210"/>
      <c r="AJ179" s="210"/>
      <c r="AK179" s="210"/>
      <c r="AL179" s="210"/>
      <c r="AM179" s="210"/>
    </row>
    <row r="180" spans="1:39" s="91" customFormat="1" ht="60" customHeight="1" x14ac:dyDescent="0.2">
      <c r="A180" s="81">
        <f>IF(E180=0,"",SUBTOTAL(3,$E$8:$E180))</f>
        <v>167</v>
      </c>
      <c r="B180" s="81" t="s">
        <v>293</v>
      </c>
      <c r="C180" s="159" t="s">
        <v>327</v>
      </c>
      <c r="D180" s="160" t="s">
        <v>1781</v>
      </c>
      <c r="E180" s="160" t="s">
        <v>315</v>
      </c>
      <c r="F180" s="186">
        <f t="shared" si="2"/>
        <v>32</v>
      </c>
      <c r="G180" s="185"/>
      <c r="H180" s="185">
        <v>6</v>
      </c>
      <c r="I180" s="187"/>
      <c r="J180" s="189"/>
      <c r="K180" s="185"/>
      <c r="L180" s="185"/>
      <c r="M180" s="185">
        <v>6</v>
      </c>
      <c r="N180" s="185"/>
      <c r="O180" s="185"/>
      <c r="P180" s="185">
        <v>0</v>
      </c>
      <c r="Q180" s="185"/>
      <c r="R180" s="186"/>
      <c r="S180" s="188"/>
      <c r="T180" s="185">
        <v>0</v>
      </c>
      <c r="U180" s="185">
        <v>0</v>
      </c>
      <c r="V180" s="185"/>
      <c r="W180" s="185"/>
      <c r="X180" s="185">
        <v>20</v>
      </c>
      <c r="Y180" s="183"/>
      <c r="Z180" s="185"/>
      <c r="AA180" s="185"/>
      <c r="AB180" s="185"/>
      <c r="AC180" s="210"/>
      <c r="AD180" s="210"/>
      <c r="AE180" s="210"/>
      <c r="AF180" s="210"/>
      <c r="AG180" s="210"/>
      <c r="AH180" s="210"/>
      <c r="AI180" s="210"/>
      <c r="AJ180" s="210"/>
      <c r="AK180" s="210"/>
      <c r="AL180" s="210"/>
      <c r="AM180" s="210"/>
    </row>
    <row r="181" spans="1:39" s="91" customFormat="1" ht="77.25" customHeight="1" x14ac:dyDescent="0.2">
      <c r="A181" s="81">
        <f>IF(E181=0,"",SUBTOTAL(3,$E$8:$E181))</f>
        <v>168</v>
      </c>
      <c r="B181" s="81" t="s">
        <v>296</v>
      </c>
      <c r="C181" s="159" t="s">
        <v>330</v>
      </c>
      <c r="D181" s="160" t="s">
        <v>1782</v>
      </c>
      <c r="E181" s="160" t="s">
        <v>315</v>
      </c>
      <c r="F181" s="186">
        <f t="shared" si="2"/>
        <v>49</v>
      </c>
      <c r="G181" s="185"/>
      <c r="H181" s="185">
        <v>18</v>
      </c>
      <c r="I181" s="187"/>
      <c r="J181" s="189"/>
      <c r="K181" s="185"/>
      <c r="L181" s="185"/>
      <c r="M181" s="185">
        <v>5</v>
      </c>
      <c r="N181" s="185"/>
      <c r="O181" s="185"/>
      <c r="P181" s="185">
        <v>0</v>
      </c>
      <c r="Q181" s="185"/>
      <c r="R181" s="186"/>
      <c r="S181" s="188"/>
      <c r="T181" s="185">
        <v>0</v>
      </c>
      <c r="U181" s="185">
        <v>0</v>
      </c>
      <c r="V181" s="185"/>
      <c r="W181" s="185"/>
      <c r="X181" s="185">
        <v>25</v>
      </c>
      <c r="Y181" s="183"/>
      <c r="Z181" s="185"/>
      <c r="AA181" s="185"/>
      <c r="AB181" s="185">
        <v>1</v>
      </c>
      <c r="AC181" s="210"/>
      <c r="AD181" s="210"/>
      <c r="AE181" s="210"/>
      <c r="AF181" s="210"/>
      <c r="AG181" s="210"/>
      <c r="AH181" s="210"/>
      <c r="AI181" s="210"/>
      <c r="AJ181" s="210"/>
      <c r="AK181" s="210"/>
      <c r="AL181" s="210"/>
      <c r="AM181" s="210"/>
    </row>
    <row r="182" spans="1:39" s="91" customFormat="1" ht="48" customHeight="1" x14ac:dyDescent="0.2">
      <c r="A182" s="81">
        <f>IF(E182=0,"",SUBTOTAL(3,$E$8:$E182))</f>
        <v>169</v>
      </c>
      <c r="B182" s="81" t="s">
        <v>299</v>
      </c>
      <c r="C182" s="159" t="s">
        <v>330</v>
      </c>
      <c r="D182" s="160" t="s">
        <v>1783</v>
      </c>
      <c r="E182" s="160" t="s">
        <v>145</v>
      </c>
      <c r="F182" s="186">
        <f t="shared" si="2"/>
        <v>16</v>
      </c>
      <c r="G182" s="185"/>
      <c r="H182" s="185">
        <v>4</v>
      </c>
      <c r="I182" s="187"/>
      <c r="J182" s="189"/>
      <c r="K182" s="185"/>
      <c r="L182" s="185"/>
      <c r="M182" s="185">
        <v>6</v>
      </c>
      <c r="N182" s="185"/>
      <c r="O182" s="185"/>
      <c r="P182" s="185">
        <v>0</v>
      </c>
      <c r="Q182" s="185"/>
      <c r="R182" s="186"/>
      <c r="S182" s="188"/>
      <c r="T182" s="185">
        <v>0</v>
      </c>
      <c r="U182" s="185">
        <v>0</v>
      </c>
      <c r="V182" s="185"/>
      <c r="W182" s="185"/>
      <c r="X182" s="185">
        <v>6</v>
      </c>
      <c r="Y182" s="183"/>
      <c r="Z182" s="185"/>
      <c r="AA182" s="185"/>
      <c r="AB182" s="185"/>
      <c r="AC182" s="210"/>
      <c r="AD182" s="210"/>
      <c r="AE182" s="210"/>
      <c r="AF182" s="210"/>
      <c r="AG182" s="210"/>
      <c r="AH182" s="210"/>
      <c r="AI182" s="210"/>
      <c r="AJ182" s="210"/>
      <c r="AK182" s="210"/>
      <c r="AL182" s="210"/>
      <c r="AM182" s="210"/>
    </row>
    <row r="183" spans="1:39" s="91" customFormat="1" ht="51.75" customHeight="1" x14ac:dyDescent="0.2">
      <c r="A183" s="81">
        <f>IF(E183=0,"",SUBTOTAL(3,$E$8:$E183))</f>
        <v>170</v>
      </c>
      <c r="B183" s="81" t="s">
        <v>302</v>
      </c>
      <c r="C183" s="159" t="s">
        <v>333</v>
      </c>
      <c r="D183" s="160" t="s">
        <v>1784</v>
      </c>
      <c r="E183" s="160" t="s">
        <v>57</v>
      </c>
      <c r="F183" s="186">
        <f t="shared" si="2"/>
        <v>15</v>
      </c>
      <c r="G183" s="185"/>
      <c r="H183" s="185">
        <v>12</v>
      </c>
      <c r="I183" s="187"/>
      <c r="J183" s="189"/>
      <c r="K183" s="185"/>
      <c r="L183" s="185"/>
      <c r="M183" s="185"/>
      <c r="N183" s="185"/>
      <c r="O183" s="185"/>
      <c r="P183" s="185">
        <v>0</v>
      </c>
      <c r="Q183" s="185"/>
      <c r="R183" s="186"/>
      <c r="S183" s="188"/>
      <c r="T183" s="185">
        <v>0</v>
      </c>
      <c r="U183" s="185">
        <v>0</v>
      </c>
      <c r="V183" s="185"/>
      <c r="W183" s="185"/>
      <c r="X183" s="185">
        <v>3</v>
      </c>
      <c r="Y183" s="183"/>
      <c r="Z183" s="185"/>
      <c r="AA183" s="185"/>
      <c r="AB183" s="185"/>
      <c r="AC183" s="210"/>
      <c r="AD183" s="210"/>
      <c r="AE183" s="210"/>
      <c r="AF183" s="210"/>
      <c r="AG183" s="210"/>
      <c r="AH183" s="210"/>
      <c r="AI183" s="210"/>
      <c r="AJ183" s="210"/>
      <c r="AK183" s="210"/>
      <c r="AL183" s="210"/>
      <c r="AM183" s="210"/>
    </row>
    <row r="184" spans="1:39" s="91" customFormat="1" ht="27.75" customHeight="1" x14ac:dyDescent="0.2">
      <c r="A184" s="81" t="str">
        <f>IF(E184=0,"",SUBTOTAL(3,$E$8:$E184))</f>
        <v/>
      </c>
      <c r="B184" s="81"/>
      <c r="C184" s="151" t="s">
        <v>3956</v>
      </c>
      <c r="D184" s="160"/>
      <c r="E184" s="160"/>
      <c r="F184" s="186">
        <f t="shared" si="2"/>
        <v>0</v>
      </c>
      <c r="G184" s="185"/>
      <c r="H184" s="185"/>
      <c r="I184" s="187"/>
      <c r="J184" s="189"/>
      <c r="K184" s="185"/>
      <c r="L184" s="185"/>
      <c r="M184" s="185"/>
      <c r="N184" s="185"/>
      <c r="O184" s="185"/>
      <c r="P184" s="185"/>
      <c r="Q184" s="185"/>
      <c r="R184" s="186"/>
      <c r="S184" s="188"/>
      <c r="T184" s="185"/>
      <c r="U184" s="185"/>
      <c r="V184" s="185"/>
      <c r="W184" s="185"/>
      <c r="X184" s="185"/>
      <c r="Y184" s="183"/>
      <c r="Z184" s="185"/>
      <c r="AA184" s="185"/>
      <c r="AB184" s="185"/>
      <c r="AC184" s="210"/>
      <c r="AD184" s="210"/>
      <c r="AE184" s="210"/>
      <c r="AF184" s="210"/>
      <c r="AG184" s="210"/>
      <c r="AH184" s="210"/>
      <c r="AI184" s="210"/>
      <c r="AJ184" s="210"/>
      <c r="AK184" s="210"/>
      <c r="AL184" s="210"/>
      <c r="AM184" s="210"/>
    </row>
    <row r="185" spans="1:39" s="132" customFormat="1" ht="48.75" customHeight="1" x14ac:dyDescent="0.2">
      <c r="A185" s="81">
        <f>IF(E185=0,"",SUBTOTAL(3,$E$8:$E185))</f>
        <v>171</v>
      </c>
      <c r="B185" s="81" t="s">
        <v>304</v>
      </c>
      <c r="C185" s="157" t="s">
        <v>3665</v>
      </c>
      <c r="D185" s="107" t="s">
        <v>3666</v>
      </c>
      <c r="E185" s="107" t="s">
        <v>34</v>
      </c>
      <c r="F185" s="186">
        <f t="shared" si="2"/>
        <v>57</v>
      </c>
      <c r="G185" s="186"/>
      <c r="H185" s="186"/>
      <c r="I185" s="186"/>
      <c r="J185" s="186"/>
      <c r="K185" s="186"/>
      <c r="L185" s="186"/>
      <c r="M185" s="186">
        <v>20</v>
      </c>
      <c r="N185" s="186"/>
      <c r="O185" s="186"/>
      <c r="P185" s="186">
        <v>14</v>
      </c>
      <c r="Q185" s="186"/>
      <c r="R185" s="186"/>
      <c r="S185" s="186"/>
      <c r="T185" s="186">
        <v>15</v>
      </c>
      <c r="U185" s="186">
        <v>8</v>
      </c>
      <c r="V185" s="186"/>
      <c r="W185" s="186"/>
      <c r="X185" s="186"/>
      <c r="Y185" s="186"/>
      <c r="Z185" s="186"/>
      <c r="AA185" s="186"/>
      <c r="AB185" s="186"/>
      <c r="AC185" s="211"/>
      <c r="AD185" s="211"/>
      <c r="AE185" s="211"/>
      <c r="AF185" s="211"/>
      <c r="AG185" s="211"/>
      <c r="AH185" s="211"/>
      <c r="AI185" s="211"/>
      <c r="AJ185" s="211"/>
      <c r="AK185" s="211"/>
      <c r="AL185" s="211"/>
      <c r="AM185" s="211"/>
    </row>
    <row r="186" spans="1:39" s="132" customFormat="1" ht="34.5" customHeight="1" x14ac:dyDescent="0.2">
      <c r="A186" s="81">
        <f>IF(E186=0,"",SUBTOTAL(3,$E$8:$E186))</f>
        <v>172</v>
      </c>
      <c r="B186" s="81" t="s">
        <v>309</v>
      </c>
      <c r="C186" s="153" t="s">
        <v>3667</v>
      </c>
      <c r="D186" s="107" t="s">
        <v>3668</v>
      </c>
      <c r="E186" s="107" t="s">
        <v>47</v>
      </c>
      <c r="F186" s="186">
        <f t="shared" si="2"/>
        <v>50</v>
      </c>
      <c r="G186" s="186"/>
      <c r="H186" s="186"/>
      <c r="I186" s="186"/>
      <c r="J186" s="186"/>
      <c r="K186" s="186"/>
      <c r="L186" s="186"/>
      <c r="M186" s="186">
        <v>20</v>
      </c>
      <c r="N186" s="186"/>
      <c r="O186" s="186"/>
      <c r="P186" s="186">
        <v>7</v>
      </c>
      <c r="Q186" s="186"/>
      <c r="R186" s="186"/>
      <c r="S186" s="186"/>
      <c r="T186" s="186">
        <v>15</v>
      </c>
      <c r="U186" s="186">
        <v>8</v>
      </c>
      <c r="V186" s="186"/>
      <c r="W186" s="186"/>
      <c r="X186" s="186"/>
      <c r="Y186" s="186"/>
      <c r="Z186" s="186"/>
      <c r="AA186" s="186"/>
      <c r="AB186" s="186"/>
      <c r="AC186" s="211"/>
      <c r="AD186" s="211"/>
      <c r="AE186" s="211"/>
      <c r="AF186" s="211"/>
      <c r="AG186" s="211"/>
      <c r="AH186" s="211"/>
      <c r="AI186" s="211"/>
      <c r="AJ186" s="211"/>
      <c r="AK186" s="211"/>
      <c r="AL186" s="211"/>
      <c r="AM186" s="211"/>
    </row>
    <row r="187" spans="1:39" s="132" customFormat="1" ht="37.5" customHeight="1" x14ac:dyDescent="0.2">
      <c r="A187" s="81">
        <f>IF(E187=0,"",SUBTOTAL(3,$E$8:$E187))</f>
        <v>173</v>
      </c>
      <c r="B187" s="81" t="s">
        <v>312</v>
      </c>
      <c r="C187" s="153" t="s">
        <v>3669</v>
      </c>
      <c r="D187" s="107" t="s">
        <v>3670</v>
      </c>
      <c r="E187" s="107" t="s">
        <v>47</v>
      </c>
      <c r="F187" s="186">
        <f t="shared" si="2"/>
        <v>32</v>
      </c>
      <c r="G187" s="186"/>
      <c r="H187" s="186"/>
      <c r="I187" s="186"/>
      <c r="J187" s="186"/>
      <c r="K187" s="186"/>
      <c r="L187" s="186"/>
      <c r="M187" s="186">
        <v>4</v>
      </c>
      <c r="N187" s="186"/>
      <c r="O187" s="186"/>
      <c r="P187" s="186">
        <v>5</v>
      </c>
      <c r="Q187" s="186"/>
      <c r="R187" s="186"/>
      <c r="S187" s="186"/>
      <c r="T187" s="186">
        <v>15</v>
      </c>
      <c r="U187" s="186">
        <v>8</v>
      </c>
      <c r="V187" s="186"/>
      <c r="W187" s="186"/>
      <c r="X187" s="186"/>
      <c r="Y187" s="186"/>
      <c r="Z187" s="186"/>
      <c r="AA187" s="186"/>
      <c r="AB187" s="186"/>
      <c r="AC187" s="211"/>
      <c r="AD187" s="211"/>
      <c r="AE187" s="211"/>
      <c r="AF187" s="211"/>
      <c r="AG187" s="211"/>
      <c r="AH187" s="211"/>
      <c r="AI187" s="211"/>
      <c r="AJ187" s="211"/>
      <c r="AK187" s="211"/>
      <c r="AL187" s="211"/>
      <c r="AM187" s="211"/>
    </row>
    <row r="188" spans="1:39" s="132" customFormat="1" ht="27" customHeight="1" x14ac:dyDescent="0.2">
      <c r="A188" s="81" t="str">
        <f>IF(E188=0,"",SUBTOTAL(3,$E$8:$E188))</f>
        <v/>
      </c>
      <c r="B188" s="81"/>
      <c r="C188" s="151" t="s">
        <v>3957</v>
      </c>
      <c r="D188" s="107"/>
      <c r="E188" s="107"/>
      <c r="F188" s="186">
        <f t="shared" si="2"/>
        <v>0</v>
      </c>
      <c r="G188" s="186"/>
      <c r="H188" s="186"/>
      <c r="I188" s="186"/>
      <c r="J188" s="186"/>
      <c r="K188" s="186"/>
      <c r="L188" s="186"/>
      <c r="M188" s="186"/>
      <c r="N188" s="186"/>
      <c r="O188" s="186"/>
      <c r="P188" s="186"/>
      <c r="Q188" s="186"/>
      <c r="R188" s="186"/>
      <c r="S188" s="186"/>
      <c r="T188" s="186"/>
      <c r="U188" s="186"/>
      <c r="V188" s="186"/>
      <c r="W188" s="186"/>
      <c r="X188" s="186"/>
      <c r="Y188" s="186"/>
      <c r="Z188" s="186"/>
      <c r="AA188" s="186"/>
      <c r="AB188" s="186"/>
      <c r="AC188" s="211"/>
      <c r="AD188" s="211"/>
      <c r="AE188" s="211"/>
      <c r="AF188" s="211"/>
      <c r="AG188" s="211"/>
      <c r="AH188" s="211"/>
      <c r="AI188" s="211"/>
      <c r="AJ188" s="211"/>
      <c r="AK188" s="211"/>
      <c r="AL188" s="211"/>
      <c r="AM188" s="211"/>
    </row>
    <row r="189" spans="1:39" s="132" customFormat="1" ht="61.5" customHeight="1" x14ac:dyDescent="0.2">
      <c r="A189" s="81">
        <f>IF(E189=0,"",SUBTOTAL(3,$E$8:$E189))</f>
        <v>174</v>
      </c>
      <c r="B189" s="81" t="s">
        <v>316</v>
      </c>
      <c r="C189" s="153" t="s">
        <v>3665</v>
      </c>
      <c r="D189" s="107" t="s">
        <v>3915</v>
      </c>
      <c r="E189" s="154" t="s">
        <v>34</v>
      </c>
      <c r="F189" s="186">
        <f t="shared" si="2"/>
        <v>5</v>
      </c>
      <c r="G189" s="186"/>
      <c r="H189" s="186"/>
      <c r="I189" s="186"/>
      <c r="J189" s="186"/>
      <c r="K189" s="186"/>
      <c r="L189" s="186"/>
      <c r="M189" s="186"/>
      <c r="N189" s="186"/>
      <c r="O189" s="186"/>
      <c r="P189" s="186"/>
      <c r="Q189" s="186"/>
      <c r="R189" s="186"/>
      <c r="S189" s="186"/>
      <c r="T189" s="186"/>
      <c r="U189" s="186"/>
      <c r="V189" s="186">
        <v>5</v>
      </c>
      <c r="W189" s="186"/>
      <c r="X189" s="186"/>
      <c r="Y189" s="186"/>
      <c r="Z189" s="186"/>
      <c r="AA189" s="186"/>
      <c r="AB189" s="186"/>
      <c r="AC189" s="211"/>
      <c r="AD189" s="211"/>
      <c r="AE189" s="211"/>
      <c r="AF189" s="211"/>
      <c r="AG189" s="211"/>
      <c r="AH189" s="211"/>
      <c r="AI189" s="211"/>
      <c r="AJ189" s="211"/>
      <c r="AK189" s="211"/>
      <c r="AL189" s="211"/>
      <c r="AM189" s="211"/>
    </row>
    <row r="190" spans="1:39" s="132" customFormat="1" ht="63" customHeight="1" x14ac:dyDescent="0.2">
      <c r="A190" s="81">
        <f>IF(E190=0,"",SUBTOTAL(3,$E$8:$E190))</f>
        <v>175</v>
      </c>
      <c r="B190" s="81" t="s">
        <v>319</v>
      </c>
      <c r="C190" s="153" t="s">
        <v>314</v>
      </c>
      <c r="D190" s="107" t="s">
        <v>3916</v>
      </c>
      <c r="E190" s="154" t="s">
        <v>47</v>
      </c>
      <c r="F190" s="186">
        <f t="shared" si="2"/>
        <v>6</v>
      </c>
      <c r="G190" s="186"/>
      <c r="H190" s="186"/>
      <c r="I190" s="186"/>
      <c r="J190" s="186"/>
      <c r="K190" s="186"/>
      <c r="L190" s="186"/>
      <c r="M190" s="186"/>
      <c r="N190" s="186"/>
      <c r="O190" s="186"/>
      <c r="P190" s="186"/>
      <c r="Q190" s="186"/>
      <c r="R190" s="186"/>
      <c r="S190" s="186"/>
      <c r="T190" s="186"/>
      <c r="U190" s="186"/>
      <c r="V190" s="186">
        <v>6</v>
      </c>
      <c r="W190" s="186"/>
      <c r="X190" s="186"/>
      <c r="Y190" s="186"/>
      <c r="Z190" s="186"/>
      <c r="AA190" s="186"/>
      <c r="AB190" s="186"/>
      <c r="AC190" s="211"/>
      <c r="AD190" s="211"/>
      <c r="AE190" s="211"/>
      <c r="AF190" s="211"/>
      <c r="AG190" s="211"/>
      <c r="AH190" s="211"/>
      <c r="AI190" s="211"/>
      <c r="AJ190" s="211"/>
      <c r="AK190" s="211"/>
      <c r="AL190" s="211"/>
      <c r="AM190" s="211"/>
    </row>
    <row r="191" spans="1:39" s="132" customFormat="1" ht="54" customHeight="1" x14ac:dyDescent="0.2">
      <c r="A191" s="81">
        <f>IF(E191=0,"",SUBTOTAL(3,$E$8:$E191))</f>
        <v>176</v>
      </c>
      <c r="B191" s="81" t="s">
        <v>310</v>
      </c>
      <c r="C191" s="153" t="s">
        <v>3914</v>
      </c>
      <c r="D191" s="107" t="s">
        <v>3917</v>
      </c>
      <c r="E191" s="154" t="s">
        <v>47</v>
      </c>
      <c r="F191" s="186">
        <f t="shared" si="2"/>
        <v>6</v>
      </c>
      <c r="G191" s="186"/>
      <c r="H191" s="186"/>
      <c r="I191" s="186"/>
      <c r="J191" s="186"/>
      <c r="K191" s="186"/>
      <c r="L191" s="186"/>
      <c r="M191" s="186"/>
      <c r="N191" s="186"/>
      <c r="O191" s="186"/>
      <c r="P191" s="186"/>
      <c r="Q191" s="186"/>
      <c r="R191" s="186"/>
      <c r="S191" s="186"/>
      <c r="T191" s="186"/>
      <c r="U191" s="186"/>
      <c r="V191" s="186">
        <v>6</v>
      </c>
      <c r="W191" s="186"/>
      <c r="X191" s="186"/>
      <c r="Y191" s="186"/>
      <c r="Z191" s="186"/>
      <c r="AA191" s="186"/>
      <c r="AB191" s="186"/>
      <c r="AC191" s="211"/>
      <c r="AD191" s="211"/>
      <c r="AE191" s="211"/>
      <c r="AF191" s="211"/>
      <c r="AG191" s="211"/>
      <c r="AH191" s="211"/>
      <c r="AI191" s="211"/>
      <c r="AJ191" s="211"/>
      <c r="AK191" s="211"/>
      <c r="AL191" s="211"/>
      <c r="AM191" s="211"/>
    </row>
    <row r="192" spans="1:39" s="91" customFormat="1" ht="25.5" customHeight="1" x14ac:dyDescent="0.2">
      <c r="A192" s="81" t="str">
        <f>IF(E192=0,"",SUBTOTAL(3,$E$8:$E192))</f>
        <v/>
      </c>
      <c r="B192" s="81"/>
      <c r="C192" s="151" t="s">
        <v>3958</v>
      </c>
      <c r="D192" s="160"/>
      <c r="E192" s="160"/>
      <c r="F192" s="186">
        <f t="shared" si="2"/>
        <v>0</v>
      </c>
      <c r="G192" s="183"/>
      <c r="H192" s="183"/>
      <c r="I192" s="183"/>
      <c r="J192" s="190"/>
      <c r="K192" s="183"/>
      <c r="L192" s="183"/>
      <c r="M192" s="183"/>
      <c r="N192" s="183"/>
      <c r="O192" s="183"/>
      <c r="P192" s="183"/>
      <c r="Q192" s="183"/>
      <c r="R192" s="183"/>
      <c r="S192" s="183"/>
      <c r="T192" s="183"/>
      <c r="U192" s="183"/>
      <c r="V192" s="183"/>
      <c r="W192" s="183"/>
      <c r="X192" s="183"/>
      <c r="Y192" s="183"/>
      <c r="Z192" s="183"/>
      <c r="AA192" s="183"/>
      <c r="AB192" s="185"/>
      <c r="AC192" s="210"/>
      <c r="AD192" s="210"/>
      <c r="AE192" s="210"/>
      <c r="AF192" s="210"/>
      <c r="AG192" s="210"/>
      <c r="AH192" s="210"/>
      <c r="AI192" s="210"/>
      <c r="AJ192" s="210"/>
      <c r="AK192" s="210"/>
      <c r="AL192" s="210"/>
      <c r="AM192" s="210"/>
    </row>
    <row r="193" spans="1:39" s="91" customFormat="1" ht="93.75" customHeight="1" x14ac:dyDescent="0.2">
      <c r="A193" s="81">
        <f>IF(E193=0,"",SUBTOTAL(3,$E$8:$E193))</f>
        <v>177</v>
      </c>
      <c r="B193" s="81" t="s">
        <v>313</v>
      </c>
      <c r="C193" s="159" t="s">
        <v>340</v>
      </c>
      <c r="D193" s="175" t="s">
        <v>1787</v>
      </c>
      <c r="E193" s="160" t="s">
        <v>34</v>
      </c>
      <c r="F193" s="186">
        <f t="shared" si="2"/>
        <v>100</v>
      </c>
      <c r="G193" s="185"/>
      <c r="H193" s="185"/>
      <c r="I193" s="187"/>
      <c r="J193" s="188">
        <v>100</v>
      </c>
      <c r="K193" s="185"/>
      <c r="L193" s="185"/>
      <c r="M193" s="185"/>
      <c r="N193" s="185"/>
      <c r="O193" s="185"/>
      <c r="P193" s="185">
        <v>0</v>
      </c>
      <c r="Q193" s="185"/>
      <c r="R193" s="186"/>
      <c r="S193" s="188"/>
      <c r="T193" s="185">
        <v>0</v>
      </c>
      <c r="U193" s="185">
        <v>0</v>
      </c>
      <c r="V193" s="185"/>
      <c r="W193" s="185"/>
      <c r="X193" s="185"/>
      <c r="Y193" s="183"/>
      <c r="Z193" s="185"/>
      <c r="AA193" s="185"/>
      <c r="AB193" s="185"/>
      <c r="AC193" s="210"/>
      <c r="AD193" s="210"/>
      <c r="AE193" s="210"/>
      <c r="AF193" s="210"/>
      <c r="AG193" s="210"/>
      <c r="AH193" s="210"/>
      <c r="AI193" s="210"/>
      <c r="AJ193" s="210"/>
      <c r="AK193" s="210"/>
      <c r="AL193" s="210"/>
      <c r="AM193" s="210"/>
    </row>
    <row r="194" spans="1:39" s="91" customFormat="1" ht="68.25" customHeight="1" x14ac:dyDescent="0.2">
      <c r="A194" s="81">
        <f>IF(E194=0,"",SUBTOTAL(3,$E$8:$E194))</f>
        <v>178</v>
      </c>
      <c r="B194" s="81" t="s">
        <v>317</v>
      </c>
      <c r="C194" s="159" t="s">
        <v>342</v>
      </c>
      <c r="D194" s="160" t="s">
        <v>1788</v>
      </c>
      <c r="E194" s="160" t="s">
        <v>34</v>
      </c>
      <c r="F194" s="186">
        <f t="shared" si="2"/>
        <v>67</v>
      </c>
      <c r="G194" s="185"/>
      <c r="H194" s="185"/>
      <c r="I194" s="187"/>
      <c r="J194" s="188">
        <v>67</v>
      </c>
      <c r="K194" s="185"/>
      <c r="L194" s="185"/>
      <c r="M194" s="185"/>
      <c r="N194" s="185"/>
      <c r="O194" s="185"/>
      <c r="P194" s="185">
        <v>0</v>
      </c>
      <c r="Q194" s="185"/>
      <c r="R194" s="186"/>
      <c r="S194" s="188"/>
      <c r="T194" s="185">
        <v>0</v>
      </c>
      <c r="U194" s="185">
        <v>0</v>
      </c>
      <c r="V194" s="185"/>
      <c r="W194" s="185"/>
      <c r="X194" s="185"/>
      <c r="Y194" s="183"/>
      <c r="Z194" s="185"/>
      <c r="AA194" s="185"/>
      <c r="AB194" s="185"/>
      <c r="AC194" s="210"/>
      <c r="AD194" s="210"/>
      <c r="AE194" s="210"/>
      <c r="AF194" s="210"/>
      <c r="AG194" s="210"/>
      <c r="AH194" s="210"/>
      <c r="AI194" s="210"/>
      <c r="AJ194" s="210"/>
      <c r="AK194" s="210"/>
      <c r="AL194" s="210"/>
      <c r="AM194" s="210"/>
    </row>
    <row r="195" spans="1:39" s="91" customFormat="1" ht="83.25" customHeight="1" x14ac:dyDescent="0.2">
      <c r="A195" s="81">
        <f>IF(E195=0,"",SUBTOTAL(3,$E$8:$E195))</f>
        <v>179</v>
      </c>
      <c r="B195" s="81" t="s">
        <v>320</v>
      </c>
      <c r="C195" s="159" t="s">
        <v>344</v>
      </c>
      <c r="D195" s="160" t="s">
        <v>4098</v>
      </c>
      <c r="E195" s="160" t="s">
        <v>34</v>
      </c>
      <c r="F195" s="186">
        <f t="shared" si="2"/>
        <v>13</v>
      </c>
      <c r="G195" s="185"/>
      <c r="H195" s="185"/>
      <c r="I195" s="187"/>
      <c r="J195" s="188">
        <v>13</v>
      </c>
      <c r="K195" s="185"/>
      <c r="L195" s="185"/>
      <c r="M195" s="185"/>
      <c r="N195" s="185"/>
      <c r="O195" s="185"/>
      <c r="P195" s="185">
        <v>0</v>
      </c>
      <c r="Q195" s="185"/>
      <c r="R195" s="186"/>
      <c r="S195" s="188"/>
      <c r="T195" s="185">
        <v>0</v>
      </c>
      <c r="U195" s="185">
        <v>0</v>
      </c>
      <c r="V195" s="185"/>
      <c r="W195" s="185"/>
      <c r="X195" s="185"/>
      <c r="Y195" s="183"/>
      <c r="Z195" s="185"/>
      <c r="AA195" s="185"/>
      <c r="AB195" s="185"/>
      <c r="AC195" s="210"/>
      <c r="AD195" s="210"/>
      <c r="AE195" s="210"/>
      <c r="AF195" s="210"/>
      <c r="AG195" s="210"/>
      <c r="AH195" s="210"/>
      <c r="AI195" s="210"/>
      <c r="AJ195" s="210"/>
      <c r="AK195" s="210"/>
      <c r="AL195" s="210"/>
      <c r="AM195" s="210"/>
    </row>
    <row r="196" spans="1:39" s="91" customFormat="1" ht="66" customHeight="1" x14ac:dyDescent="0.2">
      <c r="A196" s="81">
        <f>IF(E196=0,"",SUBTOTAL(3,$E$8:$E196))</f>
        <v>180</v>
      </c>
      <c r="B196" s="81" t="s">
        <v>321</v>
      </c>
      <c r="C196" s="159" t="s">
        <v>346</v>
      </c>
      <c r="D196" s="160" t="s">
        <v>1790</v>
      </c>
      <c r="E196" s="160" t="s">
        <v>347</v>
      </c>
      <c r="F196" s="186">
        <f t="shared" si="2"/>
        <v>3</v>
      </c>
      <c r="G196" s="185"/>
      <c r="H196" s="185"/>
      <c r="I196" s="187"/>
      <c r="J196" s="188">
        <v>3</v>
      </c>
      <c r="K196" s="185"/>
      <c r="L196" s="185"/>
      <c r="M196" s="185"/>
      <c r="N196" s="185"/>
      <c r="O196" s="185"/>
      <c r="P196" s="185">
        <v>0</v>
      </c>
      <c r="Q196" s="185"/>
      <c r="R196" s="186"/>
      <c r="S196" s="188"/>
      <c r="T196" s="185">
        <v>0</v>
      </c>
      <c r="U196" s="185">
        <v>0</v>
      </c>
      <c r="V196" s="185"/>
      <c r="W196" s="185"/>
      <c r="X196" s="185"/>
      <c r="Y196" s="183"/>
      <c r="Z196" s="185"/>
      <c r="AA196" s="185"/>
      <c r="AB196" s="185"/>
      <c r="AC196" s="210"/>
      <c r="AD196" s="210"/>
      <c r="AE196" s="210"/>
      <c r="AF196" s="210"/>
      <c r="AG196" s="210"/>
      <c r="AH196" s="210"/>
      <c r="AI196" s="210"/>
      <c r="AJ196" s="210"/>
      <c r="AK196" s="210"/>
      <c r="AL196" s="210"/>
      <c r="AM196" s="210"/>
    </row>
    <row r="197" spans="1:39" s="91" customFormat="1" ht="96" customHeight="1" x14ac:dyDescent="0.2">
      <c r="A197" s="81">
        <f>IF(E197=0,"",SUBTOTAL(3,$E$8:$E197))</f>
        <v>181</v>
      </c>
      <c r="B197" s="81" t="s">
        <v>324</v>
      </c>
      <c r="C197" s="159" t="s">
        <v>4202</v>
      </c>
      <c r="D197" s="175" t="s">
        <v>1791</v>
      </c>
      <c r="E197" s="160" t="s">
        <v>347</v>
      </c>
      <c r="F197" s="186">
        <f t="shared" si="2"/>
        <v>6</v>
      </c>
      <c r="G197" s="185"/>
      <c r="H197" s="185"/>
      <c r="I197" s="187"/>
      <c r="J197" s="188">
        <v>6</v>
      </c>
      <c r="K197" s="185"/>
      <c r="L197" s="185"/>
      <c r="M197" s="185"/>
      <c r="N197" s="185"/>
      <c r="O197" s="185"/>
      <c r="P197" s="185">
        <v>0</v>
      </c>
      <c r="Q197" s="185"/>
      <c r="R197" s="186"/>
      <c r="S197" s="188"/>
      <c r="T197" s="185">
        <v>0</v>
      </c>
      <c r="U197" s="185">
        <v>0</v>
      </c>
      <c r="V197" s="185"/>
      <c r="W197" s="185"/>
      <c r="X197" s="185"/>
      <c r="Y197" s="183"/>
      <c r="Z197" s="185"/>
      <c r="AA197" s="185"/>
      <c r="AB197" s="185"/>
      <c r="AC197" s="210"/>
      <c r="AD197" s="210"/>
      <c r="AE197" s="210"/>
      <c r="AF197" s="210"/>
      <c r="AG197" s="210"/>
      <c r="AH197" s="210"/>
      <c r="AI197" s="210"/>
      <c r="AJ197" s="210"/>
      <c r="AK197" s="210"/>
      <c r="AL197" s="210"/>
      <c r="AM197" s="210"/>
    </row>
    <row r="198" spans="1:39" s="91" customFormat="1" ht="21.75" customHeight="1" x14ac:dyDescent="0.2">
      <c r="A198" s="81" t="str">
        <f>IF(E198=0,"",SUBTOTAL(3,$E$8:$E198))</f>
        <v/>
      </c>
      <c r="B198" s="81"/>
      <c r="C198" s="151" t="s">
        <v>3959</v>
      </c>
      <c r="D198" s="160"/>
      <c r="E198" s="160"/>
      <c r="F198" s="186">
        <f t="shared" si="2"/>
        <v>0</v>
      </c>
      <c r="G198" s="183"/>
      <c r="H198" s="183"/>
      <c r="I198" s="183"/>
      <c r="J198" s="190"/>
      <c r="K198" s="183"/>
      <c r="L198" s="183"/>
      <c r="M198" s="183"/>
      <c r="N198" s="183"/>
      <c r="O198" s="183"/>
      <c r="P198" s="183"/>
      <c r="Q198" s="183"/>
      <c r="R198" s="183"/>
      <c r="S198" s="183"/>
      <c r="T198" s="183"/>
      <c r="U198" s="183"/>
      <c r="V198" s="183"/>
      <c r="W198" s="183"/>
      <c r="X198" s="183"/>
      <c r="Y198" s="183"/>
      <c r="Z198" s="183"/>
      <c r="AA198" s="183"/>
      <c r="AB198" s="185"/>
      <c r="AC198" s="210"/>
      <c r="AD198" s="210"/>
      <c r="AE198" s="210"/>
      <c r="AF198" s="210"/>
      <c r="AG198" s="210"/>
      <c r="AH198" s="210"/>
      <c r="AI198" s="210"/>
      <c r="AJ198" s="210"/>
      <c r="AK198" s="210"/>
      <c r="AL198" s="210"/>
      <c r="AM198" s="210"/>
    </row>
    <row r="199" spans="1:39" s="91" customFormat="1" ht="61.5" customHeight="1" x14ac:dyDescent="0.2">
      <c r="A199" s="81">
        <f>IF(E199=0,"",SUBTOTAL(3,$E$8:$E199))</f>
        <v>182</v>
      </c>
      <c r="B199" s="81" t="s">
        <v>326</v>
      </c>
      <c r="C199" s="159" t="s">
        <v>3948</v>
      </c>
      <c r="D199" s="160" t="s">
        <v>1792</v>
      </c>
      <c r="E199" s="160" t="s">
        <v>75</v>
      </c>
      <c r="F199" s="186">
        <f t="shared" si="2"/>
        <v>16</v>
      </c>
      <c r="G199" s="185"/>
      <c r="H199" s="185"/>
      <c r="I199" s="187"/>
      <c r="J199" s="188">
        <v>12</v>
      </c>
      <c r="K199" s="185"/>
      <c r="L199" s="185"/>
      <c r="M199" s="185"/>
      <c r="N199" s="185"/>
      <c r="O199" s="185"/>
      <c r="P199" s="185">
        <v>0</v>
      </c>
      <c r="Q199" s="185"/>
      <c r="R199" s="186"/>
      <c r="S199" s="188">
        <v>4</v>
      </c>
      <c r="T199" s="185">
        <v>0</v>
      </c>
      <c r="U199" s="185">
        <v>0</v>
      </c>
      <c r="V199" s="185"/>
      <c r="W199" s="185"/>
      <c r="X199" s="185"/>
      <c r="Y199" s="183"/>
      <c r="Z199" s="185"/>
      <c r="AA199" s="185"/>
      <c r="AB199" s="185"/>
      <c r="AC199" s="210"/>
      <c r="AD199" s="210"/>
      <c r="AE199" s="210"/>
      <c r="AF199" s="210"/>
      <c r="AG199" s="210"/>
      <c r="AH199" s="210"/>
      <c r="AI199" s="210"/>
      <c r="AJ199" s="210"/>
      <c r="AK199" s="210"/>
      <c r="AL199" s="210"/>
      <c r="AM199" s="210"/>
    </row>
    <row r="200" spans="1:39" s="91" customFormat="1" ht="76.5" customHeight="1" x14ac:dyDescent="0.2">
      <c r="A200" s="81">
        <f>IF(E200=0,"",SUBTOTAL(3,$E$8:$E200))</f>
        <v>183</v>
      </c>
      <c r="B200" s="81" t="s">
        <v>328</v>
      </c>
      <c r="C200" s="159" t="s">
        <v>354</v>
      </c>
      <c r="D200" s="175" t="s">
        <v>1793</v>
      </c>
      <c r="E200" s="160" t="s">
        <v>34</v>
      </c>
      <c r="F200" s="186">
        <f t="shared" ref="F200:F263" si="3">SUM(G200:AB200)</f>
        <v>197</v>
      </c>
      <c r="G200" s="185"/>
      <c r="H200" s="185"/>
      <c r="I200" s="187"/>
      <c r="J200" s="188">
        <v>136</v>
      </c>
      <c r="K200" s="185"/>
      <c r="L200" s="185"/>
      <c r="M200" s="185"/>
      <c r="N200" s="185"/>
      <c r="O200" s="185"/>
      <c r="P200" s="185">
        <v>0</v>
      </c>
      <c r="Q200" s="185"/>
      <c r="R200" s="186"/>
      <c r="S200" s="188">
        <v>61</v>
      </c>
      <c r="T200" s="185">
        <v>0</v>
      </c>
      <c r="U200" s="185">
        <v>0</v>
      </c>
      <c r="V200" s="185"/>
      <c r="W200" s="185"/>
      <c r="X200" s="185"/>
      <c r="Y200" s="183"/>
      <c r="Z200" s="185"/>
      <c r="AA200" s="185"/>
      <c r="AB200" s="185"/>
      <c r="AC200" s="210"/>
      <c r="AD200" s="210"/>
      <c r="AE200" s="210"/>
      <c r="AF200" s="210"/>
      <c r="AG200" s="210"/>
      <c r="AH200" s="210"/>
      <c r="AI200" s="210"/>
      <c r="AJ200" s="210"/>
      <c r="AK200" s="210"/>
      <c r="AL200" s="210"/>
      <c r="AM200" s="210"/>
    </row>
    <row r="201" spans="1:39" s="91" customFormat="1" ht="74.25" customHeight="1" x14ac:dyDescent="0.2">
      <c r="A201" s="81">
        <f>IF(E201=0,"",SUBTOTAL(3,$E$8:$E201))</f>
        <v>184</v>
      </c>
      <c r="B201" s="81" t="s">
        <v>329</v>
      </c>
      <c r="C201" s="159" t="s">
        <v>356</v>
      </c>
      <c r="D201" s="175" t="s">
        <v>1794</v>
      </c>
      <c r="E201" s="160" t="s">
        <v>75</v>
      </c>
      <c r="F201" s="186">
        <f t="shared" si="3"/>
        <v>31</v>
      </c>
      <c r="G201" s="185"/>
      <c r="H201" s="185"/>
      <c r="I201" s="187"/>
      <c r="J201" s="188">
        <v>17</v>
      </c>
      <c r="K201" s="185"/>
      <c r="L201" s="185"/>
      <c r="M201" s="185"/>
      <c r="N201" s="185"/>
      <c r="O201" s="185"/>
      <c r="P201" s="185">
        <v>0</v>
      </c>
      <c r="Q201" s="185"/>
      <c r="R201" s="186"/>
      <c r="S201" s="188">
        <v>14</v>
      </c>
      <c r="T201" s="185">
        <v>0</v>
      </c>
      <c r="U201" s="185">
        <v>0</v>
      </c>
      <c r="V201" s="185"/>
      <c r="W201" s="185"/>
      <c r="X201" s="185"/>
      <c r="Y201" s="183"/>
      <c r="Z201" s="185"/>
      <c r="AA201" s="185"/>
      <c r="AB201" s="185"/>
      <c r="AC201" s="210"/>
      <c r="AD201" s="210"/>
      <c r="AE201" s="210"/>
      <c r="AF201" s="210"/>
      <c r="AG201" s="210"/>
      <c r="AH201" s="210"/>
      <c r="AI201" s="210"/>
      <c r="AJ201" s="210"/>
      <c r="AK201" s="210"/>
      <c r="AL201" s="210"/>
      <c r="AM201" s="210"/>
    </row>
    <row r="202" spans="1:39" s="91" customFormat="1" ht="74.25" customHeight="1" x14ac:dyDescent="0.2">
      <c r="A202" s="81">
        <f>IF(E202=0,"",SUBTOTAL(3,$E$8:$E202))</f>
        <v>185</v>
      </c>
      <c r="B202" s="81" t="s">
        <v>331</v>
      </c>
      <c r="C202" s="159" t="s">
        <v>358</v>
      </c>
      <c r="D202" s="160" t="s">
        <v>1795</v>
      </c>
      <c r="E202" s="160" t="s">
        <v>75</v>
      </c>
      <c r="F202" s="186">
        <f t="shared" si="3"/>
        <v>18</v>
      </c>
      <c r="G202" s="185"/>
      <c r="H202" s="185"/>
      <c r="I202" s="187"/>
      <c r="J202" s="188">
        <v>9</v>
      </c>
      <c r="K202" s="185"/>
      <c r="L202" s="185"/>
      <c r="M202" s="185"/>
      <c r="N202" s="185"/>
      <c r="O202" s="185"/>
      <c r="P202" s="185">
        <v>0</v>
      </c>
      <c r="Q202" s="185"/>
      <c r="R202" s="186"/>
      <c r="S202" s="188">
        <v>9</v>
      </c>
      <c r="T202" s="185">
        <v>0</v>
      </c>
      <c r="U202" s="185">
        <v>0</v>
      </c>
      <c r="V202" s="185"/>
      <c r="W202" s="185"/>
      <c r="X202" s="185"/>
      <c r="Y202" s="183"/>
      <c r="Z202" s="185"/>
      <c r="AA202" s="185"/>
      <c r="AB202" s="185"/>
      <c r="AC202" s="210"/>
      <c r="AD202" s="210"/>
      <c r="AE202" s="210"/>
      <c r="AF202" s="210"/>
      <c r="AG202" s="210"/>
      <c r="AH202" s="210"/>
      <c r="AI202" s="210"/>
      <c r="AJ202" s="210"/>
      <c r="AK202" s="210"/>
      <c r="AL202" s="210"/>
      <c r="AM202" s="210"/>
    </row>
    <row r="203" spans="1:39" s="91" customFormat="1" ht="63.75" x14ac:dyDescent="0.2">
      <c r="A203" s="81">
        <f>IF(E203=0,"",SUBTOTAL(3,$E$8:$E203))</f>
        <v>186</v>
      </c>
      <c r="B203" s="81" t="s">
        <v>332</v>
      </c>
      <c r="C203" s="159" t="s">
        <v>359</v>
      </c>
      <c r="D203" s="160" t="s">
        <v>1796</v>
      </c>
      <c r="E203" s="160" t="s">
        <v>34</v>
      </c>
      <c r="F203" s="186">
        <f t="shared" si="3"/>
        <v>32</v>
      </c>
      <c r="G203" s="185"/>
      <c r="H203" s="185"/>
      <c r="I203" s="187"/>
      <c r="J203" s="188">
        <v>23</v>
      </c>
      <c r="K203" s="185"/>
      <c r="L203" s="185"/>
      <c r="M203" s="185"/>
      <c r="N203" s="185"/>
      <c r="O203" s="185"/>
      <c r="P203" s="185">
        <v>0</v>
      </c>
      <c r="Q203" s="185"/>
      <c r="R203" s="186"/>
      <c r="S203" s="188">
        <v>9</v>
      </c>
      <c r="T203" s="185">
        <v>0</v>
      </c>
      <c r="U203" s="185">
        <v>0</v>
      </c>
      <c r="V203" s="185"/>
      <c r="W203" s="185"/>
      <c r="X203" s="185"/>
      <c r="Y203" s="183"/>
      <c r="Z203" s="185"/>
      <c r="AA203" s="185"/>
      <c r="AB203" s="185"/>
      <c r="AC203" s="210"/>
      <c r="AD203" s="210"/>
      <c r="AE203" s="210"/>
      <c r="AF203" s="210"/>
      <c r="AG203" s="210"/>
      <c r="AH203" s="210"/>
      <c r="AI203" s="210"/>
      <c r="AJ203" s="210"/>
      <c r="AK203" s="210"/>
      <c r="AL203" s="210"/>
      <c r="AM203" s="210"/>
    </row>
    <row r="204" spans="1:39" s="91" customFormat="1" ht="63.75" x14ac:dyDescent="0.2">
      <c r="A204" s="81">
        <f>IF(E204=0,"",SUBTOTAL(3,$E$8:$E204))</f>
        <v>187</v>
      </c>
      <c r="B204" s="81" t="s">
        <v>334</v>
      </c>
      <c r="C204" s="159" t="s">
        <v>361</v>
      </c>
      <c r="D204" s="160" t="s">
        <v>1797</v>
      </c>
      <c r="E204" s="160" t="s">
        <v>34</v>
      </c>
      <c r="F204" s="186">
        <f t="shared" si="3"/>
        <v>33</v>
      </c>
      <c r="G204" s="185"/>
      <c r="H204" s="185"/>
      <c r="I204" s="187"/>
      <c r="J204" s="188">
        <v>21</v>
      </c>
      <c r="K204" s="185"/>
      <c r="L204" s="185"/>
      <c r="M204" s="185"/>
      <c r="N204" s="185"/>
      <c r="O204" s="185"/>
      <c r="P204" s="185">
        <v>0</v>
      </c>
      <c r="Q204" s="185"/>
      <c r="R204" s="186"/>
      <c r="S204" s="188">
        <v>12</v>
      </c>
      <c r="T204" s="185">
        <v>0</v>
      </c>
      <c r="U204" s="185">
        <v>0</v>
      </c>
      <c r="V204" s="185"/>
      <c r="W204" s="185"/>
      <c r="X204" s="185"/>
      <c r="Y204" s="183"/>
      <c r="Z204" s="185"/>
      <c r="AA204" s="185"/>
      <c r="AB204" s="185"/>
      <c r="AC204" s="210"/>
      <c r="AD204" s="210"/>
      <c r="AE204" s="210"/>
      <c r="AF204" s="210"/>
      <c r="AG204" s="210"/>
      <c r="AH204" s="210"/>
      <c r="AI204" s="210"/>
      <c r="AJ204" s="210"/>
      <c r="AK204" s="210"/>
      <c r="AL204" s="210"/>
      <c r="AM204" s="210"/>
    </row>
    <row r="205" spans="1:39" s="91" customFormat="1" ht="76.5" customHeight="1" x14ac:dyDescent="0.2">
      <c r="A205" s="81">
        <f>IF(E205=0,"",SUBTOTAL(3,$E$8:$E205))</f>
        <v>188</v>
      </c>
      <c r="B205" s="81" t="s">
        <v>336</v>
      </c>
      <c r="C205" s="159" t="s">
        <v>363</v>
      </c>
      <c r="D205" s="160" t="s">
        <v>1798</v>
      </c>
      <c r="E205" s="160" t="s">
        <v>34</v>
      </c>
      <c r="F205" s="186">
        <f t="shared" si="3"/>
        <v>31</v>
      </c>
      <c r="G205" s="185"/>
      <c r="H205" s="185"/>
      <c r="I205" s="187"/>
      <c r="J205" s="188">
        <v>23</v>
      </c>
      <c r="K205" s="185"/>
      <c r="L205" s="185"/>
      <c r="M205" s="185"/>
      <c r="N205" s="185"/>
      <c r="O205" s="185"/>
      <c r="P205" s="185">
        <v>0</v>
      </c>
      <c r="Q205" s="185"/>
      <c r="R205" s="186"/>
      <c r="S205" s="188">
        <v>8</v>
      </c>
      <c r="T205" s="185">
        <v>0</v>
      </c>
      <c r="U205" s="185">
        <v>0</v>
      </c>
      <c r="V205" s="185"/>
      <c r="W205" s="185"/>
      <c r="X205" s="185"/>
      <c r="Y205" s="183"/>
      <c r="Z205" s="185"/>
      <c r="AA205" s="185"/>
      <c r="AB205" s="185"/>
      <c r="AC205" s="210"/>
      <c r="AD205" s="210"/>
      <c r="AE205" s="210"/>
      <c r="AF205" s="210"/>
      <c r="AG205" s="210"/>
      <c r="AH205" s="210"/>
      <c r="AI205" s="210"/>
      <c r="AJ205" s="210"/>
      <c r="AK205" s="210"/>
      <c r="AL205" s="210"/>
      <c r="AM205" s="210"/>
    </row>
    <row r="206" spans="1:39" s="91" customFormat="1" ht="27" customHeight="1" x14ac:dyDescent="0.2">
      <c r="A206" s="81">
        <f>IF(E206=0,"",SUBTOTAL(3,$E$8:$E206))</f>
        <v>189</v>
      </c>
      <c r="B206" s="81" t="s">
        <v>339</v>
      </c>
      <c r="C206" s="159" t="s">
        <v>366</v>
      </c>
      <c r="D206" s="160" t="s">
        <v>1799</v>
      </c>
      <c r="E206" s="160" t="s">
        <v>57</v>
      </c>
      <c r="F206" s="186">
        <f t="shared" si="3"/>
        <v>12</v>
      </c>
      <c r="G206" s="185"/>
      <c r="H206" s="185"/>
      <c r="I206" s="187"/>
      <c r="J206" s="189"/>
      <c r="K206" s="185"/>
      <c r="L206" s="185"/>
      <c r="M206" s="185"/>
      <c r="N206" s="185"/>
      <c r="O206" s="185"/>
      <c r="P206" s="185">
        <v>0</v>
      </c>
      <c r="Q206" s="185"/>
      <c r="R206" s="186"/>
      <c r="S206" s="188">
        <v>12</v>
      </c>
      <c r="T206" s="185">
        <v>0</v>
      </c>
      <c r="U206" s="185">
        <v>0</v>
      </c>
      <c r="V206" s="185"/>
      <c r="W206" s="185"/>
      <c r="X206" s="185"/>
      <c r="Y206" s="183"/>
      <c r="Z206" s="185"/>
      <c r="AA206" s="185"/>
      <c r="AB206" s="185"/>
      <c r="AC206" s="210"/>
      <c r="AD206" s="210"/>
      <c r="AE206" s="210"/>
      <c r="AF206" s="210"/>
      <c r="AG206" s="210"/>
      <c r="AH206" s="210"/>
      <c r="AI206" s="210"/>
      <c r="AJ206" s="210"/>
      <c r="AK206" s="210"/>
      <c r="AL206" s="210"/>
      <c r="AM206" s="210"/>
    </row>
    <row r="207" spans="1:39" s="91" customFormat="1" ht="27" customHeight="1" x14ac:dyDescent="0.2">
      <c r="A207" s="81">
        <f>IF(E207=0,"",SUBTOTAL(3,$E$8:$E207))</f>
        <v>190</v>
      </c>
      <c r="B207" s="81" t="s">
        <v>341</v>
      </c>
      <c r="C207" s="159" t="s">
        <v>368</v>
      </c>
      <c r="D207" s="160" t="s">
        <v>1800</v>
      </c>
      <c r="E207" s="160" t="s">
        <v>57</v>
      </c>
      <c r="F207" s="186">
        <f t="shared" si="3"/>
        <v>12</v>
      </c>
      <c r="G207" s="185"/>
      <c r="H207" s="185"/>
      <c r="I207" s="187"/>
      <c r="J207" s="189"/>
      <c r="K207" s="185"/>
      <c r="L207" s="185"/>
      <c r="M207" s="185"/>
      <c r="N207" s="185"/>
      <c r="O207" s="185"/>
      <c r="P207" s="185">
        <v>0</v>
      </c>
      <c r="Q207" s="185"/>
      <c r="R207" s="186"/>
      <c r="S207" s="188">
        <v>12</v>
      </c>
      <c r="T207" s="185">
        <v>0</v>
      </c>
      <c r="U207" s="185">
        <v>0</v>
      </c>
      <c r="V207" s="185"/>
      <c r="W207" s="185"/>
      <c r="X207" s="185"/>
      <c r="Y207" s="183"/>
      <c r="Z207" s="185"/>
      <c r="AA207" s="185"/>
      <c r="AB207" s="185"/>
      <c r="AC207" s="210"/>
      <c r="AD207" s="210"/>
      <c r="AE207" s="210"/>
      <c r="AF207" s="210"/>
      <c r="AG207" s="210"/>
      <c r="AH207" s="210"/>
      <c r="AI207" s="210"/>
      <c r="AJ207" s="210"/>
      <c r="AK207" s="210"/>
      <c r="AL207" s="210"/>
      <c r="AM207" s="210"/>
    </row>
    <row r="208" spans="1:39" s="91" customFormat="1" ht="27" customHeight="1" x14ac:dyDescent="0.2">
      <c r="A208" s="81">
        <f>IF(E208=0,"",SUBTOTAL(3,$E$8:$E208))</f>
        <v>191</v>
      </c>
      <c r="B208" s="81" t="s">
        <v>343</v>
      </c>
      <c r="C208" s="159" t="s">
        <v>370</v>
      </c>
      <c r="D208" s="160" t="s">
        <v>1801</v>
      </c>
      <c r="E208" s="160" t="s">
        <v>57</v>
      </c>
      <c r="F208" s="186">
        <f t="shared" si="3"/>
        <v>12</v>
      </c>
      <c r="G208" s="185"/>
      <c r="H208" s="185"/>
      <c r="I208" s="187"/>
      <c r="J208" s="189"/>
      <c r="K208" s="185"/>
      <c r="L208" s="185"/>
      <c r="M208" s="185"/>
      <c r="N208" s="185"/>
      <c r="O208" s="185"/>
      <c r="P208" s="185">
        <v>0</v>
      </c>
      <c r="Q208" s="185"/>
      <c r="R208" s="186"/>
      <c r="S208" s="188">
        <v>12</v>
      </c>
      <c r="T208" s="185">
        <v>0</v>
      </c>
      <c r="U208" s="185">
        <v>0</v>
      </c>
      <c r="V208" s="185"/>
      <c r="W208" s="185"/>
      <c r="X208" s="185"/>
      <c r="Y208" s="183"/>
      <c r="Z208" s="185"/>
      <c r="AA208" s="185"/>
      <c r="AB208" s="185"/>
      <c r="AC208" s="210"/>
      <c r="AD208" s="210"/>
      <c r="AE208" s="210"/>
      <c r="AF208" s="210"/>
      <c r="AG208" s="210"/>
      <c r="AH208" s="210"/>
      <c r="AI208" s="210"/>
      <c r="AJ208" s="210"/>
      <c r="AK208" s="210"/>
      <c r="AL208" s="210"/>
      <c r="AM208" s="210"/>
    </row>
    <row r="209" spans="1:39" s="91" customFormat="1" ht="27" customHeight="1" x14ac:dyDescent="0.2">
      <c r="A209" s="81">
        <f>IF(E209=0,"",SUBTOTAL(3,$E$8:$E209))</f>
        <v>192</v>
      </c>
      <c r="B209" s="81" t="s">
        <v>345</v>
      </c>
      <c r="C209" s="159" t="s">
        <v>372</v>
      </c>
      <c r="D209" s="160" t="s">
        <v>1802</v>
      </c>
      <c r="E209" s="160" t="s">
        <v>373</v>
      </c>
      <c r="F209" s="186">
        <f t="shared" si="3"/>
        <v>2</v>
      </c>
      <c r="G209" s="185"/>
      <c r="H209" s="185"/>
      <c r="I209" s="187"/>
      <c r="J209" s="188">
        <v>1</v>
      </c>
      <c r="K209" s="185"/>
      <c r="L209" s="185"/>
      <c r="M209" s="185"/>
      <c r="N209" s="185"/>
      <c r="O209" s="185"/>
      <c r="P209" s="185">
        <v>0</v>
      </c>
      <c r="Q209" s="185"/>
      <c r="R209" s="186"/>
      <c r="S209" s="188">
        <v>1</v>
      </c>
      <c r="T209" s="185">
        <v>0</v>
      </c>
      <c r="U209" s="185">
        <v>0</v>
      </c>
      <c r="V209" s="185"/>
      <c r="W209" s="185"/>
      <c r="X209" s="185"/>
      <c r="Y209" s="183"/>
      <c r="Z209" s="185"/>
      <c r="AA209" s="185"/>
      <c r="AB209" s="185"/>
      <c r="AC209" s="210"/>
      <c r="AD209" s="210"/>
      <c r="AE209" s="210"/>
      <c r="AF209" s="210"/>
      <c r="AG209" s="210"/>
      <c r="AH209" s="210"/>
      <c r="AI209" s="210"/>
      <c r="AJ209" s="210"/>
      <c r="AK209" s="210"/>
      <c r="AL209" s="210"/>
      <c r="AM209" s="210"/>
    </row>
    <row r="210" spans="1:39" s="91" customFormat="1" ht="24.75" customHeight="1" x14ac:dyDescent="0.2">
      <c r="A210" s="81" t="str">
        <f>IF(E210=0,"",SUBTOTAL(3,$E$8:$E210))</f>
        <v/>
      </c>
      <c r="B210" s="81"/>
      <c r="C210" s="151" t="s">
        <v>3960</v>
      </c>
      <c r="D210" s="160"/>
      <c r="E210" s="160"/>
      <c r="F210" s="186">
        <f t="shared" si="3"/>
        <v>0</v>
      </c>
      <c r="G210" s="183"/>
      <c r="H210" s="183"/>
      <c r="I210" s="183"/>
      <c r="J210" s="190"/>
      <c r="K210" s="183"/>
      <c r="L210" s="183"/>
      <c r="M210" s="183"/>
      <c r="N210" s="183"/>
      <c r="O210" s="183"/>
      <c r="P210" s="183"/>
      <c r="Q210" s="183"/>
      <c r="R210" s="183"/>
      <c r="S210" s="183"/>
      <c r="T210" s="183"/>
      <c r="U210" s="183"/>
      <c r="V210" s="183"/>
      <c r="W210" s="183"/>
      <c r="X210" s="183"/>
      <c r="Y210" s="183"/>
      <c r="Z210" s="183"/>
      <c r="AA210" s="183"/>
      <c r="AB210" s="185"/>
      <c r="AC210" s="210"/>
      <c r="AD210" s="210"/>
      <c r="AE210" s="210"/>
      <c r="AF210" s="210"/>
      <c r="AG210" s="210"/>
      <c r="AH210" s="210"/>
      <c r="AI210" s="210"/>
      <c r="AJ210" s="210"/>
      <c r="AK210" s="210"/>
      <c r="AL210" s="210"/>
      <c r="AM210" s="210"/>
    </row>
    <row r="211" spans="1:39" s="91" customFormat="1" ht="33.75" customHeight="1" x14ac:dyDescent="0.2">
      <c r="A211" s="81">
        <f>IF(E211=0,"",SUBTOTAL(3,$E$8:$E211))</f>
        <v>193</v>
      </c>
      <c r="B211" s="81" t="s">
        <v>348</v>
      </c>
      <c r="C211" s="159" t="s">
        <v>376</v>
      </c>
      <c r="D211" s="160" t="s">
        <v>1803</v>
      </c>
      <c r="E211" s="160" t="s">
        <v>75</v>
      </c>
      <c r="F211" s="186">
        <f t="shared" si="3"/>
        <v>34</v>
      </c>
      <c r="G211" s="185"/>
      <c r="H211" s="185"/>
      <c r="I211" s="187"/>
      <c r="J211" s="189"/>
      <c r="K211" s="185"/>
      <c r="L211" s="185"/>
      <c r="M211" s="185"/>
      <c r="N211" s="185"/>
      <c r="O211" s="185"/>
      <c r="P211" s="185">
        <v>0</v>
      </c>
      <c r="Q211" s="185"/>
      <c r="R211" s="186"/>
      <c r="S211" s="188">
        <v>34</v>
      </c>
      <c r="T211" s="185">
        <v>0</v>
      </c>
      <c r="U211" s="185">
        <v>0</v>
      </c>
      <c r="V211" s="185"/>
      <c r="W211" s="185"/>
      <c r="X211" s="185"/>
      <c r="Y211" s="183"/>
      <c r="Z211" s="185"/>
      <c r="AA211" s="185"/>
      <c r="AB211" s="185"/>
      <c r="AC211" s="210"/>
      <c r="AD211" s="210"/>
      <c r="AE211" s="210"/>
      <c r="AF211" s="210"/>
      <c r="AG211" s="210"/>
      <c r="AH211" s="210"/>
      <c r="AI211" s="210"/>
      <c r="AJ211" s="210"/>
      <c r="AK211" s="210"/>
      <c r="AL211" s="210"/>
      <c r="AM211" s="210"/>
    </row>
    <row r="212" spans="1:39" s="91" customFormat="1" ht="37.5" customHeight="1" x14ac:dyDescent="0.2">
      <c r="A212" s="81">
        <f>IF(E212=0,"",SUBTOTAL(3,$E$8:$E212))</f>
        <v>194</v>
      </c>
      <c r="B212" s="81" t="s">
        <v>351</v>
      </c>
      <c r="C212" s="159" t="s">
        <v>378</v>
      </c>
      <c r="D212" s="160" t="s">
        <v>1804</v>
      </c>
      <c r="E212" s="160" t="s">
        <v>75</v>
      </c>
      <c r="F212" s="186">
        <f t="shared" si="3"/>
        <v>12</v>
      </c>
      <c r="G212" s="185"/>
      <c r="H212" s="185"/>
      <c r="I212" s="187"/>
      <c r="J212" s="189"/>
      <c r="K212" s="185"/>
      <c r="L212" s="185"/>
      <c r="M212" s="185"/>
      <c r="N212" s="185"/>
      <c r="O212" s="185"/>
      <c r="P212" s="185">
        <v>0</v>
      </c>
      <c r="Q212" s="185"/>
      <c r="R212" s="186"/>
      <c r="S212" s="188">
        <v>12</v>
      </c>
      <c r="T212" s="185">
        <v>0</v>
      </c>
      <c r="U212" s="185">
        <v>0</v>
      </c>
      <c r="V212" s="185"/>
      <c r="W212" s="185"/>
      <c r="X212" s="185"/>
      <c r="Y212" s="183"/>
      <c r="Z212" s="185"/>
      <c r="AA212" s="185"/>
      <c r="AB212" s="185"/>
      <c r="AC212" s="210"/>
      <c r="AD212" s="210"/>
      <c r="AE212" s="210"/>
      <c r="AF212" s="210"/>
      <c r="AG212" s="210"/>
      <c r="AH212" s="210"/>
      <c r="AI212" s="210"/>
      <c r="AJ212" s="210"/>
      <c r="AK212" s="210"/>
      <c r="AL212" s="210"/>
      <c r="AM212" s="210"/>
    </row>
    <row r="213" spans="1:39" s="91" customFormat="1" ht="63" customHeight="1" x14ac:dyDescent="0.2">
      <c r="A213" s="81">
        <f>IF(E213=0,"",SUBTOTAL(3,$E$8:$E213))</f>
        <v>195</v>
      </c>
      <c r="B213" s="81" t="s">
        <v>353</v>
      </c>
      <c r="C213" s="159" t="s">
        <v>381</v>
      </c>
      <c r="D213" s="160" t="s">
        <v>1805</v>
      </c>
      <c r="E213" s="160" t="s">
        <v>75</v>
      </c>
      <c r="F213" s="186">
        <f t="shared" si="3"/>
        <v>10</v>
      </c>
      <c r="G213" s="185"/>
      <c r="H213" s="185"/>
      <c r="I213" s="187"/>
      <c r="J213" s="189"/>
      <c r="K213" s="185"/>
      <c r="L213" s="185"/>
      <c r="M213" s="185"/>
      <c r="N213" s="185"/>
      <c r="O213" s="185"/>
      <c r="P213" s="185">
        <v>0</v>
      </c>
      <c r="Q213" s="185"/>
      <c r="R213" s="186"/>
      <c r="S213" s="188">
        <v>10</v>
      </c>
      <c r="T213" s="185">
        <v>0</v>
      </c>
      <c r="U213" s="185">
        <v>0</v>
      </c>
      <c r="V213" s="185"/>
      <c r="W213" s="185"/>
      <c r="X213" s="185"/>
      <c r="Y213" s="183"/>
      <c r="Z213" s="185"/>
      <c r="AA213" s="185"/>
      <c r="AB213" s="185"/>
      <c r="AC213" s="210"/>
      <c r="AD213" s="210"/>
      <c r="AE213" s="210"/>
      <c r="AF213" s="210"/>
      <c r="AG213" s="210"/>
      <c r="AH213" s="210"/>
      <c r="AI213" s="210"/>
      <c r="AJ213" s="210"/>
      <c r="AK213" s="210"/>
      <c r="AL213" s="210"/>
      <c r="AM213" s="210"/>
    </row>
    <row r="214" spans="1:39" s="91" customFormat="1" ht="58.5" customHeight="1" x14ac:dyDescent="0.2">
      <c r="A214" s="81">
        <f>IF(E214=0,"",SUBTOTAL(3,$E$8:$E214))</f>
        <v>196</v>
      </c>
      <c r="B214" s="81" t="s">
        <v>355</v>
      </c>
      <c r="C214" s="159" t="s">
        <v>383</v>
      </c>
      <c r="D214" s="160" t="s">
        <v>1806</v>
      </c>
      <c r="E214" s="160" t="s">
        <v>75</v>
      </c>
      <c r="F214" s="186">
        <f t="shared" si="3"/>
        <v>10</v>
      </c>
      <c r="G214" s="185"/>
      <c r="H214" s="185"/>
      <c r="I214" s="187"/>
      <c r="J214" s="189"/>
      <c r="K214" s="185"/>
      <c r="L214" s="185"/>
      <c r="M214" s="185"/>
      <c r="N214" s="185"/>
      <c r="O214" s="185"/>
      <c r="P214" s="185">
        <v>0</v>
      </c>
      <c r="Q214" s="185"/>
      <c r="R214" s="186"/>
      <c r="S214" s="188">
        <v>10</v>
      </c>
      <c r="T214" s="185">
        <v>0</v>
      </c>
      <c r="U214" s="185">
        <v>0</v>
      </c>
      <c r="V214" s="185"/>
      <c r="W214" s="185"/>
      <c r="X214" s="185"/>
      <c r="Y214" s="183"/>
      <c r="Z214" s="185"/>
      <c r="AA214" s="185"/>
      <c r="AB214" s="185"/>
      <c r="AC214" s="210"/>
      <c r="AD214" s="210"/>
      <c r="AE214" s="210"/>
      <c r="AF214" s="210"/>
      <c r="AG214" s="210"/>
      <c r="AH214" s="210"/>
      <c r="AI214" s="210"/>
      <c r="AJ214" s="210"/>
      <c r="AK214" s="210"/>
      <c r="AL214" s="210"/>
      <c r="AM214" s="210"/>
    </row>
    <row r="215" spans="1:39" s="91" customFormat="1" ht="45" customHeight="1" x14ac:dyDescent="0.2">
      <c r="A215" s="81">
        <f>IF(E215=0,"",SUBTOTAL(3,$E$8:$E215))</f>
        <v>197</v>
      </c>
      <c r="B215" s="81" t="s">
        <v>364</v>
      </c>
      <c r="C215" s="159" t="s">
        <v>385</v>
      </c>
      <c r="D215" s="160" t="s">
        <v>1807</v>
      </c>
      <c r="E215" s="160" t="s">
        <v>75</v>
      </c>
      <c r="F215" s="186">
        <f t="shared" si="3"/>
        <v>2</v>
      </c>
      <c r="G215" s="185"/>
      <c r="H215" s="185"/>
      <c r="I215" s="187"/>
      <c r="J215" s="189"/>
      <c r="K215" s="185"/>
      <c r="L215" s="185"/>
      <c r="M215" s="185"/>
      <c r="N215" s="185"/>
      <c r="O215" s="185"/>
      <c r="P215" s="185">
        <v>0</v>
      </c>
      <c r="Q215" s="185"/>
      <c r="R215" s="186"/>
      <c r="S215" s="188">
        <v>2</v>
      </c>
      <c r="T215" s="185">
        <v>0</v>
      </c>
      <c r="U215" s="185">
        <v>0</v>
      </c>
      <c r="V215" s="185"/>
      <c r="W215" s="185"/>
      <c r="X215" s="185"/>
      <c r="Y215" s="183"/>
      <c r="Z215" s="185"/>
      <c r="AA215" s="185"/>
      <c r="AB215" s="185"/>
      <c r="AC215" s="210"/>
      <c r="AD215" s="210"/>
      <c r="AE215" s="210"/>
      <c r="AF215" s="210"/>
      <c r="AG215" s="210"/>
      <c r="AH215" s="210"/>
      <c r="AI215" s="210"/>
      <c r="AJ215" s="210"/>
      <c r="AK215" s="210"/>
      <c r="AL215" s="210"/>
      <c r="AM215" s="210"/>
    </row>
    <row r="216" spans="1:39" s="91" customFormat="1" ht="52.5" customHeight="1" x14ac:dyDescent="0.2">
      <c r="A216" s="81">
        <f>IF(E216=0,"",SUBTOTAL(3,$E$8:$E216))</f>
        <v>198</v>
      </c>
      <c r="B216" s="81" t="s">
        <v>357</v>
      </c>
      <c r="C216" s="159" t="s">
        <v>387</v>
      </c>
      <c r="D216" s="160" t="s">
        <v>1808</v>
      </c>
      <c r="E216" s="160" t="s">
        <v>75</v>
      </c>
      <c r="F216" s="186">
        <f t="shared" si="3"/>
        <v>3</v>
      </c>
      <c r="G216" s="185"/>
      <c r="H216" s="185"/>
      <c r="I216" s="187"/>
      <c r="J216" s="189"/>
      <c r="K216" s="185"/>
      <c r="L216" s="185"/>
      <c r="M216" s="185"/>
      <c r="N216" s="185"/>
      <c r="O216" s="185"/>
      <c r="P216" s="185">
        <v>0</v>
      </c>
      <c r="Q216" s="185"/>
      <c r="R216" s="186"/>
      <c r="S216" s="188">
        <v>3</v>
      </c>
      <c r="T216" s="185">
        <v>0</v>
      </c>
      <c r="U216" s="185">
        <v>0</v>
      </c>
      <c r="V216" s="185"/>
      <c r="W216" s="185"/>
      <c r="X216" s="185"/>
      <c r="Y216" s="183"/>
      <c r="Z216" s="185"/>
      <c r="AA216" s="185"/>
      <c r="AB216" s="185"/>
      <c r="AC216" s="210"/>
      <c r="AD216" s="210"/>
      <c r="AE216" s="210"/>
      <c r="AF216" s="210"/>
      <c r="AG216" s="210"/>
      <c r="AH216" s="210"/>
      <c r="AI216" s="210"/>
      <c r="AJ216" s="210"/>
      <c r="AK216" s="210"/>
      <c r="AL216" s="210"/>
      <c r="AM216" s="210"/>
    </row>
    <row r="217" spans="1:39" s="91" customFormat="1" ht="51" customHeight="1" x14ac:dyDescent="0.2">
      <c r="A217" s="81">
        <f>IF(E217=0,"",SUBTOTAL(3,$E$8:$E217))</f>
        <v>199</v>
      </c>
      <c r="B217" s="81" t="s">
        <v>360</v>
      </c>
      <c r="C217" s="159" t="s">
        <v>389</v>
      </c>
      <c r="D217" s="160" t="s">
        <v>1808</v>
      </c>
      <c r="E217" s="160" t="s">
        <v>75</v>
      </c>
      <c r="F217" s="186">
        <f t="shared" si="3"/>
        <v>3</v>
      </c>
      <c r="G217" s="185"/>
      <c r="H217" s="185"/>
      <c r="I217" s="187"/>
      <c r="J217" s="189"/>
      <c r="K217" s="185"/>
      <c r="L217" s="185"/>
      <c r="M217" s="185"/>
      <c r="N217" s="185"/>
      <c r="O217" s="185"/>
      <c r="P217" s="185">
        <v>0</v>
      </c>
      <c r="Q217" s="185"/>
      <c r="R217" s="186"/>
      <c r="S217" s="188">
        <v>3</v>
      </c>
      <c r="T217" s="185">
        <v>0</v>
      </c>
      <c r="U217" s="185">
        <v>0</v>
      </c>
      <c r="V217" s="185"/>
      <c r="W217" s="185"/>
      <c r="X217" s="185"/>
      <c r="Y217" s="183"/>
      <c r="Z217" s="185"/>
      <c r="AA217" s="185"/>
      <c r="AB217" s="185"/>
      <c r="AC217" s="210"/>
      <c r="AD217" s="210"/>
      <c r="AE217" s="210"/>
      <c r="AF217" s="210"/>
      <c r="AG217" s="210"/>
      <c r="AH217" s="210"/>
      <c r="AI217" s="210"/>
      <c r="AJ217" s="210"/>
      <c r="AK217" s="210"/>
      <c r="AL217" s="210"/>
      <c r="AM217" s="210"/>
    </row>
    <row r="218" spans="1:39" s="91" customFormat="1" ht="57.75" customHeight="1" x14ac:dyDescent="0.2">
      <c r="A218" s="81">
        <f>IF(E218=0,"",SUBTOTAL(3,$E$8:$E218))</f>
        <v>200</v>
      </c>
      <c r="B218" s="81" t="s">
        <v>362</v>
      </c>
      <c r="C218" s="159" t="s">
        <v>391</v>
      </c>
      <c r="D218" s="160" t="s">
        <v>1808</v>
      </c>
      <c r="E218" s="160" t="s">
        <v>75</v>
      </c>
      <c r="F218" s="186">
        <f t="shared" si="3"/>
        <v>3</v>
      </c>
      <c r="G218" s="185"/>
      <c r="H218" s="185"/>
      <c r="I218" s="187"/>
      <c r="J218" s="189"/>
      <c r="K218" s="185"/>
      <c r="L218" s="185"/>
      <c r="M218" s="185"/>
      <c r="N218" s="185"/>
      <c r="O218" s="185"/>
      <c r="P218" s="185">
        <v>0</v>
      </c>
      <c r="Q218" s="185"/>
      <c r="R218" s="186"/>
      <c r="S218" s="188">
        <v>3</v>
      </c>
      <c r="T218" s="185">
        <v>0</v>
      </c>
      <c r="U218" s="185">
        <v>0</v>
      </c>
      <c r="V218" s="185"/>
      <c r="W218" s="185"/>
      <c r="X218" s="185"/>
      <c r="Y218" s="183"/>
      <c r="Z218" s="185"/>
      <c r="AA218" s="185"/>
      <c r="AB218" s="185"/>
      <c r="AC218" s="210"/>
      <c r="AD218" s="210"/>
      <c r="AE218" s="210"/>
      <c r="AF218" s="210"/>
      <c r="AG218" s="210"/>
      <c r="AH218" s="210"/>
      <c r="AI218" s="210"/>
      <c r="AJ218" s="210"/>
      <c r="AK218" s="210"/>
      <c r="AL218" s="210"/>
      <c r="AM218" s="210"/>
    </row>
    <row r="219" spans="1:39" s="91" customFormat="1" ht="23.25" customHeight="1" x14ac:dyDescent="0.2">
      <c r="A219" s="81" t="str">
        <f>IF(E219=0,"",SUBTOTAL(3,$E$8:$E219))</f>
        <v/>
      </c>
      <c r="B219" s="81"/>
      <c r="C219" s="151" t="s">
        <v>3961</v>
      </c>
      <c r="D219" s="160"/>
      <c r="E219" s="160"/>
      <c r="F219" s="186">
        <f t="shared" si="3"/>
        <v>0</v>
      </c>
      <c r="G219" s="183"/>
      <c r="H219" s="183"/>
      <c r="I219" s="183"/>
      <c r="J219" s="190"/>
      <c r="K219" s="183"/>
      <c r="L219" s="183"/>
      <c r="M219" s="183"/>
      <c r="N219" s="183"/>
      <c r="O219" s="183"/>
      <c r="P219" s="183"/>
      <c r="Q219" s="183"/>
      <c r="R219" s="183"/>
      <c r="S219" s="183"/>
      <c r="T219" s="183"/>
      <c r="U219" s="183"/>
      <c r="V219" s="183"/>
      <c r="W219" s="183"/>
      <c r="X219" s="183"/>
      <c r="Y219" s="183"/>
      <c r="Z219" s="183"/>
      <c r="AA219" s="183"/>
      <c r="AB219" s="185"/>
      <c r="AC219" s="210"/>
      <c r="AD219" s="210"/>
      <c r="AE219" s="210"/>
      <c r="AF219" s="210"/>
      <c r="AG219" s="210"/>
      <c r="AH219" s="210"/>
      <c r="AI219" s="210"/>
      <c r="AJ219" s="210"/>
      <c r="AK219" s="210"/>
      <c r="AL219" s="210"/>
      <c r="AM219" s="210"/>
    </row>
    <row r="220" spans="1:39" s="91" customFormat="1" ht="38.25" customHeight="1" x14ac:dyDescent="0.2">
      <c r="A220" s="81">
        <f>IF(E220=0,"",SUBTOTAL(3,$E$8:$E220))</f>
        <v>201</v>
      </c>
      <c r="B220" s="81" t="s">
        <v>365</v>
      </c>
      <c r="C220" s="159" t="s">
        <v>394</v>
      </c>
      <c r="D220" s="160" t="s">
        <v>1809</v>
      </c>
      <c r="E220" s="160" t="s">
        <v>57</v>
      </c>
      <c r="F220" s="186">
        <f t="shared" si="3"/>
        <v>10</v>
      </c>
      <c r="G220" s="185"/>
      <c r="H220" s="185"/>
      <c r="I220" s="187">
        <v>0</v>
      </c>
      <c r="J220" s="189"/>
      <c r="K220" s="187">
        <v>5</v>
      </c>
      <c r="L220" s="185"/>
      <c r="M220" s="185"/>
      <c r="N220" s="185"/>
      <c r="O220" s="185">
        <v>5</v>
      </c>
      <c r="P220" s="185">
        <v>0</v>
      </c>
      <c r="Q220" s="185"/>
      <c r="R220" s="186"/>
      <c r="S220" s="188"/>
      <c r="T220" s="185">
        <v>0</v>
      </c>
      <c r="U220" s="185">
        <v>0</v>
      </c>
      <c r="V220" s="185"/>
      <c r="W220" s="185"/>
      <c r="X220" s="185"/>
      <c r="Y220" s="183"/>
      <c r="Z220" s="185"/>
      <c r="AA220" s="185"/>
      <c r="AB220" s="185"/>
      <c r="AC220" s="210"/>
      <c r="AD220" s="210"/>
      <c r="AE220" s="210"/>
      <c r="AF220" s="210"/>
      <c r="AG220" s="210"/>
      <c r="AH220" s="210"/>
      <c r="AI220" s="210"/>
      <c r="AJ220" s="210"/>
      <c r="AK220" s="210"/>
      <c r="AL220" s="210"/>
      <c r="AM220" s="210"/>
    </row>
    <row r="221" spans="1:39" s="91" customFormat="1" ht="39" customHeight="1" x14ac:dyDescent="0.2">
      <c r="A221" s="81">
        <f>IF(E221=0,"",SUBTOTAL(3,$E$8:$E221))</f>
        <v>202</v>
      </c>
      <c r="B221" s="81" t="s">
        <v>367</v>
      </c>
      <c r="C221" s="159" t="s">
        <v>397</v>
      </c>
      <c r="D221" s="160" t="s">
        <v>1810</v>
      </c>
      <c r="E221" s="160" t="s">
        <v>57</v>
      </c>
      <c r="F221" s="186">
        <f t="shared" si="3"/>
        <v>77</v>
      </c>
      <c r="G221" s="185"/>
      <c r="H221" s="185"/>
      <c r="I221" s="187"/>
      <c r="J221" s="189"/>
      <c r="K221" s="187">
        <v>36</v>
      </c>
      <c r="L221" s="185"/>
      <c r="M221" s="185">
        <v>21</v>
      </c>
      <c r="N221" s="185"/>
      <c r="O221" s="185">
        <v>20</v>
      </c>
      <c r="P221" s="185">
        <v>0</v>
      </c>
      <c r="Q221" s="185"/>
      <c r="R221" s="186"/>
      <c r="S221" s="188"/>
      <c r="T221" s="185">
        <v>0</v>
      </c>
      <c r="U221" s="185">
        <v>0</v>
      </c>
      <c r="V221" s="185"/>
      <c r="W221" s="185"/>
      <c r="X221" s="185"/>
      <c r="Y221" s="183"/>
      <c r="Z221" s="185"/>
      <c r="AA221" s="185"/>
      <c r="AB221" s="185"/>
      <c r="AC221" s="210"/>
      <c r="AD221" s="210"/>
      <c r="AE221" s="210"/>
      <c r="AF221" s="210"/>
      <c r="AG221" s="210"/>
      <c r="AH221" s="210"/>
      <c r="AI221" s="210"/>
      <c r="AJ221" s="210"/>
      <c r="AK221" s="210"/>
      <c r="AL221" s="210"/>
      <c r="AM221" s="210"/>
    </row>
    <row r="222" spans="1:39" s="91" customFormat="1" ht="42" customHeight="1" x14ac:dyDescent="0.2">
      <c r="A222" s="81">
        <f>IF(E222=0,"",SUBTOTAL(3,$E$8:$E222))</f>
        <v>203</v>
      </c>
      <c r="B222" s="81" t="s">
        <v>369</v>
      </c>
      <c r="C222" s="159" t="s">
        <v>400</v>
      </c>
      <c r="D222" s="160" t="s">
        <v>1811</v>
      </c>
      <c r="E222" s="160" t="s">
        <v>34</v>
      </c>
      <c r="F222" s="186">
        <f t="shared" si="3"/>
        <v>74</v>
      </c>
      <c r="G222" s="185"/>
      <c r="H222" s="185"/>
      <c r="I222" s="187"/>
      <c r="J222" s="189"/>
      <c r="K222" s="187">
        <v>36</v>
      </c>
      <c r="L222" s="185"/>
      <c r="M222" s="185">
        <v>18</v>
      </c>
      <c r="N222" s="185"/>
      <c r="O222" s="185">
        <v>20</v>
      </c>
      <c r="P222" s="185">
        <v>0</v>
      </c>
      <c r="Q222" s="185"/>
      <c r="R222" s="186"/>
      <c r="S222" s="188"/>
      <c r="T222" s="185">
        <v>0</v>
      </c>
      <c r="U222" s="185">
        <v>0</v>
      </c>
      <c r="V222" s="185"/>
      <c r="W222" s="185"/>
      <c r="X222" s="185"/>
      <c r="Y222" s="183"/>
      <c r="Z222" s="185"/>
      <c r="AA222" s="185"/>
      <c r="AB222" s="185"/>
      <c r="AC222" s="210"/>
      <c r="AD222" s="210"/>
      <c r="AE222" s="210"/>
      <c r="AF222" s="210"/>
      <c r="AG222" s="210"/>
      <c r="AH222" s="210"/>
      <c r="AI222" s="210"/>
      <c r="AJ222" s="210"/>
      <c r="AK222" s="210"/>
      <c r="AL222" s="210"/>
      <c r="AM222" s="210"/>
    </row>
    <row r="223" spans="1:39" s="91" customFormat="1" ht="24.75" customHeight="1" x14ac:dyDescent="0.2">
      <c r="A223" s="81" t="str">
        <f>IF(E223=0,"",SUBTOTAL(3,$E$8:$E223))</f>
        <v/>
      </c>
      <c r="B223" s="81"/>
      <c r="C223" s="151" t="s">
        <v>3962</v>
      </c>
      <c r="D223" s="160"/>
      <c r="E223" s="160"/>
      <c r="F223" s="186">
        <f t="shared" si="3"/>
        <v>0</v>
      </c>
      <c r="G223" s="183"/>
      <c r="H223" s="183"/>
      <c r="I223" s="183"/>
      <c r="J223" s="190"/>
      <c r="K223" s="183"/>
      <c r="L223" s="183"/>
      <c r="M223" s="183"/>
      <c r="N223" s="183"/>
      <c r="O223" s="183"/>
      <c r="P223" s="183"/>
      <c r="Q223" s="183"/>
      <c r="R223" s="183"/>
      <c r="S223" s="183"/>
      <c r="T223" s="183"/>
      <c r="U223" s="183"/>
      <c r="V223" s="183"/>
      <c r="W223" s="183"/>
      <c r="X223" s="183"/>
      <c r="Y223" s="183"/>
      <c r="Z223" s="183"/>
      <c r="AA223" s="183"/>
      <c r="AB223" s="185"/>
      <c r="AC223" s="210"/>
      <c r="AD223" s="210"/>
      <c r="AE223" s="210"/>
      <c r="AF223" s="210"/>
      <c r="AG223" s="210"/>
      <c r="AH223" s="210"/>
      <c r="AI223" s="210"/>
      <c r="AJ223" s="210"/>
      <c r="AK223" s="210"/>
      <c r="AL223" s="210"/>
      <c r="AM223" s="210"/>
    </row>
    <row r="224" spans="1:39" s="91" customFormat="1" ht="42.75" customHeight="1" x14ac:dyDescent="0.2">
      <c r="A224" s="81">
        <f>IF(E224=0,"",SUBTOTAL(3,$E$8:$E224))</f>
        <v>204</v>
      </c>
      <c r="B224" s="81" t="s">
        <v>371</v>
      </c>
      <c r="C224" s="159" t="s">
        <v>416</v>
      </c>
      <c r="D224" s="160" t="s">
        <v>1817</v>
      </c>
      <c r="E224" s="160" t="s">
        <v>315</v>
      </c>
      <c r="F224" s="186">
        <f t="shared" si="3"/>
        <v>4</v>
      </c>
      <c r="G224" s="185"/>
      <c r="H224" s="185"/>
      <c r="I224" s="187"/>
      <c r="J224" s="189"/>
      <c r="K224" s="185"/>
      <c r="L224" s="187">
        <v>4</v>
      </c>
      <c r="M224" s="185"/>
      <c r="N224" s="185"/>
      <c r="O224" s="185"/>
      <c r="P224" s="185">
        <v>0</v>
      </c>
      <c r="Q224" s="185"/>
      <c r="R224" s="186"/>
      <c r="S224" s="188"/>
      <c r="T224" s="185">
        <v>0</v>
      </c>
      <c r="U224" s="185">
        <v>0</v>
      </c>
      <c r="V224" s="185"/>
      <c r="W224" s="185"/>
      <c r="X224" s="185"/>
      <c r="Y224" s="183"/>
      <c r="Z224" s="185"/>
      <c r="AA224" s="185"/>
      <c r="AB224" s="185"/>
      <c r="AC224" s="210"/>
      <c r="AD224" s="210"/>
      <c r="AE224" s="210"/>
      <c r="AF224" s="210"/>
      <c r="AG224" s="210"/>
      <c r="AH224" s="210"/>
      <c r="AI224" s="210"/>
      <c r="AJ224" s="210"/>
      <c r="AK224" s="210"/>
      <c r="AL224" s="210"/>
      <c r="AM224" s="210"/>
    </row>
    <row r="225" spans="1:39" s="91" customFormat="1" ht="45.75" customHeight="1" x14ac:dyDescent="0.2">
      <c r="A225" s="81">
        <f>IF(E225=0,"",SUBTOTAL(3,$E$8:$E225))</f>
        <v>205</v>
      </c>
      <c r="B225" s="81" t="s">
        <v>375</v>
      </c>
      <c r="C225" s="159" t="s">
        <v>397</v>
      </c>
      <c r="D225" s="160" t="s">
        <v>1818</v>
      </c>
      <c r="E225" s="160" t="s">
        <v>57</v>
      </c>
      <c r="F225" s="186">
        <f t="shared" si="3"/>
        <v>4</v>
      </c>
      <c r="G225" s="185"/>
      <c r="H225" s="185"/>
      <c r="I225" s="187"/>
      <c r="J225" s="189"/>
      <c r="K225" s="185"/>
      <c r="L225" s="187">
        <v>4</v>
      </c>
      <c r="M225" s="185"/>
      <c r="N225" s="185"/>
      <c r="O225" s="185"/>
      <c r="P225" s="185">
        <v>0</v>
      </c>
      <c r="Q225" s="185"/>
      <c r="R225" s="186"/>
      <c r="S225" s="188"/>
      <c r="T225" s="185">
        <v>0</v>
      </c>
      <c r="U225" s="185">
        <v>0</v>
      </c>
      <c r="V225" s="185"/>
      <c r="W225" s="185"/>
      <c r="X225" s="185"/>
      <c r="Y225" s="183"/>
      <c r="Z225" s="185"/>
      <c r="AA225" s="185"/>
      <c r="AB225" s="185"/>
      <c r="AC225" s="210"/>
      <c r="AD225" s="210"/>
      <c r="AE225" s="210"/>
      <c r="AF225" s="210"/>
      <c r="AG225" s="210"/>
      <c r="AH225" s="210"/>
      <c r="AI225" s="210"/>
      <c r="AJ225" s="210"/>
      <c r="AK225" s="210"/>
      <c r="AL225" s="210"/>
      <c r="AM225" s="210"/>
    </row>
    <row r="226" spans="1:39" s="91" customFormat="1" ht="68.25" customHeight="1" x14ac:dyDescent="0.2">
      <c r="A226" s="81">
        <f>IF(E226=0,"",SUBTOTAL(3,$E$8:$E226))</f>
        <v>206</v>
      </c>
      <c r="B226" s="81" t="s">
        <v>377</v>
      </c>
      <c r="C226" s="159" t="s">
        <v>417</v>
      </c>
      <c r="D226" s="160" t="s">
        <v>1819</v>
      </c>
      <c r="E226" s="160" t="s">
        <v>57</v>
      </c>
      <c r="F226" s="186">
        <f t="shared" si="3"/>
        <v>7</v>
      </c>
      <c r="G226" s="185"/>
      <c r="H226" s="185"/>
      <c r="I226" s="187"/>
      <c r="J226" s="189"/>
      <c r="K226" s="185"/>
      <c r="L226" s="187">
        <v>4</v>
      </c>
      <c r="M226" s="185">
        <v>3</v>
      </c>
      <c r="N226" s="185"/>
      <c r="O226" s="185"/>
      <c r="P226" s="185">
        <v>0</v>
      </c>
      <c r="Q226" s="185"/>
      <c r="R226" s="186"/>
      <c r="S226" s="188"/>
      <c r="T226" s="185">
        <v>0</v>
      </c>
      <c r="U226" s="185">
        <v>0</v>
      </c>
      <c r="V226" s="185"/>
      <c r="W226" s="185"/>
      <c r="X226" s="185"/>
      <c r="Y226" s="183"/>
      <c r="Z226" s="185"/>
      <c r="AA226" s="185"/>
      <c r="AB226" s="185"/>
      <c r="AC226" s="210"/>
      <c r="AD226" s="210"/>
      <c r="AE226" s="210"/>
      <c r="AF226" s="210"/>
      <c r="AG226" s="210"/>
      <c r="AH226" s="210"/>
      <c r="AI226" s="210"/>
      <c r="AJ226" s="210"/>
      <c r="AK226" s="210"/>
      <c r="AL226" s="210"/>
      <c r="AM226" s="210"/>
    </row>
    <row r="227" spans="1:39" s="91" customFormat="1" ht="28.5" customHeight="1" x14ac:dyDescent="0.2">
      <c r="A227" s="81" t="str">
        <f>IF(E227=0,"",SUBTOTAL(3,$E$8:$E227))</f>
        <v/>
      </c>
      <c r="B227" s="81"/>
      <c r="C227" s="151" t="s">
        <v>3963</v>
      </c>
      <c r="D227" s="160"/>
      <c r="E227" s="160"/>
      <c r="F227" s="186">
        <f t="shared" si="3"/>
        <v>0</v>
      </c>
      <c r="G227" s="183"/>
      <c r="H227" s="183"/>
      <c r="I227" s="183"/>
      <c r="J227" s="190"/>
      <c r="K227" s="183"/>
      <c r="L227" s="183"/>
      <c r="M227" s="183"/>
      <c r="N227" s="183"/>
      <c r="O227" s="183"/>
      <c r="P227" s="183"/>
      <c r="Q227" s="183"/>
      <c r="R227" s="183"/>
      <c r="S227" s="183"/>
      <c r="T227" s="183"/>
      <c r="U227" s="183"/>
      <c r="V227" s="183"/>
      <c r="W227" s="183"/>
      <c r="X227" s="183"/>
      <c r="Y227" s="183"/>
      <c r="Z227" s="183"/>
      <c r="AA227" s="183"/>
      <c r="AB227" s="185"/>
      <c r="AC227" s="210"/>
      <c r="AD227" s="210"/>
      <c r="AE227" s="210"/>
      <c r="AF227" s="210"/>
      <c r="AG227" s="210"/>
      <c r="AH227" s="210"/>
      <c r="AI227" s="210"/>
      <c r="AJ227" s="210"/>
      <c r="AK227" s="210"/>
      <c r="AL227" s="210"/>
      <c r="AM227" s="210"/>
    </row>
    <row r="228" spans="1:39" s="91" customFormat="1" ht="48.75" customHeight="1" x14ac:dyDescent="0.2">
      <c r="A228" s="81">
        <f>IF(E228=0,"",SUBTOTAL(3,$E$8:$E228))</f>
        <v>207</v>
      </c>
      <c r="B228" s="81" t="s">
        <v>380</v>
      </c>
      <c r="C228" s="159" t="s">
        <v>421</v>
      </c>
      <c r="D228" s="180" t="s">
        <v>4099</v>
      </c>
      <c r="E228" s="160" t="s">
        <v>75</v>
      </c>
      <c r="F228" s="186">
        <f t="shared" si="3"/>
        <v>35</v>
      </c>
      <c r="G228" s="185"/>
      <c r="H228" s="185"/>
      <c r="I228" s="187"/>
      <c r="J228" s="189"/>
      <c r="K228" s="185"/>
      <c r="L228" s="185"/>
      <c r="M228" s="185"/>
      <c r="N228" s="185"/>
      <c r="O228" s="185"/>
      <c r="P228" s="185">
        <v>0</v>
      </c>
      <c r="Q228" s="185"/>
      <c r="R228" s="186"/>
      <c r="S228" s="188">
        <v>35</v>
      </c>
      <c r="T228" s="185">
        <v>0</v>
      </c>
      <c r="U228" s="185">
        <v>0</v>
      </c>
      <c r="V228" s="185"/>
      <c r="W228" s="185"/>
      <c r="X228" s="185"/>
      <c r="Y228" s="183"/>
      <c r="Z228" s="185"/>
      <c r="AA228" s="185"/>
      <c r="AB228" s="185"/>
      <c r="AC228" s="210"/>
      <c r="AD228" s="210"/>
      <c r="AE228" s="210"/>
      <c r="AF228" s="210"/>
      <c r="AG228" s="210"/>
      <c r="AH228" s="210"/>
      <c r="AI228" s="210"/>
      <c r="AJ228" s="210"/>
      <c r="AK228" s="210"/>
      <c r="AL228" s="210"/>
      <c r="AM228" s="210"/>
    </row>
    <row r="229" spans="1:39" s="91" customFormat="1" ht="48" customHeight="1" x14ac:dyDescent="0.2">
      <c r="A229" s="81">
        <f>IF(E229=0,"",SUBTOTAL(3,$E$8:$E229))</f>
        <v>208</v>
      </c>
      <c r="B229" s="81" t="s">
        <v>382</v>
      </c>
      <c r="C229" s="159" t="s">
        <v>423</v>
      </c>
      <c r="D229" s="180" t="s">
        <v>4067</v>
      </c>
      <c r="E229" s="160" t="s">
        <v>57</v>
      </c>
      <c r="F229" s="186">
        <f t="shared" si="3"/>
        <v>45</v>
      </c>
      <c r="G229" s="185"/>
      <c r="H229" s="185"/>
      <c r="I229" s="187"/>
      <c r="J229" s="189"/>
      <c r="K229" s="185"/>
      <c r="L229" s="185"/>
      <c r="M229" s="185"/>
      <c r="N229" s="185"/>
      <c r="O229" s="185"/>
      <c r="P229" s="185">
        <v>0</v>
      </c>
      <c r="Q229" s="185"/>
      <c r="R229" s="186"/>
      <c r="S229" s="188">
        <v>45</v>
      </c>
      <c r="T229" s="185">
        <v>0</v>
      </c>
      <c r="U229" s="185">
        <v>0</v>
      </c>
      <c r="V229" s="185"/>
      <c r="W229" s="185"/>
      <c r="X229" s="185"/>
      <c r="Y229" s="183"/>
      <c r="Z229" s="185"/>
      <c r="AA229" s="185"/>
      <c r="AB229" s="185"/>
      <c r="AC229" s="210"/>
      <c r="AD229" s="210"/>
      <c r="AE229" s="210"/>
      <c r="AF229" s="210"/>
      <c r="AG229" s="210"/>
      <c r="AH229" s="210"/>
      <c r="AI229" s="210"/>
      <c r="AJ229" s="210"/>
      <c r="AK229" s="210"/>
      <c r="AL229" s="210"/>
      <c r="AM229" s="210"/>
    </row>
    <row r="230" spans="1:39" s="91" customFormat="1" ht="62.25" customHeight="1" x14ac:dyDescent="0.2">
      <c r="A230" s="81">
        <f>IF(E230=0,"",SUBTOTAL(3,$E$8:$E230))</f>
        <v>209</v>
      </c>
      <c r="B230" s="81" t="s">
        <v>384</v>
      </c>
      <c r="C230" s="159" t="s">
        <v>425</v>
      </c>
      <c r="D230" s="180" t="s">
        <v>4122</v>
      </c>
      <c r="E230" s="160" t="s">
        <v>57</v>
      </c>
      <c r="F230" s="186">
        <f t="shared" si="3"/>
        <v>3</v>
      </c>
      <c r="G230" s="185"/>
      <c r="H230" s="185"/>
      <c r="I230" s="187"/>
      <c r="J230" s="189"/>
      <c r="K230" s="185"/>
      <c r="L230" s="185"/>
      <c r="M230" s="185"/>
      <c r="N230" s="185"/>
      <c r="O230" s="185"/>
      <c r="P230" s="185">
        <v>0</v>
      </c>
      <c r="Q230" s="185"/>
      <c r="R230" s="186"/>
      <c r="S230" s="188">
        <v>3</v>
      </c>
      <c r="T230" s="185">
        <v>0</v>
      </c>
      <c r="U230" s="185">
        <v>0</v>
      </c>
      <c r="V230" s="185"/>
      <c r="W230" s="185"/>
      <c r="X230" s="185"/>
      <c r="Y230" s="183"/>
      <c r="Z230" s="185"/>
      <c r="AA230" s="185"/>
      <c r="AB230" s="185"/>
      <c r="AC230" s="210"/>
      <c r="AD230" s="210"/>
      <c r="AE230" s="210"/>
      <c r="AF230" s="210"/>
      <c r="AG230" s="210"/>
      <c r="AH230" s="210"/>
      <c r="AI230" s="210"/>
      <c r="AJ230" s="210"/>
      <c r="AK230" s="210"/>
      <c r="AL230" s="210"/>
      <c r="AM230" s="210"/>
    </row>
    <row r="231" spans="1:39" s="91" customFormat="1" ht="51.75" customHeight="1" x14ac:dyDescent="0.2">
      <c r="A231" s="81">
        <f>IF(E231=0,"",SUBTOTAL(3,$E$8:$E231))</f>
        <v>210</v>
      </c>
      <c r="B231" s="81" t="s">
        <v>386</v>
      </c>
      <c r="C231" s="159" t="s">
        <v>427</v>
      </c>
      <c r="D231" s="180" t="s">
        <v>4100</v>
      </c>
      <c r="E231" s="160" t="s">
        <v>75</v>
      </c>
      <c r="F231" s="186">
        <f t="shared" si="3"/>
        <v>5</v>
      </c>
      <c r="G231" s="185"/>
      <c r="H231" s="185"/>
      <c r="I231" s="187"/>
      <c r="J231" s="189"/>
      <c r="K231" s="185"/>
      <c r="L231" s="185"/>
      <c r="M231" s="185"/>
      <c r="N231" s="185"/>
      <c r="O231" s="185"/>
      <c r="P231" s="185">
        <v>0</v>
      </c>
      <c r="Q231" s="185"/>
      <c r="R231" s="186"/>
      <c r="S231" s="188">
        <v>5</v>
      </c>
      <c r="T231" s="185">
        <v>0</v>
      </c>
      <c r="U231" s="185">
        <v>0</v>
      </c>
      <c r="V231" s="185"/>
      <c r="W231" s="185"/>
      <c r="X231" s="185"/>
      <c r="Y231" s="183"/>
      <c r="Z231" s="185"/>
      <c r="AA231" s="185"/>
      <c r="AB231" s="185"/>
      <c r="AC231" s="210"/>
      <c r="AD231" s="210"/>
      <c r="AE231" s="210"/>
      <c r="AF231" s="210"/>
      <c r="AG231" s="210"/>
      <c r="AH231" s="210"/>
      <c r="AI231" s="210"/>
      <c r="AJ231" s="210"/>
      <c r="AK231" s="210"/>
      <c r="AL231" s="210"/>
      <c r="AM231" s="210"/>
    </row>
    <row r="232" spans="1:39" s="91" customFormat="1" ht="57.75" customHeight="1" x14ac:dyDescent="0.2">
      <c r="A232" s="81">
        <f>IF(E232=0,"",SUBTOTAL(3,$E$8:$E232))</f>
        <v>211</v>
      </c>
      <c r="B232" s="81" t="s">
        <v>388</v>
      </c>
      <c r="C232" s="159" t="s">
        <v>429</v>
      </c>
      <c r="D232" s="120" t="s">
        <v>4068</v>
      </c>
      <c r="E232" s="160" t="s">
        <v>75</v>
      </c>
      <c r="F232" s="186">
        <f t="shared" si="3"/>
        <v>6</v>
      </c>
      <c r="G232" s="185"/>
      <c r="H232" s="185"/>
      <c r="I232" s="187"/>
      <c r="J232" s="189"/>
      <c r="K232" s="185"/>
      <c r="L232" s="185"/>
      <c r="M232" s="185"/>
      <c r="N232" s="185"/>
      <c r="O232" s="185"/>
      <c r="P232" s="185">
        <v>0</v>
      </c>
      <c r="Q232" s="185"/>
      <c r="R232" s="186"/>
      <c r="S232" s="188">
        <v>6</v>
      </c>
      <c r="T232" s="185">
        <v>0</v>
      </c>
      <c r="U232" s="185">
        <v>0</v>
      </c>
      <c r="V232" s="185"/>
      <c r="W232" s="185"/>
      <c r="X232" s="185"/>
      <c r="Y232" s="183"/>
      <c r="Z232" s="185"/>
      <c r="AA232" s="185"/>
      <c r="AB232" s="185"/>
      <c r="AC232" s="210"/>
      <c r="AD232" s="210"/>
      <c r="AE232" s="210"/>
      <c r="AF232" s="210"/>
      <c r="AG232" s="210"/>
      <c r="AH232" s="210"/>
      <c r="AI232" s="210"/>
      <c r="AJ232" s="210"/>
      <c r="AK232" s="210"/>
      <c r="AL232" s="210"/>
      <c r="AM232" s="210"/>
    </row>
    <row r="233" spans="1:39" s="91" customFormat="1" ht="72.75" customHeight="1" x14ac:dyDescent="0.2">
      <c r="A233" s="81">
        <f>IF(E233=0,"",SUBTOTAL(3,$E$8:$E233))</f>
        <v>212</v>
      </c>
      <c r="B233" s="81" t="s">
        <v>390</v>
      </c>
      <c r="C233" s="159" t="s">
        <v>431</v>
      </c>
      <c r="D233" s="120" t="s">
        <v>4069</v>
      </c>
      <c r="E233" s="160" t="s">
        <v>75</v>
      </c>
      <c r="F233" s="186">
        <f t="shared" si="3"/>
        <v>6</v>
      </c>
      <c r="G233" s="185"/>
      <c r="H233" s="185"/>
      <c r="I233" s="187"/>
      <c r="J233" s="189"/>
      <c r="K233" s="185"/>
      <c r="L233" s="185"/>
      <c r="M233" s="185"/>
      <c r="N233" s="185"/>
      <c r="O233" s="185"/>
      <c r="P233" s="185">
        <v>0</v>
      </c>
      <c r="Q233" s="185"/>
      <c r="R233" s="186"/>
      <c r="S233" s="188">
        <v>6</v>
      </c>
      <c r="T233" s="185">
        <v>0</v>
      </c>
      <c r="U233" s="185">
        <v>0</v>
      </c>
      <c r="V233" s="185"/>
      <c r="W233" s="185"/>
      <c r="X233" s="185"/>
      <c r="Y233" s="183"/>
      <c r="Z233" s="185"/>
      <c r="AA233" s="185"/>
      <c r="AB233" s="185"/>
      <c r="AC233" s="210"/>
      <c r="AD233" s="210"/>
      <c r="AE233" s="210"/>
      <c r="AF233" s="210"/>
      <c r="AG233" s="210"/>
      <c r="AH233" s="210"/>
      <c r="AI233" s="210"/>
      <c r="AJ233" s="210"/>
      <c r="AK233" s="210"/>
      <c r="AL233" s="210"/>
      <c r="AM233" s="210"/>
    </row>
    <row r="234" spans="1:39" s="91" customFormat="1" ht="45" customHeight="1" x14ac:dyDescent="0.2">
      <c r="A234" s="81">
        <f>IF(E234=0,"",SUBTOTAL(3,$E$8:$E234))</f>
        <v>213</v>
      </c>
      <c r="B234" s="81" t="s">
        <v>395</v>
      </c>
      <c r="C234" s="159" t="s">
        <v>434</v>
      </c>
      <c r="D234" s="180" t="s">
        <v>4070</v>
      </c>
      <c r="E234" s="160" t="s">
        <v>435</v>
      </c>
      <c r="F234" s="186">
        <f t="shared" si="3"/>
        <v>57000</v>
      </c>
      <c r="G234" s="185"/>
      <c r="H234" s="185"/>
      <c r="I234" s="187"/>
      <c r="J234" s="189"/>
      <c r="K234" s="185"/>
      <c r="L234" s="185"/>
      <c r="M234" s="185"/>
      <c r="N234" s="185"/>
      <c r="O234" s="185"/>
      <c r="P234" s="185">
        <v>0</v>
      </c>
      <c r="Q234" s="185"/>
      <c r="R234" s="186"/>
      <c r="S234" s="188">
        <v>57000</v>
      </c>
      <c r="T234" s="185">
        <v>0</v>
      </c>
      <c r="U234" s="185">
        <v>0</v>
      </c>
      <c r="V234" s="185"/>
      <c r="W234" s="185"/>
      <c r="X234" s="185"/>
      <c r="Y234" s="183"/>
      <c r="Z234" s="185"/>
      <c r="AA234" s="185"/>
      <c r="AB234" s="185"/>
      <c r="AC234" s="210"/>
      <c r="AD234" s="210"/>
      <c r="AE234" s="210"/>
      <c r="AF234" s="210"/>
      <c r="AG234" s="210"/>
      <c r="AH234" s="210"/>
      <c r="AI234" s="210"/>
      <c r="AJ234" s="210"/>
      <c r="AK234" s="210"/>
      <c r="AL234" s="210"/>
      <c r="AM234" s="210"/>
    </row>
    <row r="235" spans="1:39" s="91" customFormat="1" ht="72" customHeight="1" x14ac:dyDescent="0.2">
      <c r="A235" s="81">
        <f>IF(E235=0,"",SUBTOTAL(3,$E$8:$E235))</f>
        <v>214</v>
      </c>
      <c r="B235" s="81" t="s">
        <v>398</v>
      </c>
      <c r="C235" s="159" t="s">
        <v>438</v>
      </c>
      <c r="D235" s="120" t="s">
        <v>4071</v>
      </c>
      <c r="E235" s="160" t="s">
        <v>75</v>
      </c>
      <c r="F235" s="186">
        <f t="shared" si="3"/>
        <v>25</v>
      </c>
      <c r="G235" s="185"/>
      <c r="H235" s="185"/>
      <c r="I235" s="187"/>
      <c r="J235" s="189"/>
      <c r="K235" s="185"/>
      <c r="L235" s="185"/>
      <c r="M235" s="185"/>
      <c r="N235" s="185"/>
      <c r="O235" s="185"/>
      <c r="P235" s="185">
        <v>0</v>
      </c>
      <c r="Q235" s="185"/>
      <c r="R235" s="186"/>
      <c r="S235" s="188">
        <v>25</v>
      </c>
      <c r="T235" s="185">
        <v>0</v>
      </c>
      <c r="U235" s="185">
        <v>0</v>
      </c>
      <c r="V235" s="185"/>
      <c r="W235" s="185"/>
      <c r="X235" s="185"/>
      <c r="Y235" s="183"/>
      <c r="Z235" s="185"/>
      <c r="AA235" s="185"/>
      <c r="AB235" s="185"/>
      <c r="AC235" s="210"/>
      <c r="AD235" s="210"/>
      <c r="AE235" s="210"/>
      <c r="AF235" s="210"/>
      <c r="AG235" s="210"/>
      <c r="AH235" s="210"/>
      <c r="AI235" s="210"/>
      <c r="AJ235" s="210"/>
      <c r="AK235" s="210"/>
      <c r="AL235" s="210"/>
      <c r="AM235" s="210"/>
    </row>
    <row r="236" spans="1:39" s="91" customFormat="1" ht="62.25" customHeight="1" x14ac:dyDescent="0.2">
      <c r="A236" s="81">
        <f>IF(E236=0,"",SUBTOTAL(3,$E$8:$E236))</f>
        <v>215</v>
      </c>
      <c r="B236" s="81" t="s">
        <v>2608</v>
      </c>
      <c r="C236" s="159" t="s">
        <v>440</v>
      </c>
      <c r="D236" s="120" t="s">
        <v>4072</v>
      </c>
      <c r="E236" s="160" t="s">
        <v>75</v>
      </c>
      <c r="F236" s="186">
        <f t="shared" si="3"/>
        <v>35</v>
      </c>
      <c r="G236" s="185"/>
      <c r="H236" s="185"/>
      <c r="I236" s="187"/>
      <c r="J236" s="189"/>
      <c r="K236" s="185"/>
      <c r="L236" s="185"/>
      <c r="M236" s="185"/>
      <c r="N236" s="185"/>
      <c r="O236" s="185"/>
      <c r="P236" s="185">
        <v>0</v>
      </c>
      <c r="Q236" s="185"/>
      <c r="R236" s="186"/>
      <c r="S236" s="188">
        <v>35</v>
      </c>
      <c r="T236" s="185">
        <v>0</v>
      </c>
      <c r="U236" s="185">
        <v>0</v>
      </c>
      <c r="V236" s="185"/>
      <c r="W236" s="185"/>
      <c r="X236" s="185"/>
      <c r="Y236" s="183"/>
      <c r="Z236" s="185"/>
      <c r="AA236" s="185"/>
      <c r="AB236" s="185"/>
      <c r="AC236" s="210"/>
      <c r="AD236" s="210"/>
      <c r="AE236" s="210"/>
      <c r="AF236" s="210"/>
      <c r="AG236" s="210"/>
      <c r="AH236" s="210"/>
      <c r="AI236" s="210"/>
      <c r="AJ236" s="210"/>
      <c r="AK236" s="210"/>
      <c r="AL236" s="210"/>
      <c r="AM236" s="210"/>
    </row>
    <row r="237" spans="1:39" s="91" customFormat="1" ht="62.25" customHeight="1" x14ac:dyDescent="0.2">
      <c r="A237" s="81">
        <f>IF(E237=0,"",SUBTOTAL(3,$E$8:$E237))</f>
        <v>216</v>
      </c>
      <c r="B237" s="81" t="s">
        <v>393</v>
      </c>
      <c r="C237" s="159" t="s">
        <v>442</v>
      </c>
      <c r="D237" s="120" t="s">
        <v>4073</v>
      </c>
      <c r="E237" s="160" t="s">
        <v>75</v>
      </c>
      <c r="F237" s="186">
        <f t="shared" si="3"/>
        <v>51</v>
      </c>
      <c r="G237" s="185"/>
      <c r="H237" s="185"/>
      <c r="I237" s="187"/>
      <c r="J237" s="189"/>
      <c r="K237" s="185"/>
      <c r="L237" s="185"/>
      <c r="M237" s="185"/>
      <c r="N237" s="185"/>
      <c r="O237" s="185"/>
      <c r="P237" s="185">
        <v>0</v>
      </c>
      <c r="Q237" s="185"/>
      <c r="R237" s="186"/>
      <c r="S237" s="188">
        <v>51</v>
      </c>
      <c r="T237" s="185">
        <v>0</v>
      </c>
      <c r="U237" s="185">
        <v>0</v>
      </c>
      <c r="V237" s="185"/>
      <c r="W237" s="185"/>
      <c r="X237" s="185"/>
      <c r="Y237" s="183"/>
      <c r="Z237" s="185"/>
      <c r="AA237" s="185"/>
      <c r="AB237" s="185"/>
      <c r="AC237" s="210"/>
      <c r="AD237" s="210"/>
      <c r="AE237" s="210"/>
      <c r="AF237" s="210"/>
      <c r="AG237" s="210"/>
      <c r="AH237" s="210"/>
      <c r="AI237" s="210"/>
      <c r="AJ237" s="210"/>
      <c r="AK237" s="210"/>
      <c r="AL237" s="210"/>
      <c r="AM237" s="210"/>
    </row>
    <row r="238" spans="1:39" s="91" customFormat="1" ht="66" customHeight="1" x14ac:dyDescent="0.2">
      <c r="A238" s="81">
        <f>IF(E238=0,"",SUBTOTAL(3,$E$8:$E238))</f>
        <v>217</v>
      </c>
      <c r="B238" s="81" t="s">
        <v>2609</v>
      </c>
      <c r="C238" s="159" t="s">
        <v>444</v>
      </c>
      <c r="D238" s="120" t="s">
        <v>4074</v>
      </c>
      <c r="E238" s="160" t="s">
        <v>75</v>
      </c>
      <c r="F238" s="186">
        <f t="shared" si="3"/>
        <v>3</v>
      </c>
      <c r="G238" s="185"/>
      <c r="H238" s="185"/>
      <c r="I238" s="187"/>
      <c r="J238" s="189"/>
      <c r="K238" s="185"/>
      <c r="L238" s="185"/>
      <c r="M238" s="185"/>
      <c r="N238" s="185"/>
      <c r="O238" s="185"/>
      <c r="P238" s="185">
        <v>0</v>
      </c>
      <c r="Q238" s="185"/>
      <c r="R238" s="186"/>
      <c r="S238" s="188">
        <v>3</v>
      </c>
      <c r="T238" s="185">
        <v>0</v>
      </c>
      <c r="U238" s="185">
        <v>0</v>
      </c>
      <c r="V238" s="185"/>
      <c r="W238" s="185"/>
      <c r="X238" s="185"/>
      <c r="Y238" s="183"/>
      <c r="Z238" s="185"/>
      <c r="AA238" s="185"/>
      <c r="AB238" s="185"/>
      <c r="AC238" s="210"/>
      <c r="AD238" s="210"/>
      <c r="AE238" s="210"/>
      <c r="AF238" s="210"/>
      <c r="AG238" s="210"/>
      <c r="AH238" s="210"/>
      <c r="AI238" s="210"/>
      <c r="AJ238" s="210"/>
      <c r="AK238" s="210"/>
      <c r="AL238" s="210"/>
      <c r="AM238" s="210"/>
    </row>
    <row r="239" spans="1:39" s="91" customFormat="1" ht="71.25" customHeight="1" x14ac:dyDescent="0.2">
      <c r="A239" s="81">
        <f>IF(E239=0,"",SUBTOTAL(3,$E$8:$E239))</f>
        <v>218</v>
      </c>
      <c r="B239" s="81" t="s">
        <v>401</v>
      </c>
      <c r="C239" s="159" t="s">
        <v>446</v>
      </c>
      <c r="D239" s="120" t="s">
        <v>4075</v>
      </c>
      <c r="E239" s="160" t="s">
        <v>75</v>
      </c>
      <c r="F239" s="186">
        <f t="shared" si="3"/>
        <v>4</v>
      </c>
      <c r="G239" s="185"/>
      <c r="H239" s="185"/>
      <c r="I239" s="187"/>
      <c r="J239" s="189"/>
      <c r="K239" s="185"/>
      <c r="L239" s="185"/>
      <c r="M239" s="185"/>
      <c r="N239" s="185"/>
      <c r="O239" s="185"/>
      <c r="P239" s="185">
        <v>0</v>
      </c>
      <c r="Q239" s="185"/>
      <c r="R239" s="186"/>
      <c r="S239" s="188">
        <v>4</v>
      </c>
      <c r="T239" s="185">
        <v>0</v>
      </c>
      <c r="U239" s="185">
        <v>0</v>
      </c>
      <c r="V239" s="185"/>
      <c r="W239" s="185"/>
      <c r="X239" s="185"/>
      <c r="Y239" s="183"/>
      <c r="Z239" s="185"/>
      <c r="AA239" s="185"/>
      <c r="AB239" s="185"/>
      <c r="AC239" s="210"/>
      <c r="AD239" s="210"/>
      <c r="AE239" s="210"/>
      <c r="AF239" s="210"/>
      <c r="AG239" s="210"/>
      <c r="AH239" s="210"/>
      <c r="AI239" s="210"/>
      <c r="AJ239" s="210"/>
      <c r="AK239" s="210"/>
      <c r="AL239" s="210"/>
      <c r="AM239" s="210"/>
    </row>
    <row r="240" spans="1:39" s="91" customFormat="1" ht="61.5" customHeight="1" x14ac:dyDescent="0.2">
      <c r="A240" s="81">
        <f>IF(E240=0,"",SUBTOTAL(3,$E$8:$E240))</f>
        <v>219</v>
      </c>
      <c r="B240" s="81" t="s">
        <v>399</v>
      </c>
      <c r="C240" s="159" t="s">
        <v>448</v>
      </c>
      <c r="D240" s="120" t="s">
        <v>4076</v>
      </c>
      <c r="E240" s="160" t="s">
        <v>75</v>
      </c>
      <c r="F240" s="186">
        <f t="shared" si="3"/>
        <v>1</v>
      </c>
      <c r="G240" s="185"/>
      <c r="H240" s="185"/>
      <c r="I240" s="187"/>
      <c r="J240" s="189"/>
      <c r="K240" s="185"/>
      <c r="L240" s="185"/>
      <c r="M240" s="185"/>
      <c r="N240" s="185"/>
      <c r="O240" s="185"/>
      <c r="P240" s="185">
        <v>0</v>
      </c>
      <c r="Q240" s="185"/>
      <c r="R240" s="186"/>
      <c r="S240" s="188">
        <v>1</v>
      </c>
      <c r="T240" s="185">
        <v>0</v>
      </c>
      <c r="U240" s="185">
        <v>0</v>
      </c>
      <c r="V240" s="185"/>
      <c r="W240" s="185"/>
      <c r="X240" s="185"/>
      <c r="Y240" s="183"/>
      <c r="Z240" s="185"/>
      <c r="AA240" s="185"/>
      <c r="AB240" s="185"/>
      <c r="AC240" s="210"/>
      <c r="AD240" s="210"/>
      <c r="AE240" s="210"/>
      <c r="AF240" s="210"/>
      <c r="AG240" s="210"/>
      <c r="AH240" s="210"/>
      <c r="AI240" s="210"/>
      <c r="AJ240" s="210"/>
      <c r="AK240" s="210"/>
      <c r="AL240" s="210"/>
      <c r="AM240" s="210"/>
    </row>
    <row r="241" spans="1:39" s="132" customFormat="1" ht="63.75" customHeight="1" x14ac:dyDescent="0.2">
      <c r="A241" s="81">
        <f>IF(E241=0,"",SUBTOTAL(3,$E$8:$E241))</f>
        <v>220</v>
      </c>
      <c r="B241" s="81" t="s">
        <v>396</v>
      </c>
      <c r="C241" s="153" t="s">
        <v>3776</v>
      </c>
      <c r="D241" s="120" t="s">
        <v>4138</v>
      </c>
      <c r="E241" s="152" t="s">
        <v>75</v>
      </c>
      <c r="F241" s="186">
        <f t="shared" si="3"/>
        <v>5</v>
      </c>
      <c r="G241" s="186"/>
      <c r="H241" s="186"/>
      <c r="I241" s="186"/>
      <c r="J241" s="186"/>
      <c r="K241" s="186"/>
      <c r="L241" s="186"/>
      <c r="M241" s="186"/>
      <c r="N241" s="186"/>
      <c r="O241" s="186"/>
      <c r="P241" s="186"/>
      <c r="Q241" s="186"/>
      <c r="R241" s="186"/>
      <c r="S241" s="186">
        <v>5</v>
      </c>
      <c r="T241" s="186"/>
      <c r="U241" s="186"/>
      <c r="V241" s="186"/>
      <c r="W241" s="186"/>
      <c r="X241" s="186"/>
      <c r="Y241" s="186"/>
      <c r="Z241" s="186"/>
      <c r="AA241" s="186"/>
      <c r="AB241" s="186"/>
      <c r="AC241" s="211"/>
      <c r="AD241" s="211"/>
      <c r="AE241" s="211"/>
      <c r="AF241" s="211"/>
      <c r="AG241" s="211"/>
      <c r="AH241" s="211"/>
      <c r="AI241" s="211"/>
      <c r="AJ241" s="211"/>
      <c r="AK241" s="211"/>
      <c r="AL241" s="211"/>
      <c r="AM241" s="211"/>
    </row>
    <row r="242" spans="1:39" s="91" customFormat="1" ht="26.25" customHeight="1" x14ac:dyDescent="0.2">
      <c r="A242" s="81" t="str">
        <f>IF(E242=0,"",SUBTOTAL(3,$E$8:$E242))</f>
        <v/>
      </c>
      <c r="B242" s="81"/>
      <c r="C242" s="105" t="s">
        <v>4101</v>
      </c>
      <c r="D242" s="85"/>
      <c r="E242" s="86"/>
      <c r="F242" s="186">
        <f t="shared" si="3"/>
        <v>0</v>
      </c>
      <c r="G242" s="185"/>
      <c r="H242" s="185"/>
      <c r="I242" s="187"/>
      <c r="J242" s="188"/>
      <c r="K242" s="185"/>
      <c r="L242" s="185"/>
      <c r="M242" s="185"/>
      <c r="N242" s="185"/>
      <c r="O242" s="185"/>
      <c r="P242" s="185"/>
      <c r="Q242" s="185"/>
      <c r="R242" s="186"/>
      <c r="S242" s="188"/>
      <c r="T242" s="185"/>
      <c r="U242" s="185"/>
      <c r="V242" s="185"/>
      <c r="W242" s="185"/>
      <c r="X242" s="185"/>
      <c r="Y242" s="183"/>
      <c r="Z242" s="185"/>
      <c r="AA242" s="185"/>
      <c r="AB242" s="185"/>
      <c r="AC242" s="210"/>
      <c r="AD242" s="210"/>
      <c r="AE242" s="210"/>
      <c r="AF242" s="210"/>
      <c r="AG242" s="210"/>
      <c r="AH242" s="210"/>
      <c r="AI242" s="210"/>
      <c r="AJ242" s="210"/>
      <c r="AK242" s="210"/>
      <c r="AL242" s="210"/>
      <c r="AM242" s="210"/>
    </row>
    <row r="243" spans="1:39" s="132" customFormat="1" ht="83.25" customHeight="1" x14ac:dyDescent="0.2">
      <c r="A243" s="81">
        <f>IF(E243=0,"",SUBTOTAL(3,$E$8:$E243))</f>
        <v>221</v>
      </c>
      <c r="B243" s="81" t="s">
        <v>408</v>
      </c>
      <c r="C243" s="118" t="s">
        <v>3550</v>
      </c>
      <c r="D243" s="119" t="s">
        <v>3570</v>
      </c>
      <c r="E243" s="119" t="s">
        <v>75</v>
      </c>
      <c r="F243" s="186">
        <f t="shared" si="3"/>
        <v>74</v>
      </c>
      <c r="G243" s="186"/>
      <c r="H243" s="186"/>
      <c r="I243" s="186"/>
      <c r="J243" s="190">
        <v>62</v>
      </c>
      <c r="K243" s="186"/>
      <c r="L243" s="186"/>
      <c r="M243" s="186"/>
      <c r="N243" s="186"/>
      <c r="O243" s="186"/>
      <c r="P243" s="186"/>
      <c r="Q243" s="186"/>
      <c r="R243" s="186"/>
      <c r="S243" s="186">
        <v>12</v>
      </c>
      <c r="T243" s="186"/>
      <c r="U243" s="186"/>
      <c r="V243" s="186"/>
      <c r="W243" s="186"/>
      <c r="X243" s="186"/>
      <c r="Y243" s="186"/>
      <c r="Z243" s="186"/>
      <c r="AA243" s="186"/>
      <c r="AB243" s="186"/>
      <c r="AC243" s="211"/>
      <c r="AD243" s="211"/>
      <c r="AE243" s="211"/>
      <c r="AF243" s="211"/>
      <c r="AG243" s="211"/>
      <c r="AH243" s="211"/>
      <c r="AI243" s="211"/>
      <c r="AJ243" s="211"/>
      <c r="AK243" s="211"/>
      <c r="AL243" s="211"/>
      <c r="AM243" s="211"/>
    </row>
    <row r="244" spans="1:39" s="132" customFormat="1" ht="99.75" customHeight="1" x14ac:dyDescent="0.2">
      <c r="A244" s="81">
        <f>IF(E244=0,"",SUBTOTAL(3,$E$8:$E244))</f>
        <v>222</v>
      </c>
      <c r="B244" s="81" t="s">
        <v>411</v>
      </c>
      <c r="C244" s="118" t="s">
        <v>3551</v>
      </c>
      <c r="D244" s="101" t="s">
        <v>3575</v>
      </c>
      <c r="E244" s="119" t="s">
        <v>75</v>
      </c>
      <c r="F244" s="186">
        <f t="shared" si="3"/>
        <v>67</v>
      </c>
      <c r="G244" s="186"/>
      <c r="H244" s="186"/>
      <c r="I244" s="186"/>
      <c r="J244" s="190">
        <v>55</v>
      </c>
      <c r="K244" s="186"/>
      <c r="L244" s="186"/>
      <c r="M244" s="186"/>
      <c r="N244" s="186"/>
      <c r="O244" s="186"/>
      <c r="P244" s="186"/>
      <c r="Q244" s="186"/>
      <c r="R244" s="186"/>
      <c r="S244" s="186">
        <v>12</v>
      </c>
      <c r="T244" s="186"/>
      <c r="U244" s="186"/>
      <c r="V244" s="186"/>
      <c r="W244" s="186"/>
      <c r="X244" s="186"/>
      <c r="Y244" s="186"/>
      <c r="Z244" s="186"/>
      <c r="AA244" s="186"/>
      <c r="AB244" s="186"/>
      <c r="AC244" s="211"/>
      <c r="AD244" s="211"/>
      <c r="AE244" s="211"/>
      <c r="AF244" s="211"/>
      <c r="AG244" s="211"/>
      <c r="AH244" s="211"/>
      <c r="AI244" s="211"/>
      <c r="AJ244" s="211"/>
      <c r="AK244" s="211"/>
      <c r="AL244" s="211"/>
      <c r="AM244" s="211"/>
    </row>
    <row r="245" spans="1:39" s="132" customFormat="1" ht="83.25" customHeight="1" x14ac:dyDescent="0.2">
      <c r="A245" s="81">
        <f>IF(E245=0,"",SUBTOTAL(3,$E$8:$E245))</f>
        <v>223</v>
      </c>
      <c r="B245" s="81" t="s">
        <v>415</v>
      </c>
      <c r="C245" s="118" t="s">
        <v>3552</v>
      </c>
      <c r="D245" s="119" t="s">
        <v>3553</v>
      </c>
      <c r="E245" s="119" t="s">
        <v>75</v>
      </c>
      <c r="F245" s="186">
        <f t="shared" si="3"/>
        <v>35</v>
      </c>
      <c r="G245" s="186"/>
      <c r="H245" s="186"/>
      <c r="I245" s="186"/>
      <c r="J245" s="190">
        <v>20</v>
      </c>
      <c r="K245" s="186"/>
      <c r="L245" s="186"/>
      <c r="M245" s="186"/>
      <c r="N245" s="186"/>
      <c r="O245" s="186"/>
      <c r="P245" s="186"/>
      <c r="Q245" s="186"/>
      <c r="R245" s="186"/>
      <c r="S245" s="186">
        <v>15</v>
      </c>
      <c r="T245" s="186"/>
      <c r="U245" s="186"/>
      <c r="V245" s="186"/>
      <c r="W245" s="186"/>
      <c r="X245" s="186"/>
      <c r="Y245" s="186"/>
      <c r="Z245" s="186"/>
      <c r="AA245" s="186"/>
      <c r="AB245" s="186"/>
      <c r="AC245" s="211"/>
      <c r="AD245" s="211"/>
      <c r="AE245" s="211"/>
      <c r="AF245" s="211"/>
      <c r="AG245" s="211"/>
      <c r="AH245" s="211"/>
      <c r="AI245" s="211"/>
      <c r="AJ245" s="211"/>
      <c r="AK245" s="211"/>
      <c r="AL245" s="211"/>
      <c r="AM245" s="211"/>
    </row>
    <row r="246" spans="1:39" s="132" customFormat="1" ht="81.75" customHeight="1" x14ac:dyDescent="0.2">
      <c r="A246" s="81">
        <f>IF(E246=0,"",SUBTOTAL(3,$E$8:$E246))</f>
        <v>224</v>
      </c>
      <c r="B246" s="81" t="s">
        <v>402</v>
      </c>
      <c r="C246" s="118" t="s">
        <v>3554</v>
      </c>
      <c r="D246" s="119" t="s">
        <v>3885</v>
      </c>
      <c r="E246" s="119" t="s">
        <v>75</v>
      </c>
      <c r="F246" s="186">
        <f t="shared" si="3"/>
        <v>4</v>
      </c>
      <c r="G246" s="186"/>
      <c r="H246" s="186"/>
      <c r="I246" s="186"/>
      <c r="J246" s="190">
        <v>1</v>
      </c>
      <c r="K246" s="186"/>
      <c r="L246" s="186"/>
      <c r="M246" s="186"/>
      <c r="N246" s="186"/>
      <c r="O246" s="186"/>
      <c r="P246" s="186"/>
      <c r="Q246" s="186"/>
      <c r="R246" s="186"/>
      <c r="S246" s="186">
        <v>3</v>
      </c>
      <c r="T246" s="186"/>
      <c r="U246" s="186"/>
      <c r="V246" s="186"/>
      <c r="W246" s="186"/>
      <c r="X246" s="186"/>
      <c r="Y246" s="186"/>
      <c r="Z246" s="186"/>
      <c r="AA246" s="186"/>
      <c r="AB246" s="186"/>
      <c r="AC246" s="211"/>
      <c r="AD246" s="211"/>
      <c r="AE246" s="211"/>
      <c r="AF246" s="211"/>
      <c r="AG246" s="211"/>
      <c r="AH246" s="211"/>
      <c r="AI246" s="211"/>
      <c r="AJ246" s="211"/>
      <c r="AK246" s="211"/>
      <c r="AL246" s="211"/>
      <c r="AM246" s="211"/>
    </row>
    <row r="247" spans="1:39" s="132" customFormat="1" ht="100.5" customHeight="1" x14ac:dyDescent="0.2">
      <c r="A247" s="81">
        <f>IF(E247=0,"",SUBTOTAL(3,$E$8:$E247))</f>
        <v>225</v>
      </c>
      <c r="B247" s="81" t="s">
        <v>404</v>
      </c>
      <c r="C247" s="118" t="s">
        <v>3555</v>
      </c>
      <c r="D247" s="133" t="s">
        <v>3574</v>
      </c>
      <c r="E247" s="119" t="s">
        <v>75</v>
      </c>
      <c r="F247" s="186">
        <f t="shared" si="3"/>
        <v>15</v>
      </c>
      <c r="G247" s="186"/>
      <c r="H247" s="186"/>
      <c r="I247" s="186"/>
      <c r="J247" s="190">
        <v>12</v>
      </c>
      <c r="K247" s="186"/>
      <c r="L247" s="186"/>
      <c r="M247" s="186"/>
      <c r="N247" s="186"/>
      <c r="O247" s="186"/>
      <c r="P247" s="186"/>
      <c r="Q247" s="186"/>
      <c r="R247" s="186"/>
      <c r="S247" s="186">
        <v>3</v>
      </c>
      <c r="T247" s="186"/>
      <c r="U247" s="186"/>
      <c r="V247" s="186"/>
      <c r="W247" s="186"/>
      <c r="X247" s="186"/>
      <c r="Y247" s="186"/>
      <c r="Z247" s="186"/>
      <c r="AA247" s="186"/>
      <c r="AB247" s="186"/>
      <c r="AC247" s="211"/>
      <c r="AD247" s="211"/>
      <c r="AE247" s="211"/>
      <c r="AF247" s="211"/>
      <c r="AG247" s="211"/>
      <c r="AH247" s="211"/>
      <c r="AI247" s="211"/>
      <c r="AJ247" s="211"/>
      <c r="AK247" s="211"/>
      <c r="AL247" s="211"/>
      <c r="AM247" s="211"/>
    </row>
    <row r="248" spans="1:39" s="132" customFormat="1" ht="99" customHeight="1" x14ac:dyDescent="0.2">
      <c r="A248" s="81">
        <f>IF(E248=0,"",SUBTOTAL(3,$E$8:$E248))</f>
        <v>226</v>
      </c>
      <c r="B248" s="81" t="s">
        <v>406</v>
      </c>
      <c r="C248" s="118" t="s">
        <v>3556</v>
      </c>
      <c r="D248" s="119" t="s">
        <v>3573</v>
      </c>
      <c r="E248" s="119" t="s">
        <v>75</v>
      </c>
      <c r="F248" s="186">
        <f t="shared" si="3"/>
        <v>15</v>
      </c>
      <c r="G248" s="186"/>
      <c r="H248" s="186"/>
      <c r="I248" s="186"/>
      <c r="J248" s="190">
        <v>12</v>
      </c>
      <c r="K248" s="186"/>
      <c r="L248" s="186"/>
      <c r="M248" s="186"/>
      <c r="N248" s="186"/>
      <c r="O248" s="186"/>
      <c r="P248" s="186"/>
      <c r="Q248" s="186"/>
      <c r="R248" s="186"/>
      <c r="S248" s="186">
        <v>3</v>
      </c>
      <c r="T248" s="186"/>
      <c r="U248" s="186"/>
      <c r="V248" s="186"/>
      <c r="W248" s="186"/>
      <c r="X248" s="186"/>
      <c r="Y248" s="186"/>
      <c r="Z248" s="186"/>
      <c r="AA248" s="186"/>
      <c r="AB248" s="186"/>
      <c r="AC248" s="211"/>
      <c r="AD248" s="211"/>
      <c r="AE248" s="211"/>
      <c r="AF248" s="211"/>
      <c r="AG248" s="211"/>
      <c r="AH248" s="211"/>
      <c r="AI248" s="211"/>
      <c r="AJ248" s="211"/>
      <c r="AK248" s="211"/>
      <c r="AL248" s="211"/>
      <c r="AM248" s="211"/>
    </row>
    <row r="249" spans="1:39" s="132" customFormat="1" ht="74.25" customHeight="1" x14ac:dyDescent="0.2">
      <c r="A249" s="81">
        <f>IF(E249=0,"",SUBTOTAL(3,$E$8:$E249))</f>
        <v>227</v>
      </c>
      <c r="B249" s="81" t="s">
        <v>409</v>
      </c>
      <c r="C249" s="118" t="s">
        <v>3557</v>
      </c>
      <c r="D249" s="119" t="s">
        <v>3576</v>
      </c>
      <c r="E249" s="119" t="s">
        <v>3620</v>
      </c>
      <c r="F249" s="186">
        <f t="shared" si="3"/>
        <v>22</v>
      </c>
      <c r="G249" s="186"/>
      <c r="H249" s="186"/>
      <c r="I249" s="186"/>
      <c r="J249" s="190">
        <v>19</v>
      </c>
      <c r="K249" s="186"/>
      <c r="L249" s="186"/>
      <c r="M249" s="186"/>
      <c r="N249" s="186"/>
      <c r="O249" s="186"/>
      <c r="P249" s="186"/>
      <c r="Q249" s="186"/>
      <c r="R249" s="186"/>
      <c r="S249" s="186">
        <v>3</v>
      </c>
      <c r="T249" s="186"/>
      <c r="U249" s="186"/>
      <c r="V249" s="186"/>
      <c r="W249" s="186"/>
      <c r="X249" s="186"/>
      <c r="Y249" s="186"/>
      <c r="Z249" s="186"/>
      <c r="AA249" s="186"/>
      <c r="AB249" s="186"/>
      <c r="AC249" s="211"/>
      <c r="AD249" s="211"/>
      <c r="AE249" s="211"/>
      <c r="AF249" s="211"/>
      <c r="AG249" s="211"/>
      <c r="AH249" s="211"/>
      <c r="AI249" s="211"/>
      <c r="AJ249" s="211"/>
      <c r="AK249" s="211"/>
      <c r="AL249" s="211"/>
      <c r="AM249" s="211"/>
    </row>
    <row r="250" spans="1:39" s="132" customFormat="1" ht="108.75" customHeight="1" x14ac:dyDescent="0.2">
      <c r="A250" s="81">
        <f>IF(E250=0,"",SUBTOTAL(3,$E$8:$E250))</f>
        <v>228</v>
      </c>
      <c r="B250" s="81" t="s">
        <v>412</v>
      </c>
      <c r="C250" s="118" t="s">
        <v>3558</v>
      </c>
      <c r="D250" s="119" t="s">
        <v>3559</v>
      </c>
      <c r="E250" s="100" t="s">
        <v>53</v>
      </c>
      <c r="F250" s="186">
        <f t="shared" si="3"/>
        <v>30</v>
      </c>
      <c r="G250" s="186"/>
      <c r="H250" s="186"/>
      <c r="I250" s="186"/>
      <c r="J250" s="190">
        <v>28</v>
      </c>
      <c r="K250" s="186"/>
      <c r="L250" s="186"/>
      <c r="M250" s="186"/>
      <c r="N250" s="186"/>
      <c r="O250" s="186"/>
      <c r="P250" s="186"/>
      <c r="Q250" s="186"/>
      <c r="R250" s="186"/>
      <c r="S250" s="186">
        <v>2</v>
      </c>
      <c r="T250" s="186"/>
      <c r="U250" s="186"/>
      <c r="V250" s="186"/>
      <c r="W250" s="186"/>
      <c r="X250" s="186"/>
      <c r="Y250" s="186"/>
      <c r="Z250" s="186"/>
      <c r="AA250" s="186"/>
      <c r="AB250" s="186"/>
      <c r="AC250" s="211"/>
      <c r="AD250" s="211"/>
      <c r="AE250" s="211"/>
      <c r="AF250" s="211"/>
      <c r="AG250" s="211"/>
      <c r="AH250" s="211"/>
      <c r="AI250" s="211"/>
      <c r="AJ250" s="211"/>
      <c r="AK250" s="211"/>
      <c r="AL250" s="211"/>
      <c r="AM250" s="211"/>
    </row>
    <row r="251" spans="1:39" s="132" customFormat="1" ht="69.75" customHeight="1" x14ac:dyDescent="0.2">
      <c r="A251" s="81">
        <f>IF(E251=0,"",SUBTOTAL(3,$E$8:$E251))</f>
        <v>229</v>
      </c>
      <c r="B251" s="81" t="s">
        <v>2610</v>
      </c>
      <c r="C251" s="118" t="s">
        <v>3560</v>
      </c>
      <c r="D251" s="119" t="s">
        <v>3884</v>
      </c>
      <c r="E251" s="119" t="s">
        <v>3878</v>
      </c>
      <c r="F251" s="186">
        <f t="shared" si="3"/>
        <v>2</v>
      </c>
      <c r="G251" s="186"/>
      <c r="H251" s="186"/>
      <c r="I251" s="186"/>
      <c r="J251" s="190">
        <v>1</v>
      </c>
      <c r="K251" s="186"/>
      <c r="L251" s="186"/>
      <c r="M251" s="186"/>
      <c r="N251" s="186"/>
      <c r="O251" s="186"/>
      <c r="P251" s="186"/>
      <c r="Q251" s="186"/>
      <c r="R251" s="186"/>
      <c r="S251" s="186">
        <v>1</v>
      </c>
      <c r="T251" s="186"/>
      <c r="U251" s="186"/>
      <c r="V251" s="186"/>
      <c r="W251" s="186"/>
      <c r="X251" s="186"/>
      <c r="Y251" s="186"/>
      <c r="Z251" s="186"/>
      <c r="AA251" s="186"/>
      <c r="AB251" s="186"/>
      <c r="AC251" s="211"/>
      <c r="AD251" s="211"/>
      <c r="AE251" s="211"/>
      <c r="AF251" s="211"/>
      <c r="AG251" s="211"/>
      <c r="AH251" s="211"/>
      <c r="AI251" s="211"/>
      <c r="AJ251" s="211"/>
      <c r="AK251" s="211"/>
      <c r="AL251" s="211"/>
      <c r="AM251" s="211"/>
    </row>
    <row r="252" spans="1:39" s="132" customFormat="1" ht="63" customHeight="1" x14ac:dyDescent="0.2">
      <c r="A252" s="81">
        <f>IF(E252=0,"",SUBTOTAL(3,$E$8:$E252))</f>
        <v>230</v>
      </c>
      <c r="B252" s="81" t="s">
        <v>2611</v>
      </c>
      <c r="C252" s="118" t="s">
        <v>3561</v>
      </c>
      <c r="D252" s="119" t="s">
        <v>3562</v>
      </c>
      <c r="E252" s="119" t="s">
        <v>3878</v>
      </c>
      <c r="F252" s="186">
        <f t="shared" si="3"/>
        <v>4</v>
      </c>
      <c r="G252" s="186"/>
      <c r="H252" s="186"/>
      <c r="I252" s="186"/>
      <c r="J252" s="190">
        <v>2</v>
      </c>
      <c r="K252" s="186"/>
      <c r="L252" s="186"/>
      <c r="M252" s="186"/>
      <c r="N252" s="186"/>
      <c r="O252" s="186"/>
      <c r="P252" s="186"/>
      <c r="Q252" s="186"/>
      <c r="R252" s="186"/>
      <c r="S252" s="186">
        <v>2</v>
      </c>
      <c r="T252" s="186"/>
      <c r="U252" s="186"/>
      <c r="V252" s="186"/>
      <c r="W252" s="186"/>
      <c r="X252" s="186"/>
      <c r="Y252" s="186"/>
      <c r="Z252" s="186"/>
      <c r="AA252" s="186"/>
      <c r="AB252" s="186"/>
      <c r="AC252" s="211"/>
      <c r="AD252" s="211"/>
      <c r="AE252" s="211"/>
      <c r="AF252" s="211"/>
      <c r="AG252" s="211"/>
      <c r="AH252" s="211"/>
      <c r="AI252" s="211"/>
      <c r="AJ252" s="211"/>
      <c r="AK252" s="211"/>
      <c r="AL252" s="211"/>
      <c r="AM252" s="211"/>
    </row>
    <row r="253" spans="1:39" s="132" customFormat="1" ht="50.25" customHeight="1" x14ac:dyDescent="0.2">
      <c r="A253" s="81">
        <f>IF(E253=0,"",SUBTOTAL(3,$E$8:$E253))</f>
        <v>231</v>
      </c>
      <c r="B253" s="81" t="s">
        <v>2612</v>
      </c>
      <c r="C253" s="118" t="s">
        <v>3563</v>
      </c>
      <c r="D253" s="119" t="s">
        <v>3564</v>
      </c>
      <c r="E253" s="96" t="s">
        <v>3879</v>
      </c>
      <c r="F253" s="186">
        <f t="shared" si="3"/>
        <v>4</v>
      </c>
      <c r="G253" s="186"/>
      <c r="H253" s="186"/>
      <c r="I253" s="186"/>
      <c r="J253" s="190">
        <v>2</v>
      </c>
      <c r="K253" s="186"/>
      <c r="L253" s="186"/>
      <c r="M253" s="186"/>
      <c r="N253" s="186"/>
      <c r="O253" s="186"/>
      <c r="P253" s="186"/>
      <c r="Q253" s="186"/>
      <c r="R253" s="186"/>
      <c r="S253" s="186">
        <v>2</v>
      </c>
      <c r="T253" s="186"/>
      <c r="U253" s="186"/>
      <c r="V253" s="186"/>
      <c r="W253" s="186"/>
      <c r="X253" s="186"/>
      <c r="Y253" s="186"/>
      <c r="Z253" s="186"/>
      <c r="AA253" s="186"/>
      <c r="AB253" s="186"/>
      <c r="AC253" s="211"/>
      <c r="AD253" s="211"/>
      <c r="AE253" s="211"/>
      <c r="AF253" s="211"/>
      <c r="AG253" s="211"/>
      <c r="AH253" s="211"/>
      <c r="AI253" s="211"/>
      <c r="AJ253" s="211"/>
      <c r="AK253" s="211"/>
      <c r="AL253" s="211"/>
      <c r="AM253" s="211"/>
    </row>
    <row r="254" spans="1:39" s="132" customFormat="1" ht="91.5" customHeight="1" x14ac:dyDescent="0.2">
      <c r="A254" s="81">
        <f>IF(E254=0,"",SUBTOTAL(3,$E$8:$E254))</f>
        <v>232</v>
      </c>
      <c r="B254" s="81" t="s">
        <v>2613</v>
      </c>
      <c r="C254" s="84" t="s">
        <v>3565</v>
      </c>
      <c r="D254" s="85" t="s">
        <v>3577</v>
      </c>
      <c r="E254" s="85" t="s">
        <v>75</v>
      </c>
      <c r="F254" s="186">
        <f t="shared" si="3"/>
        <v>125</v>
      </c>
      <c r="G254" s="186"/>
      <c r="H254" s="186"/>
      <c r="I254" s="186"/>
      <c r="J254" s="190">
        <v>120</v>
      </c>
      <c r="K254" s="186"/>
      <c r="L254" s="186"/>
      <c r="M254" s="186"/>
      <c r="N254" s="186"/>
      <c r="O254" s="186"/>
      <c r="P254" s="186"/>
      <c r="Q254" s="186"/>
      <c r="R254" s="186"/>
      <c r="S254" s="186">
        <v>5</v>
      </c>
      <c r="T254" s="186"/>
      <c r="U254" s="186"/>
      <c r="V254" s="186"/>
      <c r="W254" s="186"/>
      <c r="X254" s="186"/>
      <c r="Y254" s="186"/>
      <c r="Z254" s="186"/>
      <c r="AA254" s="186"/>
      <c r="AB254" s="186"/>
      <c r="AC254" s="211"/>
      <c r="AD254" s="211"/>
      <c r="AE254" s="211"/>
      <c r="AF254" s="211"/>
      <c r="AG254" s="211"/>
      <c r="AH254" s="211"/>
      <c r="AI254" s="211"/>
      <c r="AJ254" s="211"/>
      <c r="AK254" s="211"/>
      <c r="AL254" s="211"/>
      <c r="AM254" s="211"/>
    </row>
    <row r="255" spans="1:39" s="91" customFormat="1" ht="30" customHeight="1" x14ac:dyDescent="0.2">
      <c r="A255" s="81" t="str">
        <f>IF(E255=0,"",SUBTOTAL(3,$E$8:$E255))</f>
        <v/>
      </c>
      <c r="B255" s="81"/>
      <c r="C255" s="103" t="s">
        <v>4102</v>
      </c>
      <c r="D255" s="85"/>
      <c r="E255" s="86"/>
      <c r="F255" s="186">
        <f t="shared" si="3"/>
        <v>0</v>
      </c>
      <c r="G255" s="183"/>
      <c r="H255" s="183"/>
      <c r="I255" s="183"/>
      <c r="J255" s="190"/>
      <c r="K255" s="183"/>
      <c r="L255" s="183"/>
      <c r="M255" s="183"/>
      <c r="N255" s="183"/>
      <c r="O255" s="183"/>
      <c r="P255" s="183"/>
      <c r="Q255" s="183"/>
      <c r="R255" s="183"/>
      <c r="S255" s="183"/>
      <c r="T255" s="183"/>
      <c r="U255" s="183"/>
      <c r="V255" s="183"/>
      <c r="W255" s="183"/>
      <c r="X255" s="183"/>
      <c r="Y255" s="183"/>
      <c r="Z255" s="183"/>
      <c r="AA255" s="183"/>
      <c r="AB255" s="185"/>
      <c r="AC255" s="210"/>
      <c r="AD255" s="210"/>
      <c r="AE255" s="210"/>
      <c r="AF255" s="210"/>
      <c r="AG255" s="210"/>
      <c r="AH255" s="210"/>
      <c r="AI255" s="210"/>
      <c r="AJ255" s="210"/>
      <c r="AK255" s="210"/>
      <c r="AL255" s="210"/>
      <c r="AM255" s="210"/>
    </row>
    <row r="256" spans="1:39" s="91" customFormat="1" ht="53.25" customHeight="1" x14ac:dyDescent="0.2">
      <c r="A256" s="81">
        <f>IF(E256=0,"",SUBTOTAL(3,$E$8:$E256))</f>
        <v>233</v>
      </c>
      <c r="B256" s="81" t="s">
        <v>2614</v>
      </c>
      <c r="C256" s="118" t="s">
        <v>2573</v>
      </c>
      <c r="D256" s="119" t="s">
        <v>1847</v>
      </c>
      <c r="E256" s="119" t="s">
        <v>75</v>
      </c>
      <c r="F256" s="186">
        <f t="shared" si="3"/>
        <v>10</v>
      </c>
      <c r="G256" s="185"/>
      <c r="H256" s="185"/>
      <c r="I256" s="187"/>
      <c r="J256" s="189"/>
      <c r="K256" s="185"/>
      <c r="L256" s="185"/>
      <c r="M256" s="185">
        <v>2</v>
      </c>
      <c r="N256" s="185"/>
      <c r="O256" s="185"/>
      <c r="P256" s="185">
        <v>6</v>
      </c>
      <c r="Q256" s="185"/>
      <c r="R256" s="186"/>
      <c r="S256" s="188"/>
      <c r="T256" s="185">
        <v>0</v>
      </c>
      <c r="U256" s="185">
        <v>0</v>
      </c>
      <c r="V256" s="185">
        <v>1</v>
      </c>
      <c r="W256" s="185"/>
      <c r="X256" s="185"/>
      <c r="Y256" s="183"/>
      <c r="Z256" s="187">
        <v>1</v>
      </c>
      <c r="AA256" s="185"/>
      <c r="AB256" s="185"/>
      <c r="AC256" s="210"/>
      <c r="AD256" s="210"/>
      <c r="AE256" s="210"/>
      <c r="AF256" s="210"/>
      <c r="AG256" s="210"/>
      <c r="AH256" s="210"/>
      <c r="AI256" s="210"/>
      <c r="AJ256" s="210"/>
      <c r="AK256" s="210"/>
      <c r="AL256" s="210"/>
      <c r="AM256" s="210"/>
    </row>
    <row r="257" spans="1:39" s="91" customFormat="1" ht="37.5" customHeight="1" x14ac:dyDescent="0.2">
      <c r="A257" s="81">
        <f>IF(E257=0,"",SUBTOTAL(3,$E$8:$E257))</f>
        <v>234</v>
      </c>
      <c r="B257" s="81" t="s">
        <v>2615</v>
      </c>
      <c r="C257" s="118" t="s">
        <v>475</v>
      </c>
      <c r="D257" s="119" t="s">
        <v>1848</v>
      </c>
      <c r="E257" s="119" t="s">
        <v>75</v>
      </c>
      <c r="F257" s="186">
        <f t="shared" si="3"/>
        <v>10</v>
      </c>
      <c r="G257" s="185"/>
      <c r="H257" s="185"/>
      <c r="I257" s="187"/>
      <c r="J257" s="189"/>
      <c r="K257" s="185"/>
      <c r="L257" s="185"/>
      <c r="M257" s="185">
        <v>1</v>
      </c>
      <c r="N257" s="185"/>
      <c r="O257" s="185"/>
      <c r="P257" s="185">
        <v>7</v>
      </c>
      <c r="Q257" s="185"/>
      <c r="R257" s="186"/>
      <c r="S257" s="188"/>
      <c r="T257" s="185">
        <v>0</v>
      </c>
      <c r="U257" s="185">
        <v>0</v>
      </c>
      <c r="V257" s="185">
        <v>1</v>
      </c>
      <c r="W257" s="185"/>
      <c r="X257" s="185"/>
      <c r="Y257" s="183"/>
      <c r="Z257" s="187">
        <v>1</v>
      </c>
      <c r="AA257" s="185"/>
      <c r="AB257" s="185"/>
      <c r="AC257" s="210"/>
      <c r="AD257" s="210"/>
      <c r="AE257" s="210"/>
      <c r="AF257" s="210"/>
      <c r="AG257" s="210"/>
      <c r="AH257" s="210"/>
      <c r="AI257" s="210"/>
      <c r="AJ257" s="210"/>
      <c r="AK257" s="210"/>
      <c r="AL257" s="210"/>
      <c r="AM257" s="210"/>
    </row>
    <row r="258" spans="1:39" s="91" customFormat="1" ht="58.5" customHeight="1" x14ac:dyDescent="0.2">
      <c r="A258" s="81">
        <f>IF(E258=0,"",SUBTOTAL(3,$E$8:$E258))</f>
        <v>235</v>
      </c>
      <c r="B258" s="81" t="s">
        <v>419</v>
      </c>
      <c r="C258" s="118" t="s">
        <v>477</v>
      </c>
      <c r="D258" s="119" t="s">
        <v>1849</v>
      </c>
      <c r="E258" s="119" t="s">
        <v>75</v>
      </c>
      <c r="F258" s="186">
        <f t="shared" si="3"/>
        <v>10</v>
      </c>
      <c r="G258" s="185"/>
      <c r="H258" s="185"/>
      <c r="I258" s="187"/>
      <c r="J258" s="189"/>
      <c r="K258" s="185"/>
      <c r="L258" s="185"/>
      <c r="M258" s="185">
        <v>2</v>
      </c>
      <c r="N258" s="185"/>
      <c r="O258" s="185"/>
      <c r="P258" s="185">
        <v>6</v>
      </c>
      <c r="Q258" s="185"/>
      <c r="R258" s="186"/>
      <c r="S258" s="188"/>
      <c r="T258" s="185">
        <v>0</v>
      </c>
      <c r="U258" s="185">
        <v>0</v>
      </c>
      <c r="V258" s="185">
        <v>1</v>
      </c>
      <c r="W258" s="185"/>
      <c r="X258" s="185"/>
      <c r="Y258" s="183"/>
      <c r="Z258" s="187">
        <v>1</v>
      </c>
      <c r="AA258" s="185"/>
      <c r="AB258" s="185"/>
      <c r="AC258" s="210"/>
      <c r="AD258" s="210"/>
      <c r="AE258" s="210"/>
      <c r="AF258" s="210"/>
      <c r="AG258" s="210"/>
      <c r="AH258" s="210"/>
      <c r="AI258" s="210"/>
      <c r="AJ258" s="210"/>
      <c r="AK258" s="210"/>
      <c r="AL258" s="210"/>
      <c r="AM258" s="210"/>
    </row>
    <row r="259" spans="1:39" s="91" customFormat="1" ht="23.25" customHeight="1" x14ac:dyDescent="0.2">
      <c r="A259" s="81" t="str">
        <f>IF(E259=0,"",SUBTOTAL(3,$E$8:$E259))</f>
        <v/>
      </c>
      <c r="B259" s="81"/>
      <c r="C259" s="103" t="s">
        <v>4103</v>
      </c>
      <c r="D259" s="119"/>
      <c r="E259" s="119"/>
      <c r="F259" s="186">
        <f t="shared" si="3"/>
        <v>0</v>
      </c>
      <c r="G259" s="185"/>
      <c r="H259" s="185"/>
      <c r="I259" s="187"/>
      <c r="J259" s="189"/>
      <c r="K259" s="185"/>
      <c r="L259" s="185"/>
      <c r="M259" s="185"/>
      <c r="N259" s="185"/>
      <c r="O259" s="185"/>
      <c r="P259" s="185"/>
      <c r="Q259" s="185"/>
      <c r="R259" s="186"/>
      <c r="S259" s="188"/>
      <c r="T259" s="185"/>
      <c r="U259" s="185"/>
      <c r="V259" s="185"/>
      <c r="W259" s="185"/>
      <c r="X259" s="185"/>
      <c r="Y259" s="183"/>
      <c r="Z259" s="187"/>
      <c r="AA259" s="185"/>
      <c r="AB259" s="185"/>
      <c r="AC259" s="210"/>
      <c r="AD259" s="210"/>
      <c r="AE259" s="210"/>
      <c r="AF259" s="210"/>
      <c r="AG259" s="210"/>
      <c r="AH259" s="210"/>
      <c r="AI259" s="210"/>
      <c r="AJ259" s="210"/>
      <c r="AK259" s="210"/>
      <c r="AL259" s="210"/>
      <c r="AM259" s="210"/>
    </row>
    <row r="260" spans="1:39" s="132" customFormat="1" ht="87.75" customHeight="1" x14ac:dyDescent="0.2">
      <c r="A260" s="81">
        <f>IF(E260=0,"",SUBTOTAL(3,$E$8:$E260))</f>
        <v>236</v>
      </c>
      <c r="B260" s="81" t="s">
        <v>420</v>
      </c>
      <c r="C260" s="130" t="s">
        <v>3783</v>
      </c>
      <c r="D260" s="125" t="s">
        <v>4120</v>
      </c>
      <c r="E260" s="114" t="s">
        <v>75</v>
      </c>
      <c r="F260" s="186">
        <f t="shared" si="3"/>
        <v>5</v>
      </c>
      <c r="G260" s="186"/>
      <c r="H260" s="186"/>
      <c r="I260" s="186"/>
      <c r="J260" s="186"/>
      <c r="K260" s="186"/>
      <c r="L260" s="186"/>
      <c r="M260" s="186"/>
      <c r="N260" s="186"/>
      <c r="O260" s="186"/>
      <c r="P260" s="186"/>
      <c r="Q260" s="186"/>
      <c r="R260" s="186"/>
      <c r="S260" s="186"/>
      <c r="T260" s="186">
        <v>5</v>
      </c>
      <c r="U260" s="186"/>
      <c r="V260" s="186"/>
      <c r="W260" s="186"/>
      <c r="X260" s="186"/>
      <c r="Y260" s="186"/>
      <c r="Z260" s="186"/>
      <c r="AA260" s="186"/>
      <c r="AB260" s="186"/>
      <c r="AC260" s="211"/>
      <c r="AD260" s="211"/>
      <c r="AE260" s="211"/>
      <c r="AF260" s="211"/>
      <c r="AG260" s="211"/>
      <c r="AH260" s="211"/>
      <c r="AI260" s="211"/>
      <c r="AJ260" s="211"/>
      <c r="AK260" s="211"/>
      <c r="AL260" s="211"/>
      <c r="AM260" s="211"/>
    </row>
    <row r="261" spans="1:39" s="132" customFormat="1" ht="110.25" customHeight="1" x14ac:dyDescent="0.2">
      <c r="A261" s="81">
        <f>IF(E261=0,"",SUBTOTAL(3,$E$8:$E261))</f>
        <v>237</v>
      </c>
      <c r="B261" s="81" t="s">
        <v>422</v>
      </c>
      <c r="C261" s="130" t="s">
        <v>3784</v>
      </c>
      <c r="D261" s="125" t="s">
        <v>3918</v>
      </c>
      <c r="E261" s="114" t="s">
        <v>75</v>
      </c>
      <c r="F261" s="186">
        <f t="shared" si="3"/>
        <v>5</v>
      </c>
      <c r="G261" s="186"/>
      <c r="H261" s="186"/>
      <c r="I261" s="186"/>
      <c r="J261" s="186"/>
      <c r="K261" s="186"/>
      <c r="L261" s="186"/>
      <c r="M261" s="186"/>
      <c r="N261" s="186"/>
      <c r="O261" s="186"/>
      <c r="P261" s="186"/>
      <c r="Q261" s="186"/>
      <c r="R261" s="186"/>
      <c r="S261" s="186"/>
      <c r="T261" s="186">
        <v>5</v>
      </c>
      <c r="U261" s="186"/>
      <c r="V261" s="186"/>
      <c r="W261" s="186"/>
      <c r="X261" s="186"/>
      <c r="Y261" s="186"/>
      <c r="Z261" s="186"/>
      <c r="AA261" s="186"/>
      <c r="AB261" s="186"/>
      <c r="AC261" s="211"/>
      <c r="AD261" s="211"/>
      <c r="AE261" s="211"/>
      <c r="AF261" s="211"/>
      <c r="AG261" s="211"/>
      <c r="AH261" s="211"/>
      <c r="AI261" s="211"/>
      <c r="AJ261" s="211"/>
      <c r="AK261" s="211"/>
      <c r="AL261" s="211"/>
      <c r="AM261" s="211"/>
    </row>
    <row r="262" spans="1:39" s="132" customFormat="1" ht="131.25" customHeight="1" x14ac:dyDescent="0.2">
      <c r="A262" s="81">
        <f>IF(E262=0,"",SUBTOTAL(3,$E$8:$E262))</f>
        <v>238</v>
      </c>
      <c r="B262" s="81" t="s">
        <v>424</v>
      </c>
      <c r="C262" s="130" t="s">
        <v>3785</v>
      </c>
      <c r="D262" s="125" t="s">
        <v>3919</v>
      </c>
      <c r="E262" s="114" t="s">
        <v>75</v>
      </c>
      <c r="F262" s="186">
        <f t="shared" si="3"/>
        <v>5</v>
      </c>
      <c r="G262" s="186"/>
      <c r="H262" s="186"/>
      <c r="I262" s="186"/>
      <c r="J262" s="186"/>
      <c r="K262" s="186"/>
      <c r="L262" s="186"/>
      <c r="M262" s="186"/>
      <c r="N262" s="186"/>
      <c r="O262" s="186"/>
      <c r="P262" s="186"/>
      <c r="Q262" s="186"/>
      <c r="R262" s="186"/>
      <c r="S262" s="186"/>
      <c r="T262" s="186">
        <v>5</v>
      </c>
      <c r="U262" s="186"/>
      <c r="V262" s="186"/>
      <c r="W262" s="186"/>
      <c r="X262" s="186"/>
      <c r="Y262" s="186"/>
      <c r="Z262" s="186"/>
      <c r="AA262" s="186"/>
      <c r="AB262" s="186"/>
      <c r="AC262" s="211"/>
      <c r="AD262" s="211"/>
      <c r="AE262" s="211"/>
      <c r="AF262" s="211"/>
      <c r="AG262" s="211"/>
      <c r="AH262" s="211"/>
      <c r="AI262" s="211"/>
      <c r="AJ262" s="211"/>
      <c r="AK262" s="211"/>
      <c r="AL262" s="211"/>
      <c r="AM262" s="211"/>
    </row>
    <row r="263" spans="1:39" s="132" customFormat="1" ht="132" customHeight="1" x14ac:dyDescent="0.2">
      <c r="A263" s="81">
        <f>IF(E263=0,"",SUBTOTAL(3,$E$8:$E263))</f>
        <v>239</v>
      </c>
      <c r="B263" s="81" t="s">
        <v>426</v>
      </c>
      <c r="C263" s="130" t="s">
        <v>3786</v>
      </c>
      <c r="D263" s="114" t="s">
        <v>3787</v>
      </c>
      <c r="E263" s="114" t="s">
        <v>75</v>
      </c>
      <c r="F263" s="186">
        <f t="shared" si="3"/>
        <v>5</v>
      </c>
      <c r="G263" s="186"/>
      <c r="H263" s="186"/>
      <c r="I263" s="186"/>
      <c r="J263" s="186"/>
      <c r="K263" s="186"/>
      <c r="L263" s="186"/>
      <c r="M263" s="186"/>
      <c r="N263" s="186"/>
      <c r="O263" s="186"/>
      <c r="P263" s="186"/>
      <c r="Q263" s="186"/>
      <c r="R263" s="186"/>
      <c r="S263" s="186"/>
      <c r="T263" s="186">
        <v>5</v>
      </c>
      <c r="U263" s="186"/>
      <c r="V263" s="186"/>
      <c r="W263" s="186"/>
      <c r="X263" s="186"/>
      <c r="Y263" s="186"/>
      <c r="Z263" s="186"/>
      <c r="AA263" s="186"/>
      <c r="AB263" s="186"/>
      <c r="AC263" s="211"/>
      <c r="AD263" s="211"/>
      <c r="AE263" s="211"/>
      <c r="AF263" s="211"/>
      <c r="AG263" s="211"/>
      <c r="AH263" s="211"/>
      <c r="AI263" s="211"/>
      <c r="AJ263" s="211"/>
      <c r="AK263" s="211"/>
      <c r="AL263" s="211"/>
      <c r="AM263" s="211"/>
    </row>
    <row r="264" spans="1:39" s="132" customFormat="1" ht="150" customHeight="1" x14ac:dyDescent="0.2">
      <c r="A264" s="81">
        <f>IF(E264=0,"",SUBTOTAL(3,$E$8:$E264))</f>
        <v>240</v>
      </c>
      <c r="B264" s="81" t="s">
        <v>428</v>
      </c>
      <c r="C264" s="130" t="s">
        <v>3788</v>
      </c>
      <c r="D264" s="114" t="s">
        <v>3787</v>
      </c>
      <c r="E264" s="114" t="s">
        <v>75</v>
      </c>
      <c r="F264" s="186">
        <f t="shared" ref="F264:F327" si="4">SUM(G264:AB264)</f>
        <v>5</v>
      </c>
      <c r="G264" s="186"/>
      <c r="H264" s="186"/>
      <c r="I264" s="186"/>
      <c r="J264" s="186"/>
      <c r="K264" s="186"/>
      <c r="L264" s="186"/>
      <c r="M264" s="186"/>
      <c r="N264" s="186"/>
      <c r="O264" s="186"/>
      <c r="P264" s="186"/>
      <c r="Q264" s="186"/>
      <c r="R264" s="186"/>
      <c r="S264" s="186"/>
      <c r="T264" s="186">
        <v>5</v>
      </c>
      <c r="U264" s="186"/>
      <c r="V264" s="186"/>
      <c r="W264" s="186"/>
      <c r="X264" s="186"/>
      <c r="Y264" s="186"/>
      <c r="Z264" s="186"/>
      <c r="AA264" s="186"/>
      <c r="AB264" s="186"/>
      <c r="AC264" s="211"/>
      <c r="AD264" s="211"/>
      <c r="AE264" s="211"/>
      <c r="AF264" s="211"/>
      <c r="AG264" s="211"/>
      <c r="AH264" s="211"/>
      <c r="AI264" s="211"/>
      <c r="AJ264" s="211"/>
      <c r="AK264" s="211"/>
      <c r="AL264" s="211"/>
      <c r="AM264" s="211"/>
    </row>
    <row r="265" spans="1:39" s="132" customFormat="1" ht="104.25" customHeight="1" x14ac:dyDescent="0.2">
      <c r="A265" s="81">
        <f>IF(E265=0,"",SUBTOTAL(3,$E$8:$E265))</f>
        <v>241</v>
      </c>
      <c r="B265" s="81" t="s">
        <v>430</v>
      </c>
      <c r="C265" s="98" t="s">
        <v>3789</v>
      </c>
      <c r="D265" s="125" t="s">
        <v>3790</v>
      </c>
      <c r="E265" s="116" t="s">
        <v>75</v>
      </c>
      <c r="F265" s="186">
        <f t="shared" si="4"/>
        <v>5</v>
      </c>
      <c r="G265" s="186"/>
      <c r="H265" s="186"/>
      <c r="I265" s="186"/>
      <c r="J265" s="186"/>
      <c r="K265" s="186"/>
      <c r="L265" s="186"/>
      <c r="M265" s="186"/>
      <c r="N265" s="186"/>
      <c r="O265" s="186"/>
      <c r="P265" s="186"/>
      <c r="Q265" s="186"/>
      <c r="R265" s="186"/>
      <c r="S265" s="186"/>
      <c r="T265" s="186">
        <v>5</v>
      </c>
      <c r="U265" s="186"/>
      <c r="V265" s="186"/>
      <c r="W265" s="186"/>
      <c r="X265" s="186"/>
      <c r="Y265" s="186"/>
      <c r="Z265" s="186"/>
      <c r="AA265" s="186"/>
      <c r="AB265" s="186"/>
      <c r="AC265" s="211"/>
      <c r="AD265" s="211"/>
      <c r="AE265" s="211"/>
      <c r="AF265" s="211"/>
      <c r="AG265" s="211"/>
      <c r="AH265" s="211"/>
      <c r="AI265" s="211"/>
      <c r="AJ265" s="211"/>
      <c r="AK265" s="211"/>
      <c r="AL265" s="211"/>
      <c r="AM265" s="211"/>
    </row>
    <row r="266" spans="1:39" s="91" customFormat="1" ht="23.25" customHeight="1" x14ac:dyDescent="0.2">
      <c r="A266" s="81" t="str">
        <f>IF(E266=0,"",SUBTOTAL(3,$E$8:$E266))</f>
        <v/>
      </c>
      <c r="B266" s="81"/>
      <c r="C266" s="103" t="s">
        <v>4104</v>
      </c>
      <c r="D266" s="119"/>
      <c r="E266" s="119"/>
      <c r="F266" s="186">
        <f t="shared" si="4"/>
        <v>0</v>
      </c>
      <c r="G266" s="183"/>
      <c r="H266" s="183"/>
      <c r="I266" s="183"/>
      <c r="J266" s="190"/>
      <c r="K266" s="183"/>
      <c r="L266" s="183"/>
      <c r="M266" s="183"/>
      <c r="N266" s="183"/>
      <c r="O266" s="183"/>
      <c r="P266" s="183"/>
      <c r="Q266" s="183"/>
      <c r="R266" s="183"/>
      <c r="S266" s="183"/>
      <c r="T266" s="183"/>
      <c r="U266" s="183"/>
      <c r="V266" s="183"/>
      <c r="W266" s="183"/>
      <c r="X266" s="183"/>
      <c r="Y266" s="183"/>
      <c r="Z266" s="183"/>
      <c r="AA266" s="183"/>
      <c r="AB266" s="185"/>
      <c r="AC266" s="210"/>
      <c r="AD266" s="210"/>
      <c r="AE266" s="210"/>
      <c r="AF266" s="210"/>
      <c r="AG266" s="210"/>
      <c r="AH266" s="210"/>
      <c r="AI266" s="210"/>
      <c r="AJ266" s="210"/>
      <c r="AK266" s="210"/>
      <c r="AL266" s="210"/>
      <c r="AM266" s="210"/>
    </row>
    <row r="267" spans="1:39" s="91" customFormat="1" ht="98.25" customHeight="1" x14ac:dyDescent="0.2">
      <c r="A267" s="81">
        <f>IF(E267=0,"",SUBTOTAL(3,$E$8:$E267))</f>
        <v>242</v>
      </c>
      <c r="B267" s="81" t="s">
        <v>2616</v>
      </c>
      <c r="C267" s="118" t="s">
        <v>479</v>
      </c>
      <c r="D267" s="119" t="s">
        <v>4121</v>
      </c>
      <c r="E267" s="119" t="s">
        <v>254</v>
      </c>
      <c r="F267" s="186">
        <f t="shared" si="4"/>
        <v>6000</v>
      </c>
      <c r="G267" s="185"/>
      <c r="H267" s="185"/>
      <c r="I267" s="187"/>
      <c r="J267" s="189"/>
      <c r="K267" s="185"/>
      <c r="L267" s="185"/>
      <c r="M267" s="185"/>
      <c r="N267" s="185"/>
      <c r="O267" s="185"/>
      <c r="P267" s="185">
        <v>0</v>
      </c>
      <c r="Q267" s="185"/>
      <c r="R267" s="186"/>
      <c r="S267" s="188">
        <v>6000</v>
      </c>
      <c r="T267" s="185">
        <v>0</v>
      </c>
      <c r="U267" s="185">
        <v>0</v>
      </c>
      <c r="V267" s="185"/>
      <c r="W267" s="185"/>
      <c r="X267" s="185"/>
      <c r="Y267" s="183"/>
      <c r="Z267" s="185"/>
      <c r="AA267" s="185"/>
      <c r="AB267" s="185"/>
      <c r="AC267" s="210"/>
      <c r="AD267" s="210"/>
      <c r="AE267" s="210"/>
      <c r="AF267" s="210"/>
      <c r="AG267" s="210"/>
      <c r="AH267" s="210"/>
      <c r="AI267" s="210"/>
      <c r="AJ267" s="210"/>
      <c r="AK267" s="210"/>
      <c r="AL267" s="210"/>
      <c r="AM267" s="210"/>
    </row>
    <row r="268" spans="1:39" s="91" customFormat="1" ht="48.75" customHeight="1" x14ac:dyDescent="0.2">
      <c r="A268" s="81">
        <f>IF(E268=0,"",SUBTOTAL(3,$E$8:$E268))</f>
        <v>243</v>
      </c>
      <c r="B268" s="81" t="s">
        <v>432</v>
      </c>
      <c r="C268" s="118" t="s">
        <v>481</v>
      </c>
      <c r="D268" s="119" t="s">
        <v>1851</v>
      </c>
      <c r="E268" s="119" t="s">
        <v>75</v>
      </c>
      <c r="F268" s="186">
        <f t="shared" si="4"/>
        <v>30</v>
      </c>
      <c r="G268" s="185"/>
      <c r="H268" s="185"/>
      <c r="I268" s="187"/>
      <c r="J268" s="189"/>
      <c r="K268" s="185"/>
      <c r="L268" s="185"/>
      <c r="M268" s="185"/>
      <c r="N268" s="185"/>
      <c r="O268" s="185"/>
      <c r="P268" s="185">
        <v>0</v>
      </c>
      <c r="Q268" s="185"/>
      <c r="R268" s="186"/>
      <c r="S268" s="188">
        <v>30</v>
      </c>
      <c r="T268" s="185">
        <v>0</v>
      </c>
      <c r="U268" s="185">
        <v>0</v>
      </c>
      <c r="V268" s="185"/>
      <c r="W268" s="185"/>
      <c r="X268" s="185"/>
      <c r="Y268" s="183"/>
      <c r="Z268" s="185"/>
      <c r="AA268" s="185"/>
      <c r="AB268" s="185"/>
      <c r="AC268" s="210"/>
      <c r="AD268" s="210"/>
      <c r="AE268" s="210"/>
      <c r="AF268" s="210"/>
      <c r="AG268" s="210"/>
      <c r="AH268" s="210"/>
      <c r="AI268" s="210"/>
      <c r="AJ268" s="210"/>
      <c r="AK268" s="210"/>
      <c r="AL268" s="210"/>
      <c r="AM268" s="210"/>
    </row>
    <row r="269" spans="1:39" s="91" customFormat="1" ht="63" customHeight="1" x14ac:dyDescent="0.2">
      <c r="A269" s="81">
        <f>IF(E269=0,"",SUBTOTAL(3,$E$8:$E269))</f>
        <v>244</v>
      </c>
      <c r="B269" s="81" t="s">
        <v>433</v>
      </c>
      <c r="C269" s="118" t="s">
        <v>483</v>
      </c>
      <c r="D269" s="119" t="s">
        <v>1852</v>
      </c>
      <c r="E269" s="119" t="s">
        <v>75</v>
      </c>
      <c r="F269" s="186">
        <f t="shared" si="4"/>
        <v>15</v>
      </c>
      <c r="G269" s="185"/>
      <c r="H269" s="185"/>
      <c r="I269" s="187"/>
      <c r="J269" s="189"/>
      <c r="K269" s="185"/>
      <c r="L269" s="185"/>
      <c r="M269" s="185"/>
      <c r="N269" s="185"/>
      <c r="O269" s="185"/>
      <c r="P269" s="185">
        <v>0</v>
      </c>
      <c r="Q269" s="185"/>
      <c r="R269" s="186"/>
      <c r="S269" s="188">
        <v>15</v>
      </c>
      <c r="T269" s="185">
        <v>0</v>
      </c>
      <c r="U269" s="185">
        <v>0</v>
      </c>
      <c r="V269" s="185"/>
      <c r="W269" s="185"/>
      <c r="X269" s="185"/>
      <c r="Y269" s="183"/>
      <c r="Z269" s="185"/>
      <c r="AA269" s="185"/>
      <c r="AB269" s="185"/>
      <c r="AC269" s="210"/>
      <c r="AD269" s="210"/>
      <c r="AE269" s="210"/>
      <c r="AF269" s="210"/>
      <c r="AG269" s="210"/>
      <c r="AH269" s="210"/>
      <c r="AI269" s="210"/>
      <c r="AJ269" s="210"/>
      <c r="AK269" s="210"/>
      <c r="AL269" s="210"/>
      <c r="AM269" s="210"/>
    </row>
    <row r="270" spans="1:39" s="91" customFormat="1" ht="45.75" customHeight="1" x14ac:dyDescent="0.2">
      <c r="A270" s="81">
        <f>IF(E270=0,"",SUBTOTAL(3,$E$8:$E270))</f>
        <v>245</v>
      </c>
      <c r="B270" s="81" t="s">
        <v>437</v>
      </c>
      <c r="C270" s="118" t="s">
        <v>485</v>
      </c>
      <c r="D270" s="119" t="s">
        <v>1853</v>
      </c>
      <c r="E270" s="119" t="s">
        <v>75</v>
      </c>
      <c r="F270" s="186">
        <f t="shared" si="4"/>
        <v>15</v>
      </c>
      <c r="G270" s="185"/>
      <c r="H270" s="185"/>
      <c r="I270" s="187"/>
      <c r="J270" s="189"/>
      <c r="K270" s="185"/>
      <c r="L270" s="185"/>
      <c r="M270" s="185"/>
      <c r="N270" s="185"/>
      <c r="O270" s="185"/>
      <c r="P270" s="185">
        <v>0</v>
      </c>
      <c r="Q270" s="185"/>
      <c r="R270" s="186"/>
      <c r="S270" s="188">
        <v>15</v>
      </c>
      <c r="T270" s="185">
        <v>0</v>
      </c>
      <c r="U270" s="185">
        <v>0</v>
      </c>
      <c r="V270" s="185"/>
      <c r="W270" s="185"/>
      <c r="X270" s="185"/>
      <c r="Y270" s="183"/>
      <c r="Z270" s="185"/>
      <c r="AA270" s="185"/>
      <c r="AB270" s="185"/>
      <c r="AC270" s="210"/>
      <c r="AD270" s="210"/>
      <c r="AE270" s="210"/>
      <c r="AF270" s="210"/>
      <c r="AG270" s="210"/>
      <c r="AH270" s="210"/>
      <c r="AI270" s="210"/>
      <c r="AJ270" s="210"/>
      <c r="AK270" s="210"/>
      <c r="AL270" s="210"/>
      <c r="AM270" s="210"/>
    </row>
    <row r="271" spans="1:39" s="91" customFormat="1" ht="45" customHeight="1" x14ac:dyDescent="0.2">
      <c r="A271" s="81">
        <f>IF(E271=0,"",SUBTOTAL(3,$E$8:$E271))</f>
        <v>246</v>
      </c>
      <c r="B271" s="81" t="s">
        <v>439</v>
      </c>
      <c r="C271" s="118" t="s">
        <v>486</v>
      </c>
      <c r="D271" s="119" t="s">
        <v>1854</v>
      </c>
      <c r="E271" s="119" t="s">
        <v>75</v>
      </c>
      <c r="F271" s="186">
        <f t="shared" si="4"/>
        <v>10</v>
      </c>
      <c r="G271" s="185"/>
      <c r="H271" s="185"/>
      <c r="I271" s="187"/>
      <c r="J271" s="189"/>
      <c r="K271" s="185"/>
      <c r="L271" s="185"/>
      <c r="M271" s="185"/>
      <c r="N271" s="185"/>
      <c r="O271" s="185"/>
      <c r="P271" s="185">
        <v>0</v>
      </c>
      <c r="Q271" s="185"/>
      <c r="R271" s="186"/>
      <c r="S271" s="188">
        <v>10</v>
      </c>
      <c r="T271" s="185">
        <v>0</v>
      </c>
      <c r="U271" s="185">
        <v>0</v>
      </c>
      <c r="V271" s="185"/>
      <c r="W271" s="185"/>
      <c r="X271" s="185"/>
      <c r="Y271" s="183"/>
      <c r="Z271" s="185"/>
      <c r="AA271" s="185"/>
      <c r="AB271" s="185"/>
      <c r="AC271" s="210"/>
      <c r="AD271" s="210"/>
      <c r="AE271" s="210"/>
      <c r="AF271" s="210"/>
      <c r="AG271" s="210"/>
      <c r="AH271" s="210"/>
      <c r="AI271" s="210"/>
      <c r="AJ271" s="210"/>
      <c r="AK271" s="210"/>
      <c r="AL271" s="210"/>
      <c r="AM271" s="210"/>
    </row>
    <row r="272" spans="1:39" s="91" customFormat="1" ht="33" customHeight="1" x14ac:dyDescent="0.2">
      <c r="A272" s="81" t="str">
        <f>IF(E272=0,"",SUBTOTAL(3,$E$8:$E272))</f>
        <v/>
      </c>
      <c r="B272" s="81"/>
      <c r="C272" s="103" t="s">
        <v>4105</v>
      </c>
      <c r="D272" s="119"/>
      <c r="E272" s="119"/>
      <c r="F272" s="186">
        <f t="shared" si="4"/>
        <v>0</v>
      </c>
      <c r="G272" s="183"/>
      <c r="H272" s="183"/>
      <c r="I272" s="183"/>
      <c r="J272" s="190"/>
      <c r="K272" s="183"/>
      <c r="L272" s="183"/>
      <c r="M272" s="183"/>
      <c r="N272" s="183"/>
      <c r="O272" s="183"/>
      <c r="P272" s="183"/>
      <c r="Q272" s="183"/>
      <c r="R272" s="183"/>
      <c r="S272" s="183"/>
      <c r="T272" s="183"/>
      <c r="U272" s="183"/>
      <c r="V272" s="183"/>
      <c r="W272" s="183"/>
      <c r="X272" s="183"/>
      <c r="Y272" s="183"/>
      <c r="Z272" s="183"/>
      <c r="AA272" s="183"/>
      <c r="AB272" s="185"/>
      <c r="AC272" s="210"/>
      <c r="AD272" s="210"/>
      <c r="AE272" s="210"/>
      <c r="AF272" s="210"/>
      <c r="AG272" s="210"/>
      <c r="AH272" s="210"/>
      <c r="AI272" s="210"/>
      <c r="AJ272" s="210"/>
      <c r="AK272" s="210"/>
      <c r="AL272" s="210"/>
      <c r="AM272" s="210"/>
    </row>
    <row r="273" spans="1:39" s="91" customFormat="1" ht="80.25" customHeight="1" x14ac:dyDescent="0.2">
      <c r="A273" s="81">
        <f>IF(E273=0,"",SUBTOTAL(3,$E$8:$E273))</f>
        <v>247</v>
      </c>
      <c r="B273" s="81" t="s">
        <v>441</v>
      </c>
      <c r="C273" s="118" t="s">
        <v>488</v>
      </c>
      <c r="D273" s="119" t="s">
        <v>1855</v>
      </c>
      <c r="E273" s="119" t="s">
        <v>75</v>
      </c>
      <c r="F273" s="186">
        <f t="shared" si="4"/>
        <v>1</v>
      </c>
      <c r="G273" s="185"/>
      <c r="H273" s="185"/>
      <c r="I273" s="187"/>
      <c r="J273" s="188">
        <v>1</v>
      </c>
      <c r="K273" s="185"/>
      <c r="L273" s="185"/>
      <c r="M273" s="185"/>
      <c r="N273" s="185"/>
      <c r="O273" s="185"/>
      <c r="P273" s="185">
        <v>0</v>
      </c>
      <c r="Q273" s="185"/>
      <c r="R273" s="186"/>
      <c r="S273" s="188"/>
      <c r="T273" s="185">
        <v>0</v>
      </c>
      <c r="U273" s="185">
        <v>0</v>
      </c>
      <c r="V273" s="185"/>
      <c r="W273" s="185"/>
      <c r="X273" s="185"/>
      <c r="Y273" s="183"/>
      <c r="Z273" s="185"/>
      <c r="AA273" s="185"/>
      <c r="AB273" s="185"/>
      <c r="AC273" s="210"/>
      <c r="AD273" s="210"/>
      <c r="AE273" s="210"/>
      <c r="AF273" s="210"/>
      <c r="AG273" s="210"/>
      <c r="AH273" s="210"/>
      <c r="AI273" s="210"/>
      <c r="AJ273" s="210"/>
      <c r="AK273" s="210"/>
      <c r="AL273" s="210"/>
      <c r="AM273" s="210"/>
    </row>
    <row r="274" spans="1:39" s="91" customFormat="1" ht="82.5" customHeight="1" x14ac:dyDescent="0.2">
      <c r="A274" s="81">
        <f>IF(E274=0,"",SUBTOTAL(3,$E$8:$E274))</f>
        <v>248</v>
      </c>
      <c r="B274" s="81" t="s">
        <v>443</v>
      </c>
      <c r="C274" s="118" t="s">
        <v>490</v>
      </c>
      <c r="D274" s="119" t="s">
        <v>1856</v>
      </c>
      <c r="E274" s="119" t="s">
        <v>75</v>
      </c>
      <c r="F274" s="186">
        <f t="shared" si="4"/>
        <v>1</v>
      </c>
      <c r="G274" s="185"/>
      <c r="H274" s="185"/>
      <c r="I274" s="187"/>
      <c r="J274" s="188">
        <v>1</v>
      </c>
      <c r="K274" s="185"/>
      <c r="L274" s="185"/>
      <c r="M274" s="185"/>
      <c r="N274" s="185"/>
      <c r="O274" s="185"/>
      <c r="P274" s="185">
        <v>0</v>
      </c>
      <c r="Q274" s="185"/>
      <c r="R274" s="186"/>
      <c r="S274" s="188"/>
      <c r="T274" s="185">
        <v>0</v>
      </c>
      <c r="U274" s="185">
        <v>0</v>
      </c>
      <c r="V274" s="185"/>
      <c r="W274" s="185"/>
      <c r="X274" s="185"/>
      <c r="Y274" s="183"/>
      <c r="Z274" s="185"/>
      <c r="AA274" s="185"/>
      <c r="AB274" s="185"/>
      <c r="AC274" s="210"/>
      <c r="AD274" s="210"/>
      <c r="AE274" s="210"/>
      <c r="AF274" s="210"/>
      <c r="AG274" s="210"/>
      <c r="AH274" s="210"/>
      <c r="AI274" s="210"/>
      <c r="AJ274" s="210"/>
      <c r="AK274" s="210"/>
      <c r="AL274" s="210"/>
      <c r="AM274" s="210"/>
    </row>
    <row r="275" spans="1:39" s="91" customFormat="1" ht="98.25" customHeight="1" x14ac:dyDescent="0.2">
      <c r="A275" s="81">
        <f>IF(E275=0,"",SUBTOTAL(3,$E$8:$E275))</f>
        <v>249</v>
      </c>
      <c r="B275" s="81" t="s">
        <v>445</v>
      </c>
      <c r="C275" s="118" t="s">
        <v>121</v>
      </c>
      <c r="D275" s="119" t="s">
        <v>1857</v>
      </c>
      <c r="E275" s="119" t="s">
        <v>75</v>
      </c>
      <c r="F275" s="186">
        <f t="shared" si="4"/>
        <v>277</v>
      </c>
      <c r="G275" s="185"/>
      <c r="H275" s="185"/>
      <c r="I275" s="187"/>
      <c r="J275" s="188">
        <v>277</v>
      </c>
      <c r="K275" s="185"/>
      <c r="L275" s="185"/>
      <c r="M275" s="185"/>
      <c r="N275" s="185"/>
      <c r="O275" s="185"/>
      <c r="P275" s="185">
        <v>0</v>
      </c>
      <c r="Q275" s="185"/>
      <c r="R275" s="186"/>
      <c r="S275" s="188"/>
      <c r="T275" s="185">
        <v>0</v>
      </c>
      <c r="U275" s="185">
        <v>0</v>
      </c>
      <c r="V275" s="185"/>
      <c r="W275" s="185"/>
      <c r="X275" s="185"/>
      <c r="Y275" s="183"/>
      <c r="Z275" s="185"/>
      <c r="AA275" s="185"/>
      <c r="AB275" s="185"/>
      <c r="AC275" s="210"/>
      <c r="AD275" s="210"/>
      <c r="AE275" s="210"/>
      <c r="AF275" s="210"/>
      <c r="AG275" s="210"/>
      <c r="AH275" s="210"/>
      <c r="AI275" s="210"/>
      <c r="AJ275" s="210"/>
      <c r="AK275" s="210"/>
      <c r="AL275" s="210"/>
      <c r="AM275" s="210"/>
    </row>
    <row r="276" spans="1:39" s="91" customFormat="1" ht="97.5" customHeight="1" x14ac:dyDescent="0.2">
      <c r="A276" s="81">
        <f>IF(E276=0,"",SUBTOTAL(3,$E$8:$E276))</f>
        <v>250</v>
      </c>
      <c r="B276" s="81" t="s">
        <v>447</v>
      </c>
      <c r="C276" s="118" t="s">
        <v>493</v>
      </c>
      <c r="D276" s="119" t="s">
        <v>1858</v>
      </c>
      <c r="E276" s="119" t="s">
        <v>75</v>
      </c>
      <c r="F276" s="186">
        <f t="shared" si="4"/>
        <v>1</v>
      </c>
      <c r="G276" s="185"/>
      <c r="H276" s="185"/>
      <c r="I276" s="187"/>
      <c r="J276" s="188">
        <v>1</v>
      </c>
      <c r="K276" s="185"/>
      <c r="L276" s="185"/>
      <c r="M276" s="185"/>
      <c r="N276" s="185"/>
      <c r="O276" s="185"/>
      <c r="P276" s="185">
        <v>0</v>
      </c>
      <c r="Q276" s="185"/>
      <c r="R276" s="186"/>
      <c r="S276" s="188"/>
      <c r="T276" s="185">
        <v>0</v>
      </c>
      <c r="U276" s="185">
        <v>0</v>
      </c>
      <c r="V276" s="185"/>
      <c r="W276" s="185"/>
      <c r="X276" s="185"/>
      <c r="Y276" s="183"/>
      <c r="Z276" s="185"/>
      <c r="AA276" s="185"/>
      <c r="AB276" s="185"/>
      <c r="AC276" s="210"/>
      <c r="AD276" s="210"/>
      <c r="AE276" s="210"/>
      <c r="AF276" s="210"/>
      <c r="AG276" s="210"/>
      <c r="AH276" s="210"/>
      <c r="AI276" s="210"/>
      <c r="AJ276" s="210"/>
      <c r="AK276" s="210"/>
      <c r="AL276" s="210"/>
      <c r="AM276" s="210"/>
    </row>
    <row r="277" spans="1:39" s="91" customFormat="1" ht="102" customHeight="1" x14ac:dyDescent="0.2">
      <c r="A277" s="81">
        <f>IF(E277=0,"",SUBTOTAL(3,$E$8:$E277))</f>
        <v>251</v>
      </c>
      <c r="B277" s="81" t="s">
        <v>449</v>
      </c>
      <c r="C277" s="118" t="s">
        <v>495</v>
      </c>
      <c r="D277" s="119" t="s">
        <v>1859</v>
      </c>
      <c r="E277" s="119" t="s">
        <v>75</v>
      </c>
      <c r="F277" s="186">
        <f t="shared" si="4"/>
        <v>1</v>
      </c>
      <c r="G277" s="185"/>
      <c r="H277" s="185"/>
      <c r="I277" s="187"/>
      <c r="J277" s="188">
        <v>1</v>
      </c>
      <c r="K277" s="185"/>
      <c r="L277" s="185"/>
      <c r="M277" s="185"/>
      <c r="N277" s="185"/>
      <c r="O277" s="185"/>
      <c r="P277" s="185">
        <v>0</v>
      </c>
      <c r="Q277" s="185"/>
      <c r="R277" s="186"/>
      <c r="S277" s="188"/>
      <c r="T277" s="185">
        <v>0</v>
      </c>
      <c r="U277" s="185">
        <v>0</v>
      </c>
      <c r="V277" s="185"/>
      <c r="W277" s="185"/>
      <c r="X277" s="185"/>
      <c r="Y277" s="183"/>
      <c r="Z277" s="185"/>
      <c r="AA277" s="185"/>
      <c r="AB277" s="185"/>
      <c r="AC277" s="210"/>
      <c r="AD277" s="210"/>
      <c r="AE277" s="210"/>
      <c r="AF277" s="210"/>
      <c r="AG277" s="210"/>
      <c r="AH277" s="210"/>
      <c r="AI277" s="210"/>
      <c r="AJ277" s="210"/>
      <c r="AK277" s="210"/>
      <c r="AL277" s="210"/>
      <c r="AM277" s="210"/>
    </row>
    <row r="278" spans="1:39" s="91" customFormat="1" ht="129" customHeight="1" x14ac:dyDescent="0.2">
      <c r="A278" s="81">
        <f>IF(E278=0,"",SUBTOTAL(3,$E$8:$E278))</f>
        <v>252</v>
      </c>
      <c r="B278" s="81" t="s">
        <v>451</v>
      </c>
      <c r="C278" s="118" t="s">
        <v>498</v>
      </c>
      <c r="D278" s="119" t="s">
        <v>1860</v>
      </c>
      <c r="E278" s="119" t="s">
        <v>75</v>
      </c>
      <c r="F278" s="186">
        <f t="shared" si="4"/>
        <v>1</v>
      </c>
      <c r="G278" s="185"/>
      <c r="H278" s="185"/>
      <c r="I278" s="187"/>
      <c r="J278" s="188">
        <v>1</v>
      </c>
      <c r="K278" s="185"/>
      <c r="L278" s="185"/>
      <c r="M278" s="185"/>
      <c r="N278" s="185"/>
      <c r="O278" s="185"/>
      <c r="P278" s="185">
        <v>0</v>
      </c>
      <c r="Q278" s="185"/>
      <c r="R278" s="186"/>
      <c r="S278" s="188"/>
      <c r="T278" s="185">
        <v>0</v>
      </c>
      <c r="U278" s="185">
        <v>0</v>
      </c>
      <c r="V278" s="185"/>
      <c r="W278" s="185"/>
      <c r="X278" s="185"/>
      <c r="Y278" s="183"/>
      <c r="Z278" s="185"/>
      <c r="AA278" s="185"/>
      <c r="AB278" s="185"/>
      <c r="AC278" s="210"/>
      <c r="AD278" s="210"/>
      <c r="AE278" s="210"/>
      <c r="AF278" s="210"/>
      <c r="AG278" s="210"/>
      <c r="AH278" s="210"/>
      <c r="AI278" s="210"/>
      <c r="AJ278" s="210"/>
      <c r="AK278" s="210"/>
      <c r="AL278" s="210"/>
      <c r="AM278" s="210"/>
    </row>
    <row r="279" spans="1:39" s="91" customFormat="1" ht="86.25" customHeight="1" x14ac:dyDescent="0.2">
      <c r="A279" s="81">
        <f>IF(E279=0,"",SUBTOTAL(3,$E$8:$E279))</f>
        <v>253</v>
      </c>
      <c r="B279" s="81" t="s">
        <v>454</v>
      </c>
      <c r="C279" s="118" t="s">
        <v>500</v>
      </c>
      <c r="D279" s="119" t="s">
        <v>1861</v>
      </c>
      <c r="E279" s="119" t="s">
        <v>75</v>
      </c>
      <c r="F279" s="186">
        <f t="shared" si="4"/>
        <v>1</v>
      </c>
      <c r="G279" s="185"/>
      <c r="H279" s="185"/>
      <c r="I279" s="187"/>
      <c r="J279" s="188">
        <v>1</v>
      </c>
      <c r="K279" s="185"/>
      <c r="L279" s="185"/>
      <c r="M279" s="185"/>
      <c r="N279" s="185"/>
      <c r="O279" s="185"/>
      <c r="P279" s="185">
        <v>0</v>
      </c>
      <c r="Q279" s="185"/>
      <c r="R279" s="186"/>
      <c r="S279" s="188"/>
      <c r="T279" s="185">
        <v>0</v>
      </c>
      <c r="U279" s="185">
        <v>0</v>
      </c>
      <c r="V279" s="185"/>
      <c r="W279" s="185"/>
      <c r="X279" s="185"/>
      <c r="Y279" s="183"/>
      <c r="Z279" s="185"/>
      <c r="AA279" s="185"/>
      <c r="AB279" s="185"/>
      <c r="AC279" s="210"/>
      <c r="AD279" s="210"/>
      <c r="AE279" s="210"/>
      <c r="AF279" s="210"/>
      <c r="AG279" s="210"/>
      <c r="AH279" s="210"/>
      <c r="AI279" s="210"/>
      <c r="AJ279" s="210"/>
      <c r="AK279" s="210"/>
      <c r="AL279" s="210"/>
      <c r="AM279" s="210"/>
    </row>
    <row r="280" spans="1:39" s="91" customFormat="1" ht="111" customHeight="1" x14ac:dyDescent="0.2">
      <c r="A280" s="81">
        <f>IF(E280=0,"",SUBTOTAL(3,$E$8:$E280))</f>
        <v>254</v>
      </c>
      <c r="B280" s="81" t="s">
        <v>456</v>
      </c>
      <c r="C280" s="118" t="s">
        <v>502</v>
      </c>
      <c r="D280" s="119" t="s">
        <v>1862</v>
      </c>
      <c r="E280" s="119" t="s">
        <v>75</v>
      </c>
      <c r="F280" s="186">
        <f t="shared" si="4"/>
        <v>1</v>
      </c>
      <c r="G280" s="185"/>
      <c r="H280" s="185"/>
      <c r="I280" s="187"/>
      <c r="J280" s="188">
        <v>1</v>
      </c>
      <c r="K280" s="185"/>
      <c r="L280" s="185"/>
      <c r="M280" s="185"/>
      <c r="N280" s="185"/>
      <c r="O280" s="185"/>
      <c r="P280" s="185">
        <v>0</v>
      </c>
      <c r="Q280" s="185"/>
      <c r="R280" s="186"/>
      <c r="S280" s="188"/>
      <c r="T280" s="185">
        <v>0</v>
      </c>
      <c r="U280" s="185">
        <v>0</v>
      </c>
      <c r="V280" s="185"/>
      <c r="W280" s="185"/>
      <c r="X280" s="185"/>
      <c r="Y280" s="183"/>
      <c r="Z280" s="185"/>
      <c r="AA280" s="185"/>
      <c r="AB280" s="185"/>
      <c r="AC280" s="210"/>
      <c r="AD280" s="210"/>
      <c r="AE280" s="210"/>
      <c r="AF280" s="210"/>
      <c r="AG280" s="210"/>
      <c r="AH280" s="210"/>
      <c r="AI280" s="210"/>
      <c r="AJ280" s="210"/>
      <c r="AK280" s="210"/>
      <c r="AL280" s="210"/>
      <c r="AM280" s="210"/>
    </row>
    <row r="281" spans="1:39" s="91" customFormat="1" ht="145.5" customHeight="1" x14ac:dyDescent="0.2">
      <c r="A281" s="81">
        <f>IF(E281=0,"",SUBTOTAL(3,$E$8:$E281))</f>
        <v>255</v>
      </c>
      <c r="B281" s="81" t="s">
        <v>458</v>
      </c>
      <c r="C281" s="118" t="s">
        <v>504</v>
      </c>
      <c r="D281" s="119" t="s">
        <v>1863</v>
      </c>
      <c r="E281" s="119" t="s">
        <v>75</v>
      </c>
      <c r="F281" s="186">
        <f t="shared" si="4"/>
        <v>1</v>
      </c>
      <c r="G281" s="185"/>
      <c r="H281" s="185"/>
      <c r="I281" s="187"/>
      <c r="J281" s="188">
        <v>1</v>
      </c>
      <c r="K281" s="185"/>
      <c r="L281" s="185"/>
      <c r="M281" s="185"/>
      <c r="N281" s="185"/>
      <c r="O281" s="185"/>
      <c r="P281" s="185">
        <v>0</v>
      </c>
      <c r="Q281" s="185"/>
      <c r="R281" s="186"/>
      <c r="S281" s="188"/>
      <c r="T281" s="185">
        <v>0</v>
      </c>
      <c r="U281" s="185">
        <v>0</v>
      </c>
      <c r="V281" s="185"/>
      <c r="W281" s="185"/>
      <c r="X281" s="185"/>
      <c r="Y281" s="183"/>
      <c r="Z281" s="185"/>
      <c r="AA281" s="185"/>
      <c r="AB281" s="185"/>
      <c r="AC281" s="210"/>
      <c r="AD281" s="210"/>
      <c r="AE281" s="210"/>
      <c r="AF281" s="210"/>
      <c r="AG281" s="210"/>
      <c r="AH281" s="210"/>
      <c r="AI281" s="210"/>
      <c r="AJ281" s="210"/>
      <c r="AK281" s="210"/>
      <c r="AL281" s="210"/>
      <c r="AM281" s="210"/>
    </row>
    <row r="282" spans="1:39" s="91" customFormat="1" ht="63.75" customHeight="1" x14ac:dyDescent="0.2">
      <c r="A282" s="81">
        <f>IF(E282=0,"",SUBTOTAL(3,$E$8:$E282))</f>
        <v>256</v>
      </c>
      <c r="B282" s="81" t="s">
        <v>460</v>
      </c>
      <c r="C282" s="118" t="s">
        <v>506</v>
      </c>
      <c r="D282" s="119" t="s">
        <v>1864</v>
      </c>
      <c r="E282" s="119" t="s">
        <v>75</v>
      </c>
      <c r="F282" s="186">
        <f t="shared" si="4"/>
        <v>1</v>
      </c>
      <c r="G282" s="185"/>
      <c r="H282" s="185"/>
      <c r="I282" s="187"/>
      <c r="J282" s="188">
        <v>1</v>
      </c>
      <c r="K282" s="185"/>
      <c r="L282" s="185"/>
      <c r="M282" s="185"/>
      <c r="N282" s="185"/>
      <c r="O282" s="185"/>
      <c r="P282" s="185">
        <v>0</v>
      </c>
      <c r="Q282" s="185"/>
      <c r="R282" s="186"/>
      <c r="S282" s="188"/>
      <c r="T282" s="185">
        <v>0</v>
      </c>
      <c r="U282" s="185">
        <v>0</v>
      </c>
      <c r="V282" s="185"/>
      <c r="W282" s="185"/>
      <c r="X282" s="185"/>
      <c r="Y282" s="183"/>
      <c r="Z282" s="185"/>
      <c r="AA282" s="185"/>
      <c r="AB282" s="185"/>
      <c r="AC282" s="210"/>
      <c r="AD282" s="210"/>
      <c r="AE282" s="210"/>
      <c r="AF282" s="210"/>
      <c r="AG282" s="210"/>
      <c r="AH282" s="210"/>
      <c r="AI282" s="210"/>
      <c r="AJ282" s="210"/>
      <c r="AK282" s="210"/>
      <c r="AL282" s="210"/>
      <c r="AM282" s="210"/>
    </row>
    <row r="283" spans="1:39" s="91" customFormat="1" ht="81" customHeight="1" x14ac:dyDescent="0.2">
      <c r="A283" s="81">
        <f>IF(E283=0,"",SUBTOTAL(3,$E$8:$E283))</f>
        <v>257</v>
      </c>
      <c r="B283" s="81" t="s">
        <v>464</v>
      </c>
      <c r="C283" s="118" t="s">
        <v>508</v>
      </c>
      <c r="D283" s="119" t="s">
        <v>1865</v>
      </c>
      <c r="E283" s="119" t="s">
        <v>75</v>
      </c>
      <c r="F283" s="186">
        <f t="shared" si="4"/>
        <v>1</v>
      </c>
      <c r="G283" s="185"/>
      <c r="H283" s="185"/>
      <c r="I283" s="187"/>
      <c r="J283" s="188">
        <v>1</v>
      </c>
      <c r="K283" s="185"/>
      <c r="L283" s="185"/>
      <c r="M283" s="185"/>
      <c r="N283" s="185"/>
      <c r="O283" s="185"/>
      <c r="P283" s="185">
        <v>0</v>
      </c>
      <c r="Q283" s="185"/>
      <c r="R283" s="186"/>
      <c r="S283" s="188"/>
      <c r="T283" s="185">
        <v>0</v>
      </c>
      <c r="U283" s="185">
        <v>0</v>
      </c>
      <c r="V283" s="185"/>
      <c r="W283" s="185"/>
      <c r="X283" s="185"/>
      <c r="Y283" s="183"/>
      <c r="Z283" s="185"/>
      <c r="AA283" s="185"/>
      <c r="AB283" s="185"/>
      <c r="AC283" s="210"/>
      <c r="AD283" s="210"/>
      <c r="AE283" s="210"/>
      <c r="AF283" s="210"/>
      <c r="AG283" s="210"/>
      <c r="AH283" s="210"/>
      <c r="AI283" s="210"/>
      <c r="AJ283" s="210"/>
      <c r="AK283" s="210"/>
      <c r="AL283" s="210"/>
      <c r="AM283" s="210"/>
    </row>
    <row r="284" spans="1:39" s="91" customFormat="1" ht="89.25" customHeight="1" x14ac:dyDescent="0.2">
      <c r="A284" s="81">
        <f>IF(E284=0,"",SUBTOTAL(3,$E$8:$E284))</f>
        <v>258</v>
      </c>
      <c r="B284" s="81" t="s">
        <v>466</v>
      </c>
      <c r="C284" s="118" t="s">
        <v>510</v>
      </c>
      <c r="D284" s="119" t="s">
        <v>1866</v>
      </c>
      <c r="E284" s="119" t="s">
        <v>75</v>
      </c>
      <c r="F284" s="186">
        <f t="shared" si="4"/>
        <v>1</v>
      </c>
      <c r="G284" s="185"/>
      <c r="H284" s="185"/>
      <c r="I284" s="187"/>
      <c r="J284" s="188">
        <v>1</v>
      </c>
      <c r="K284" s="185"/>
      <c r="L284" s="185"/>
      <c r="M284" s="185"/>
      <c r="N284" s="185"/>
      <c r="O284" s="185"/>
      <c r="P284" s="185">
        <v>0</v>
      </c>
      <c r="Q284" s="185"/>
      <c r="R284" s="186"/>
      <c r="S284" s="188"/>
      <c r="T284" s="185">
        <v>0</v>
      </c>
      <c r="U284" s="185">
        <v>0</v>
      </c>
      <c r="V284" s="185"/>
      <c r="W284" s="185"/>
      <c r="X284" s="185"/>
      <c r="Y284" s="183"/>
      <c r="Z284" s="185"/>
      <c r="AA284" s="185"/>
      <c r="AB284" s="185"/>
      <c r="AC284" s="210"/>
      <c r="AD284" s="210"/>
      <c r="AE284" s="210"/>
      <c r="AF284" s="210"/>
      <c r="AG284" s="210"/>
      <c r="AH284" s="210"/>
      <c r="AI284" s="210"/>
      <c r="AJ284" s="210"/>
      <c r="AK284" s="210"/>
      <c r="AL284" s="210"/>
      <c r="AM284" s="210"/>
    </row>
    <row r="285" spans="1:39" s="91" customFormat="1" ht="127.5" customHeight="1" x14ac:dyDescent="0.2">
      <c r="A285" s="81">
        <f>IF(E285=0,"",SUBTOTAL(3,$E$8:$E285))</f>
        <v>259</v>
      </c>
      <c r="B285" s="81" t="s">
        <v>468</v>
      </c>
      <c r="C285" s="118" t="s">
        <v>512</v>
      </c>
      <c r="D285" s="119" t="s">
        <v>1867</v>
      </c>
      <c r="E285" s="119" t="s">
        <v>75</v>
      </c>
      <c r="F285" s="186">
        <f t="shared" si="4"/>
        <v>12</v>
      </c>
      <c r="G285" s="185"/>
      <c r="H285" s="185"/>
      <c r="I285" s="187"/>
      <c r="J285" s="188">
        <v>12</v>
      </c>
      <c r="K285" s="185"/>
      <c r="L285" s="185"/>
      <c r="M285" s="185"/>
      <c r="N285" s="185"/>
      <c r="O285" s="185"/>
      <c r="P285" s="185">
        <v>0</v>
      </c>
      <c r="Q285" s="185"/>
      <c r="R285" s="186"/>
      <c r="S285" s="188"/>
      <c r="T285" s="185">
        <v>0</v>
      </c>
      <c r="U285" s="185">
        <v>0</v>
      </c>
      <c r="V285" s="185"/>
      <c r="W285" s="185"/>
      <c r="X285" s="185"/>
      <c r="Y285" s="183"/>
      <c r="Z285" s="185"/>
      <c r="AA285" s="185"/>
      <c r="AB285" s="185"/>
      <c r="AC285" s="210"/>
      <c r="AD285" s="210"/>
      <c r="AE285" s="210"/>
      <c r="AF285" s="210"/>
      <c r="AG285" s="210"/>
      <c r="AH285" s="210"/>
      <c r="AI285" s="210"/>
      <c r="AJ285" s="210"/>
      <c r="AK285" s="210"/>
      <c r="AL285" s="210"/>
      <c r="AM285" s="210"/>
    </row>
    <row r="286" spans="1:39" s="91" customFormat="1" ht="76.5" customHeight="1" x14ac:dyDescent="0.2">
      <c r="A286" s="81">
        <f>IF(E286=0,"",SUBTOTAL(3,$E$8:$E286))</f>
        <v>260</v>
      </c>
      <c r="B286" s="81" t="s">
        <v>470</v>
      </c>
      <c r="C286" s="118" t="s">
        <v>514</v>
      </c>
      <c r="D286" s="119" t="s">
        <v>1868</v>
      </c>
      <c r="E286" s="119" t="s">
        <v>75</v>
      </c>
      <c r="F286" s="186">
        <f t="shared" si="4"/>
        <v>1</v>
      </c>
      <c r="G286" s="185"/>
      <c r="H286" s="185"/>
      <c r="I286" s="187"/>
      <c r="J286" s="188">
        <v>1</v>
      </c>
      <c r="K286" s="185"/>
      <c r="L286" s="185"/>
      <c r="M286" s="185"/>
      <c r="N286" s="185"/>
      <c r="O286" s="185"/>
      <c r="P286" s="185">
        <v>0</v>
      </c>
      <c r="Q286" s="185"/>
      <c r="R286" s="186"/>
      <c r="S286" s="188"/>
      <c r="T286" s="185">
        <v>0</v>
      </c>
      <c r="U286" s="185">
        <v>0</v>
      </c>
      <c r="V286" s="185"/>
      <c r="W286" s="185"/>
      <c r="X286" s="185"/>
      <c r="Y286" s="183"/>
      <c r="Z286" s="185"/>
      <c r="AA286" s="185"/>
      <c r="AB286" s="185"/>
      <c r="AC286" s="210"/>
      <c r="AD286" s="210"/>
      <c r="AE286" s="210"/>
      <c r="AF286" s="210"/>
      <c r="AG286" s="210"/>
      <c r="AH286" s="210"/>
      <c r="AI286" s="210"/>
      <c r="AJ286" s="210"/>
      <c r="AK286" s="210"/>
      <c r="AL286" s="210"/>
      <c r="AM286" s="210"/>
    </row>
    <row r="287" spans="1:39" s="91" customFormat="1" ht="83.25" customHeight="1" x14ac:dyDescent="0.2">
      <c r="A287" s="81">
        <f>IF(E287=0,"",SUBTOTAL(3,$E$8:$E287))</f>
        <v>261</v>
      </c>
      <c r="B287" s="81" t="s">
        <v>473</v>
      </c>
      <c r="C287" s="118" t="s">
        <v>517</v>
      </c>
      <c r="D287" s="119" t="s">
        <v>1869</v>
      </c>
      <c r="E287" s="119" t="s">
        <v>75</v>
      </c>
      <c r="F287" s="186">
        <f t="shared" si="4"/>
        <v>1</v>
      </c>
      <c r="G287" s="185"/>
      <c r="H287" s="185"/>
      <c r="I287" s="187"/>
      <c r="J287" s="188">
        <v>1</v>
      </c>
      <c r="K287" s="185"/>
      <c r="L287" s="185"/>
      <c r="M287" s="185"/>
      <c r="N287" s="185"/>
      <c r="O287" s="185"/>
      <c r="P287" s="185">
        <v>0</v>
      </c>
      <c r="Q287" s="185"/>
      <c r="R287" s="186"/>
      <c r="S287" s="188"/>
      <c r="T287" s="185">
        <v>0</v>
      </c>
      <c r="U287" s="185">
        <v>0</v>
      </c>
      <c r="V287" s="185"/>
      <c r="W287" s="185"/>
      <c r="X287" s="185"/>
      <c r="Y287" s="183"/>
      <c r="Z287" s="185"/>
      <c r="AA287" s="185"/>
      <c r="AB287" s="185"/>
      <c r="AC287" s="210"/>
      <c r="AD287" s="210"/>
      <c r="AE287" s="210"/>
      <c r="AF287" s="210"/>
      <c r="AG287" s="210"/>
      <c r="AH287" s="210"/>
      <c r="AI287" s="210"/>
      <c r="AJ287" s="210"/>
      <c r="AK287" s="210"/>
      <c r="AL287" s="210"/>
      <c r="AM287" s="210"/>
    </row>
    <row r="288" spans="1:39" s="91" customFormat="1" ht="126" customHeight="1" x14ac:dyDescent="0.2">
      <c r="A288" s="81">
        <f>IF(E288=0,"",SUBTOTAL(3,$E$8:$E288))</f>
        <v>262</v>
      </c>
      <c r="B288" s="81" t="s">
        <v>474</v>
      </c>
      <c r="C288" s="118" t="s">
        <v>519</v>
      </c>
      <c r="D288" s="119" t="s">
        <v>1870</v>
      </c>
      <c r="E288" s="119" t="s">
        <v>75</v>
      </c>
      <c r="F288" s="186">
        <f t="shared" si="4"/>
        <v>1</v>
      </c>
      <c r="G288" s="185"/>
      <c r="H288" s="185"/>
      <c r="I288" s="187"/>
      <c r="J288" s="188">
        <v>1</v>
      </c>
      <c r="K288" s="185"/>
      <c r="L288" s="185"/>
      <c r="M288" s="185"/>
      <c r="N288" s="185"/>
      <c r="O288" s="185"/>
      <c r="P288" s="185">
        <v>0</v>
      </c>
      <c r="Q288" s="185"/>
      <c r="R288" s="186"/>
      <c r="S288" s="188"/>
      <c r="T288" s="185">
        <v>0</v>
      </c>
      <c r="U288" s="185">
        <v>0</v>
      </c>
      <c r="V288" s="185"/>
      <c r="W288" s="185"/>
      <c r="X288" s="185"/>
      <c r="Y288" s="183"/>
      <c r="Z288" s="185"/>
      <c r="AA288" s="185"/>
      <c r="AB288" s="185"/>
      <c r="AC288" s="210"/>
      <c r="AD288" s="210"/>
      <c r="AE288" s="210"/>
      <c r="AF288" s="210"/>
      <c r="AG288" s="210"/>
      <c r="AH288" s="210"/>
      <c r="AI288" s="210"/>
      <c r="AJ288" s="210"/>
      <c r="AK288" s="210"/>
      <c r="AL288" s="210"/>
      <c r="AM288" s="210"/>
    </row>
    <row r="289" spans="1:39" s="91" customFormat="1" ht="84" customHeight="1" x14ac:dyDescent="0.2">
      <c r="A289" s="81">
        <f>IF(E289=0,"",SUBTOTAL(3,$E$8:$E289))</f>
        <v>263</v>
      </c>
      <c r="B289" s="81" t="s">
        <v>476</v>
      </c>
      <c r="C289" s="118" t="s">
        <v>522</v>
      </c>
      <c r="D289" s="119" t="s">
        <v>4123</v>
      </c>
      <c r="E289" s="119" t="s">
        <v>75</v>
      </c>
      <c r="F289" s="186">
        <f t="shared" si="4"/>
        <v>1</v>
      </c>
      <c r="G289" s="185"/>
      <c r="H289" s="185"/>
      <c r="I289" s="187"/>
      <c r="J289" s="188">
        <v>1</v>
      </c>
      <c r="K289" s="185"/>
      <c r="L289" s="185"/>
      <c r="M289" s="185"/>
      <c r="N289" s="185"/>
      <c r="O289" s="185"/>
      <c r="P289" s="185">
        <v>0</v>
      </c>
      <c r="Q289" s="185"/>
      <c r="R289" s="186"/>
      <c r="S289" s="188"/>
      <c r="T289" s="185">
        <v>0</v>
      </c>
      <c r="U289" s="185">
        <v>0</v>
      </c>
      <c r="V289" s="185"/>
      <c r="W289" s="185"/>
      <c r="X289" s="185"/>
      <c r="Y289" s="183"/>
      <c r="Z289" s="185"/>
      <c r="AA289" s="185"/>
      <c r="AB289" s="185"/>
      <c r="AC289" s="210"/>
      <c r="AD289" s="210"/>
      <c r="AE289" s="210"/>
      <c r="AF289" s="210"/>
      <c r="AG289" s="210"/>
      <c r="AH289" s="210"/>
      <c r="AI289" s="210"/>
      <c r="AJ289" s="210"/>
      <c r="AK289" s="210"/>
      <c r="AL289" s="210"/>
      <c r="AM289" s="210"/>
    </row>
    <row r="290" spans="1:39" s="91" customFormat="1" ht="82.5" customHeight="1" x14ac:dyDescent="0.2">
      <c r="A290" s="81">
        <f>IF(E290=0,"",SUBTOTAL(3,$E$8:$E290))</f>
        <v>264</v>
      </c>
      <c r="B290" s="81" t="s">
        <v>478</v>
      </c>
      <c r="C290" s="118" t="s">
        <v>524</v>
      </c>
      <c r="D290" s="119" t="s">
        <v>4124</v>
      </c>
      <c r="E290" s="119" t="s">
        <v>75</v>
      </c>
      <c r="F290" s="186">
        <f t="shared" si="4"/>
        <v>1</v>
      </c>
      <c r="G290" s="185"/>
      <c r="H290" s="185"/>
      <c r="I290" s="187"/>
      <c r="J290" s="188">
        <v>1</v>
      </c>
      <c r="K290" s="185"/>
      <c r="L290" s="185"/>
      <c r="M290" s="185"/>
      <c r="N290" s="185"/>
      <c r="O290" s="185"/>
      <c r="P290" s="185">
        <v>0</v>
      </c>
      <c r="Q290" s="185"/>
      <c r="R290" s="186"/>
      <c r="S290" s="188"/>
      <c r="T290" s="185">
        <v>0</v>
      </c>
      <c r="U290" s="185">
        <v>0</v>
      </c>
      <c r="V290" s="185"/>
      <c r="W290" s="185"/>
      <c r="X290" s="185"/>
      <c r="Y290" s="183"/>
      <c r="Z290" s="185"/>
      <c r="AA290" s="185"/>
      <c r="AB290" s="185"/>
      <c r="AC290" s="210"/>
      <c r="AD290" s="210"/>
      <c r="AE290" s="210"/>
      <c r="AF290" s="210"/>
      <c r="AG290" s="210"/>
      <c r="AH290" s="210"/>
      <c r="AI290" s="210"/>
      <c r="AJ290" s="210"/>
      <c r="AK290" s="210"/>
      <c r="AL290" s="210"/>
      <c r="AM290" s="210"/>
    </row>
    <row r="291" spans="1:39" s="91" customFormat="1" ht="145.5" customHeight="1" x14ac:dyDescent="0.2">
      <c r="A291" s="81">
        <f>IF(E291=0,"",SUBTOTAL(3,$E$8:$E291))</f>
        <v>265</v>
      </c>
      <c r="B291" s="81" t="s">
        <v>480</v>
      </c>
      <c r="C291" s="118" t="s">
        <v>527</v>
      </c>
      <c r="D291" s="119" t="s">
        <v>1873</v>
      </c>
      <c r="E291" s="119" t="s">
        <v>75</v>
      </c>
      <c r="F291" s="186">
        <f t="shared" si="4"/>
        <v>12</v>
      </c>
      <c r="G291" s="185"/>
      <c r="H291" s="185"/>
      <c r="I291" s="187"/>
      <c r="J291" s="188">
        <v>12</v>
      </c>
      <c r="K291" s="185"/>
      <c r="L291" s="185"/>
      <c r="M291" s="185"/>
      <c r="N291" s="185"/>
      <c r="O291" s="185"/>
      <c r="P291" s="185">
        <v>0</v>
      </c>
      <c r="Q291" s="185"/>
      <c r="R291" s="186"/>
      <c r="S291" s="188"/>
      <c r="T291" s="185">
        <v>0</v>
      </c>
      <c r="U291" s="185">
        <v>0</v>
      </c>
      <c r="V291" s="185"/>
      <c r="W291" s="185"/>
      <c r="X291" s="185"/>
      <c r="Y291" s="183"/>
      <c r="Z291" s="185"/>
      <c r="AA291" s="185"/>
      <c r="AB291" s="185"/>
      <c r="AC291" s="210"/>
      <c r="AD291" s="210"/>
      <c r="AE291" s="210"/>
      <c r="AF291" s="210"/>
      <c r="AG291" s="210"/>
      <c r="AH291" s="210"/>
      <c r="AI291" s="210"/>
      <c r="AJ291" s="210"/>
      <c r="AK291" s="210"/>
      <c r="AL291" s="210"/>
      <c r="AM291" s="210"/>
    </row>
    <row r="292" spans="1:39" s="91" customFormat="1" ht="60.75" customHeight="1" x14ac:dyDescent="0.2">
      <c r="A292" s="81">
        <f>IF(E292=0,"",SUBTOTAL(3,$E$8:$E292))</f>
        <v>266</v>
      </c>
      <c r="B292" s="81" t="s">
        <v>482</v>
      </c>
      <c r="C292" s="118" t="s">
        <v>529</v>
      </c>
      <c r="D292" s="119" t="s">
        <v>1874</v>
      </c>
      <c r="E292" s="119" t="s">
        <v>75</v>
      </c>
      <c r="F292" s="186">
        <f t="shared" si="4"/>
        <v>110</v>
      </c>
      <c r="G292" s="185"/>
      <c r="H292" s="185"/>
      <c r="I292" s="187"/>
      <c r="J292" s="188">
        <v>110</v>
      </c>
      <c r="K292" s="185"/>
      <c r="L292" s="185"/>
      <c r="M292" s="185"/>
      <c r="N292" s="185"/>
      <c r="O292" s="185"/>
      <c r="P292" s="185">
        <v>0</v>
      </c>
      <c r="Q292" s="185"/>
      <c r="R292" s="186"/>
      <c r="S292" s="188"/>
      <c r="T292" s="185">
        <v>0</v>
      </c>
      <c r="U292" s="185">
        <v>0</v>
      </c>
      <c r="V292" s="185"/>
      <c r="W292" s="185"/>
      <c r="X292" s="185"/>
      <c r="Y292" s="183"/>
      <c r="Z292" s="185"/>
      <c r="AA292" s="185"/>
      <c r="AB292" s="185"/>
      <c r="AC292" s="210"/>
      <c r="AD292" s="210"/>
      <c r="AE292" s="210"/>
      <c r="AF292" s="210"/>
      <c r="AG292" s="210"/>
      <c r="AH292" s="210"/>
      <c r="AI292" s="210"/>
      <c r="AJ292" s="210"/>
      <c r="AK292" s="210"/>
      <c r="AL292" s="210"/>
      <c r="AM292" s="210"/>
    </row>
    <row r="293" spans="1:39" s="91" customFormat="1" ht="126" customHeight="1" x14ac:dyDescent="0.2">
      <c r="A293" s="81">
        <f>IF(E293=0,"",SUBTOTAL(3,$E$8:$E293))</f>
        <v>267</v>
      </c>
      <c r="B293" s="81" t="s">
        <v>484</v>
      </c>
      <c r="C293" s="118" t="s">
        <v>532</v>
      </c>
      <c r="D293" s="119" t="s">
        <v>1875</v>
      </c>
      <c r="E293" s="119" t="s">
        <v>75</v>
      </c>
      <c r="F293" s="186">
        <f t="shared" si="4"/>
        <v>1</v>
      </c>
      <c r="G293" s="185"/>
      <c r="H293" s="185">
        <v>0</v>
      </c>
      <c r="I293" s="187"/>
      <c r="J293" s="188">
        <v>1</v>
      </c>
      <c r="K293" s="185"/>
      <c r="L293" s="185"/>
      <c r="M293" s="185"/>
      <c r="N293" s="185"/>
      <c r="O293" s="185"/>
      <c r="P293" s="185">
        <v>0</v>
      </c>
      <c r="Q293" s="185"/>
      <c r="R293" s="186"/>
      <c r="S293" s="188"/>
      <c r="T293" s="185">
        <v>0</v>
      </c>
      <c r="U293" s="185">
        <v>0</v>
      </c>
      <c r="V293" s="185"/>
      <c r="W293" s="185"/>
      <c r="X293" s="185"/>
      <c r="Y293" s="183"/>
      <c r="Z293" s="185"/>
      <c r="AA293" s="185"/>
      <c r="AB293" s="185"/>
      <c r="AC293" s="210"/>
      <c r="AD293" s="210"/>
      <c r="AE293" s="210"/>
      <c r="AF293" s="210"/>
      <c r="AG293" s="210"/>
      <c r="AH293" s="210"/>
      <c r="AI293" s="210"/>
      <c r="AJ293" s="210"/>
      <c r="AK293" s="210"/>
      <c r="AL293" s="210"/>
      <c r="AM293" s="210"/>
    </row>
    <row r="294" spans="1:39" s="91" customFormat="1" ht="99" customHeight="1" x14ac:dyDescent="0.2">
      <c r="A294" s="81">
        <f>IF(E294=0,"",SUBTOTAL(3,$E$8:$E294))</f>
        <v>268</v>
      </c>
      <c r="B294" s="81" t="s">
        <v>252</v>
      </c>
      <c r="C294" s="118" t="s">
        <v>534</v>
      </c>
      <c r="D294" s="119" t="s">
        <v>4125</v>
      </c>
      <c r="E294" s="119" t="s">
        <v>75</v>
      </c>
      <c r="F294" s="186">
        <f t="shared" si="4"/>
        <v>1</v>
      </c>
      <c r="G294" s="185"/>
      <c r="H294" s="185"/>
      <c r="I294" s="187"/>
      <c r="J294" s="188">
        <v>1</v>
      </c>
      <c r="K294" s="185"/>
      <c r="L294" s="185"/>
      <c r="M294" s="185"/>
      <c r="N294" s="185"/>
      <c r="O294" s="185"/>
      <c r="P294" s="185">
        <v>0</v>
      </c>
      <c r="Q294" s="185"/>
      <c r="R294" s="186"/>
      <c r="S294" s="188"/>
      <c r="T294" s="185">
        <v>0</v>
      </c>
      <c r="U294" s="185">
        <v>0</v>
      </c>
      <c r="V294" s="185"/>
      <c r="W294" s="185"/>
      <c r="X294" s="185"/>
      <c r="Y294" s="183"/>
      <c r="Z294" s="185"/>
      <c r="AA294" s="185"/>
      <c r="AB294" s="185"/>
      <c r="AC294" s="210"/>
      <c r="AD294" s="210"/>
      <c r="AE294" s="210"/>
      <c r="AF294" s="210"/>
      <c r="AG294" s="210"/>
      <c r="AH294" s="210"/>
      <c r="AI294" s="210"/>
      <c r="AJ294" s="210"/>
      <c r="AK294" s="210"/>
      <c r="AL294" s="210"/>
      <c r="AM294" s="210"/>
    </row>
    <row r="295" spans="1:39" s="91" customFormat="1" ht="123" customHeight="1" x14ac:dyDescent="0.2">
      <c r="A295" s="81">
        <f>IF(E295=0,"",SUBTOTAL(3,$E$8:$E295))</f>
        <v>269</v>
      </c>
      <c r="B295" s="81" t="s">
        <v>256</v>
      </c>
      <c r="C295" s="118" t="s">
        <v>110</v>
      </c>
      <c r="D295" s="119" t="s">
        <v>1877</v>
      </c>
      <c r="E295" s="119" t="s">
        <v>75</v>
      </c>
      <c r="F295" s="186">
        <f t="shared" si="4"/>
        <v>13</v>
      </c>
      <c r="G295" s="185"/>
      <c r="H295" s="185"/>
      <c r="I295" s="187"/>
      <c r="J295" s="188">
        <v>13</v>
      </c>
      <c r="K295" s="185"/>
      <c r="L295" s="185"/>
      <c r="M295" s="185"/>
      <c r="N295" s="185"/>
      <c r="O295" s="185"/>
      <c r="P295" s="185">
        <v>0</v>
      </c>
      <c r="Q295" s="185"/>
      <c r="R295" s="186"/>
      <c r="S295" s="188"/>
      <c r="T295" s="185">
        <v>0</v>
      </c>
      <c r="U295" s="185">
        <v>0</v>
      </c>
      <c r="V295" s="185"/>
      <c r="W295" s="185"/>
      <c r="X295" s="185"/>
      <c r="Y295" s="183"/>
      <c r="Z295" s="185"/>
      <c r="AA295" s="185"/>
      <c r="AB295" s="185"/>
      <c r="AC295" s="210"/>
      <c r="AD295" s="210"/>
      <c r="AE295" s="210"/>
      <c r="AF295" s="210"/>
      <c r="AG295" s="210"/>
      <c r="AH295" s="210"/>
      <c r="AI295" s="210"/>
      <c r="AJ295" s="210"/>
      <c r="AK295" s="210"/>
      <c r="AL295" s="210"/>
      <c r="AM295" s="210"/>
    </row>
    <row r="296" spans="1:39" s="91" customFormat="1" ht="94.5" customHeight="1" x14ac:dyDescent="0.2">
      <c r="A296" s="81">
        <f>IF(E296=0,"",SUBTOTAL(3,$E$8:$E296))</f>
        <v>270</v>
      </c>
      <c r="B296" s="81" t="s">
        <v>259</v>
      </c>
      <c r="C296" s="118" t="s">
        <v>539</v>
      </c>
      <c r="D296" s="119" t="s">
        <v>1878</v>
      </c>
      <c r="E296" s="119" t="s">
        <v>75</v>
      </c>
      <c r="F296" s="186">
        <f t="shared" si="4"/>
        <v>1</v>
      </c>
      <c r="G296" s="185"/>
      <c r="H296" s="185"/>
      <c r="I296" s="187"/>
      <c r="J296" s="188">
        <v>1</v>
      </c>
      <c r="K296" s="185"/>
      <c r="L296" s="185"/>
      <c r="M296" s="185"/>
      <c r="N296" s="185"/>
      <c r="O296" s="185"/>
      <c r="P296" s="185">
        <v>0</v>
      </c>
      <c r="Q296" s="185"/>
      <c r="R296" s="186"/>
      <c r="S296" s="188"/>
      <c r="T296" s="185">
        <v>0</v>
      </c>
      <c r="U296" s="185">
        <v>0</v>
      </c>
      <c r="V296" s="185"/>
      <c r="W296" s="185"/>
      <c r="X296" s="185"/>
      <c r="Y296" s="183"/>
      <c r="Z296" s="185"/>
      <c r="AA296" s="185"/>
      <c r="AB296" s="185"/>
      <c r="AC296" s="210"/>
      <c r="AD296" s="210"/>
      <c r="AE296" s="210"/>
      <c r="AF296" s="210"/>
      <c r="AG296" s="210"/>
      <c r="AH296" s="210"/>
      <c r="AI296" s="210"/>
      <c r="AJ296" s="210"/>
      <c r="AK296" s="210"/>
      <c r="AL296" s="210"/>
      <c r="AM296" s="210"/>
    </row>
    <row r="297" spans="1:39" s="91" customFormat="1" ht="117" customHeight="1" x14ac:dyDescent="0.2">
      <c r="A297" s="81">
        <f>IF(E297=0,"",SUBTOTAL(3,$E$8:$E297))</f>
        <v>271</v>
      </c>
      <c r="B297" s="81" t="s">
        <v>261</v>
      </c>
      <c r="C297" s="118" t="s">
        <v>542</v>
      </c>
      <c r="D297" s="119" t="s">
        <v>1879</v>
      </c>
      <c r="E297" s="119" t="s">
        <v>75</v>
      </c>
      <c r="F297" s="186">
        <f t="shared" si="4"/>
        <v>1</v>
      </c>
      <c r="G297" s="185"/>
      <c r="H297" s="185"/>
      <c r="I297" s="187"/>
      <c r="J297" s="188">
        <v>1</v>
      </c>
      <c r="K297" s="185"/>
      <c r="L297" s="185"/>
      <c r="M297" s="185"/>
      <c r="N297" s="185"/>
      <c r="O297" s="185"/>
      <c r="P297" s="185">
        <v>0</v>
      </c>
      <c r="Q297" s="185"/>
      <c r="R297" s="186"/>
      <c r="S297" s="188"/>
      <c r="T297" s="185">
        <v>0</v>
      </c>
      <c r="U297" s="185">
        <v>0</v>
      </c>
      <c r="V297" s="185"/>
      <c r="W297" s="185"/>
      <c r="X297" s="185"/>
      <c r="Y297" s="183"/>
      <c r="Z297" s="185"/>
      <c r="AA297" s="185"/>
      <c r="AB297" s="185"/>
      <c r="AC297" s="210"/>
      <c r="AD297" s="210"/>
      <c r="AE297" s="210"/>
      <c r="AF297" s="210"/>
      <c r="AG297" s="210"/>
      <c r="AH297" s="210"/>
      <c r="AI297" s="210"/>
      <c r="AJ297" s="210"/>
      <c r="AK297" s="210"/>
      <c r="AL297" s="210"/>
      <c r="AM297" s="210"/>
    </row>
    <row r="298" spans="1:39" s="91" customFormat="1" ht="118.5" customHeight="1" x14ac:dyDescent="0.2">
      <c r="A298" s="81">
        <f>IF(E298=0,"",SUBTOTAL(3,$E$8:$E298))</f>
        <v>272</v>
      </c>
      <c r="B298" s="81" t="s">
        <v>263</v>
      </c>
      <c r="C298" s="118" t="s">
        <v>113</v>
      </c>
      <c r="D298" s="119" t="s">
        <v>4126</v>
      </c>
      <c r="E298" s="119" t="s">
        <v>75</v>
      </c>
      <c r="F298" s="186">
        <f t="shared" si="4"/>
        <v>305</v>
      </c>
      <c r="G298" s="185"/>
      <c r="H298" s="185"/>
      <c r="I298" s="187"/>
      <c r="J298" s="188">
        <v>305</v>
      </c>
      <c r="K298" s="185"/>
      <c r="L298" s="185"/>
      <c r="M298" s="185"/>
      <c r="N298" s="185"/>
      <c r="O298" s="185"/>
      <c r="P298" s="185">
        <v>0</v>
      </c>
      <c r="Q298" s="185"/>
      <c r="R298" s="186"/>
      <c r="S298" s="188"/>
      <c r="T298" s="185">
        <v>0</v>
      </c>
      <c r="U298" s="185">
        <v>0</v>
      </c>
      <c r="V298" s="185"/>
      <c r="W298" s="185"/>
      <c r="X298" s="185"/>
      <c r="Y298" s="183"/>
      <c r="Z298" s="185"/>
      <c r="AA298" s="185"/>
      <c r="AB298" s="185"/>
      <c r="AC298" s="210"/>
      <c r="AD298" s="210"/>
      <c r="AE298" s="210"/>
      <c r="AF298" s="210"/>
      <c r="AG298" s="210"/>
      <c r="AH298" s="210"/>
      <c r="AI298" s="210"/>
      <c r="AJ298" s="210"/>
      <c r="AK298" s="210"/>
      <c r="AL298" s="210"/>
      <c r="AM298" s="210"/>
    </row>
    <row r="299" spans="1:39" s="91" customFormat="1" ht="90.75" customHeight="1" x14ac:dyDescent="0.2">
      <c r="A299" s="81">
        <f>IF(E299=0,"",SUBTOTAL(3,$E$8:$E299))</f>
        <v>273</v>
      </c>
      <c r="B299" s="81" t="s">
        <v>265</v>
      </c>
      <c r="C299" s="118" t="s">
        <v>545</v>
      </c>
      <c r="D299" s="119" t="s">
        <v>1881</v>
      </c>
      <c r="E299" s="119" t="s">
        <v>75</v>
      </c>
      <c r="F299" s="186">
        <f t="shared" si="4"/>
        <v>1</v>
      </c>
      <c r="G299" s="185"/>
      <c r="H299" s="185"/>
      <c r="I299" s="187"/>
      <c r="J299" s="188">
        <v>1</v>
      </c>
      <c r="K299" s="185"/>
      <c r="L299" s="185"/>
      <c r="M299" s="185"/>
      <c r="N299" s="185"/>
      <c r="O299" s="185"/>
      <c r="P299" s="185">
        <v>0</v>
      </c>
      <c r="Q299" s="185"/>
      <c r="R299" s="186"/>
      <c r="S299" s="188"/>
      <c r="T299" s="185">
        <v>0</v>
      </c>
      <c r="U299" s="185">
        <v>0</v>
      </c>
      <c r="V299" s="185"/>
      <c r="W299" s="185"/>
      <c r="X299" s="185"/>
      <c r="Y299" s="183"/>
      <c r="Z299" s="185"/>
      <c r="AA299" s="185"/>
      <c r="AB299" s="185"/>
      <c r="AC299" s="210"/>
      <c r="AD299" s="210"/>
      <c r="AE299" s="210"/>
      <c r="AF299" s="210"/>
      <c r="AG299" s="210"/>
      <c r="AH299" s="210"/>
      <c r="AI299" s="210"/>
      <c r="AJ299" s="210"/>
      <c r="AK299" s="210"/>
      <c r="AL299" s="210"/>
      <c r="AM299" s="210"/>
    </row>
    <row r="300" spans="1:39" s="91" customFormat="1" ht="145.5" customHeight="1" x14ac:dyDescent="0.2">
      <c r="A300" s="81">
        <f>IF(E300=0,"",SUBTOTAL(3,$E$8:$E300))</f>
        <v>274</v>
      </c>
      <c r="B300" s="81" t="s">
        <v>496</v>
      </c>
      <c r="C300" s="118" t="s">
        <v>547</v>
      </c>
      <c r="D300" s="119" t="s">
        <v>1882</v>
      </c>
      <c r="E300" s="119" t="s">
        <v>75</v>
      </c>
      <c r="F300" s="186">
        <f t="shared" si="4"/>
        <v>1</v>
      </c>
      <c r="G300" s="185"/>
      <c r="H300" s="185"/>
      <c r="I300" s="187"/>
      <c r="J300" s="188">
        <v>1</v>
      </c>
      <c r="K300" s="185"/>
      <c r="L300" s="185"/>
      <c r="M300" s="185"/>
      <c r="N300" s="185"/>
      <c r="O300" s="185"/>
      <c r="P300" s="185">
        <v>0</v>
      </c>
      <c r="Q300" s="185"/>
      <c r="R300" s="186"/>
      <c r="S300" s="188"/>
      <c r="T300" s="185">
        <v>0</v>
      </c>
      <c r="U300" s="185">
        <v>0</v>
      </c>
      <c r="V300" s="185"/>
      <c r="W300" s="185"/>
      <c r="X300" s="185"/>
      <c r="Y300" s="183"/>
      <c r="Z300" s="185"/>
      <c r="AA300" s="185"/>
      <c r="AB300" s="185"/>
      <c r="AC300" s="210"/>
      <c r="AD300" s="210"/>
      <c r="AE300" s="210"/>
      <c r="AF300" s="210"/>
      <c r="AG300" s="210"/>
      <c r="AH300" s="210"/>
      <c r="AI300" s="210"/>
      <c r="AJ300" s="210"/>
      <c r="AK300" s="210"/>
      <c r="AL300" s="210"/>
      <c r="AM300" s="210"/>
    </row>
    <row r="301" spans="1:39" s="91" customFormat="1" ht="149.25" customHeight="1" x14ac:dyDescent="0.2">
      <c r="A301" s="81">
        <f>IF(E301=0,"",SUBTOTAL(3,$E$8:$E301))</f>
        <v>275</v>
      </c>
      <c r="B301" s="81" t="s">
        <v>271</v>
      </c>
      <c r="C301" s="118" t="s">
        <v>549</v>
      </c>
      <c r="D301" s="119" t="s">
        <v>1883</v>
      </c>
      <c r="E301" s="119" t="s">
        <v>75</v>
      </c>
      <c r="F301" s="186">
        <f t="shared" si="4"/>
        <v>242</v>
      </c>
      <c r="G301" s="185"/>
      <c r="H301" s="185"/>
      <c r="I301" s="187"/>
      <c r="J301" s="188">
        <v>242</v>
      </c>
      <c r="K301" s="185"/>
      <c r="L301" s="185"/>
      <c r="M301" s="185"/>
      <c r="N301" s="185"/>
      <c r="O301" s="185"/>
      <c r="P301" s="185">
        <v>0</v>
      </c>
      <c r="Q301" s="185"/>
      <c r="R301" s="186"/>
      <c r="S301" s="188"/>
      <c r="T301" s="185">
        <v>0</v>
      </c>
      <c r="U301" s="185">
        <v>0</v>
      </c>
      <c r="V301" s="185"/>
      <c r="W301" s="185"/>
      <c r="X301" s="185"/>
      <c r="Y301" s="183"/>
      <c r="Z301" s="185"/>
      <c r="AA301" s="185"/>
      <c r="AB301" s="185"/>
      <c r="AC301" s="210"/>
      <c r="AD301" s="210"/>
      <c r="AE301" s="210"/>
      <c r="AF301" s="210"/>
      <c r="AG301" s="210"/>
      <c r="AH301" s="210"/>
      <c r="AI301" s="210"/>
      <c r="AJ301" s="210"/>
      <c r="AK301" s="210"/>
      <c r="AL301" s="210"/>
      <c r="AM301" s="210"/>
    </row>
    <row r="302" spans="1:39" s="91" customFormat="1" ht="102" customHeight="1" x14ac:dyDescent="0.2">
      <c r="A302" s="81">
        <f>IF(E302=0,"",SUBTOTAL(3,$E$8:$E302))</f>
        <v>276</v>
      </c>
      <c r="B302" s="81" t="s">
        <v>274</v>
      </c>
      <c r="C302" s="118" t="s">
        <v>551</v>
      </c>
      <c r="D302" s="119" t="s">
        <v>4127</v>
      </c>
      <c r="E302" s="119" t="s">
        <v>75</v>
      </c>
      <c r="F302" s="186">
        <f t="shared" si="4"/>
        <v>12</v>
      </c>
      <c r="G302" s="185"/>
      <c r="H302" s="185"/>
      <c r="I302" s="187"/>
      <c r="J302" s="188">
        <v>12</v>
      </c>
      <c r="K302" s="185"/>
      <c r="L302" s="185"/>
      <c r="M302" s="185"/>
      <c r="N302" s="185"/>
      <c r="O302" s="185"/>
      <c r="P302" s="185">
        <v>0</v>
      </c>
      <c r="Q302" s="185"/>
      <c r="R302" s="186"/>
      <c r="S302" s="188"/>
      <c r="T302" s="185">
        <v>0</v>
      </c>
      <c r="U302" s="185">
        <v>0</v>
      </c>
      <c r="V302" s="185"/>
      <c r="W302" s="185"/>
      <c r="X302" s="185"/>
      <c r="Y302" s="183"/>
      <c r="Z302" s="185"/>
      <c r="AA302" s="185"/>
      <c r="AB302" s="185"/>
      <c r="AC302" s="210"/>
      <c r="AD302" s="210"/>
      <c r="AE302" s="210"/>
      <c r="AF302" s="210"/>
      <c r="AG302" s="210"/>
      <c r="AH302" s="210"/>
      <c r="AI302" s="210"/>
      <c r="AJ302" s="210"/>
      <c r="AK302" s="210"/>
      <c r="AL302" s="210"/>
      <c r="AM302" s="210"/>
    </row>
    <row r="303" spans="1:39" s="91" customFormat="1" ht="81" customHeight="1" x14ac:dyDescent="0.2">
      <c r="A303" s="81">
        <f>IF(E303=0,"",SUBTOTAL(3,$E$8:$E303))</f>
        <v>277</v>
      </c>
      <c r="B303" s="81" t="s">
        <v>276</v>
      </c>
      <c r="C303" s="118" t="s">
        <v>553</v>
      </c>
      <c r="D303" s="119" t="s">
        <v>4128</v>
      </c>
      <c r="E303" s="119" t="s">
        <v>75</v>
      </c>
      <c r="F303" s="186">
        <f t="shared" si="4"/>
        <v>17</v>
      </c>
      <c r="G303" s="185"/>
      <c r="H303" s="185"/>
      <c r="I303" s="187"/>
      <c r="J303" s="188">
        <v>17</v>
      </c>
      <c r="K303" s="185"/>
      <c r="L303" s="185"/>
      <c r="M303" s="185"/>
      <c r="N303" s="185"/>
      <c r="O303" s="185"/>
      <c r="P303" s="185">
        <v>0</v>
      </c>
      <c r="Q303" s="185"/>
      <c r="R303" s="186"/>
      <c r="S303" s="188"/>
      <c r="T303" s="185">
        <v>0</v>
      </c>
      <c r="U303" s="185">
        <v>0</v>
      </c>
      <c r="V303" s="185"/>
      <c r="W303" s="185"/>
      <c r="X303" s="185"/>
      <c r="Y303" s="183"/>
      <c r="Z303" s="185"/>
      <c r="AA303" s="185"/>
      <c r="AB303" s="185"/>
      <c r="AC303" s="210"/>
      <c r="AD303" s="210"/>
      <c r="AE303" s="210"/>
      <c r="AF303" s="210"/>
      <c r="AG303" s="210"/>
      <c r="AH303" s="210"/>
      <c r="AI303" s="210"/>
      <c r="AJ303" s="210"/>
      <c r="AK303" s="210"/>
      <c r="AL303" s="210"/>
      <c r="AM303" s="210"/>
    </row>
    <row r="304" spans="1:39" s="91" customFormat="1" ht="27" customHeight="1" x14ac:dyDescent="0.2">
      <c r="A304" s="81" t="str">
        <f>IF(E304=0,"",SUBTOTAL(3,$E$8:$E304))</f>
        <v/>
      </c>
      <c r="B304" s="81"/>
      <c r="C304" s="104" t="s">
        <v>4106</v>
      </c>
      <c r="D304" s="119"/>
      <c r="E304" s="119"/>
      <c r="F304" s="186">
        <f t="shared" si="4"/>
        <v>0</v>
      </c>
      <c r="G304" s="183"/>
      <c r="H304" s="183"/>
      <c r="I304" s="183"/>
      <c r="J304" s="190"/>
      <c r="K304" s="183"/>
      <c r="L304" s="183"/>
      <c r="M304" s="183"/>
      <c r="N304" s="183"/>
      <c r="O304" s="183"/>
      <c r="P304" s="183"/>
      <c r="Q304" s="183"/>
      <c r="R304" s="183"/>
      <c r="S304" s="183"/>
      <c r="T304" s="183"/>
      <c r="U304" s="183"/>
      <c r="V304" s="183"/>
      <c r="W304" s="183"/>
      <c r="X304" s="183"/>
      <c r="Y304" s="183"/>
      <c r="Z304" s="183"/>
      <c r="AA304" s="183"/>
      <c r="AB304" s="185"/>
      <c r="AC304" s="210"/>
      <c r="AD304" s="210"/>
      <c r="AE304" s="210"/>
      <c r="AF304" s="210"/>
      <c r="AG304" s="210"/>
      <c r="AH304" s="210"/>
      <c r="AI304" s="210"/>
      <c r="AJ304" s="210"/>
      <c r="AK304" s="210"/>
      <c r="AL304" s="210"/>
      <c r="AM304" s="210"/>
    </row>
    <row r="305" spans="1:39" s="91" customFormat="1" ht="45.75" customHeight="1" x14ac:dyDescent="0.2">
      <c r="A305" s="81">
        <f>IF(E305=0,"",SUBTOTAL(3,$E$8:$E305))</f>
        <v>278</v>
      </c>
      <c r="B305" s="81" t="s">
        <v>278</v>
      </c>
      <c r="C305" s="118" t="s">
        <v>560</v>
      </c>
      <c r="D305" s="88" t="s">
        <v>1888</v>
      </c>
      <c r="E305" s="119" t="s">
        <v>75</v>
      </c>
      <c r="F305" s="186">
        <f t="shared" si="4"/>
        <v>1</v>
      </c>
      <c r="G305" s="185"/>
      <c r="H305" s="185"/>
      <c r="I305" s="187"/>
      <c r="J305" s="188">
        <v>1</v>
      </c>
      <c r="K305" s="185"/>
      <c r="L305" s="185"/>
      <c r="M305" s="185"/>
      <c r="N305" s="185"/>
      <c r="O305" s="185"/>
      <c r="P305" s="185">
        <v>0</v>
      </c>
      <c r="Q305" s="185"/>
      <c r="R305" s="186"/>
      <c r="S305" s="188"/>
      <c r="T305" s="185">
        <v>0</v>
      </c>
      <c r="U305" s="185">
        <v>0</v>
      </c>
      <c r="V305" s="185"/>
      <c r="W305" s="185"/>
      <c r="X305" s="185"/>
      <c r="Y305" s="183"/>
      <c r="Z305" s="185"/>
      <c r="AA305" s="185"/>
      <c r="AB305" s="185"/>
      <c r="AC305" s="210"/>
      <c r="AD305" s="210"/>
      <c r="AE305" s="210"/>
      <c r="AF305" s="210"/>
      <c r="AG305" s="210"/>
      <c r="AH305" s="210"/>
      <c r="AI305" s="210"/>
      <c r="AJ305" s="210"/>
      <c r="AK305" s="210"/>
      <c r="AL305" s="210"/>
      <c r="AM305" s="210"/>
    </row>
    <row r="306" spans="1:39" s="91" customFormat="1" ht="45.75" customHeight="1" x14ac:dyDescent="0.2">
      <c r="A306" s="81">
        <f>IF(E306=0,"",SUBTOTAL(3,$E$8:$E306))</f>
        <v>279</v>
      </c>
      <c r="B306" s="81" t="s">
        <v>280</v>
      </c>
      <c r="C306" s="118" t="s">
        <v>563</v>
      </c>
      <c r="D306" s="88" t="s">
        <v>3581</v>
      </c>
      <c r="E306" s="119" t="s">
        <v>75</v>
      </c>
      <c r="F306" s="186">
        <f t="shared" si="4"/>
        <v>1</v>
      </c>
      <c r="G306" s="185"/>
      <c r="H306" s="185"/>
      <c r="I306" s="187"/>
      <c r="J306" s="188">
        <v>1</v>
      </c>
      <c r="K306" s="185"/>
      <c r="L306" s="185"/>
      <c r="M306" s="185"/>
      <c r="N306" s="185"/>
      <c r="O306" s="185"/>
      <c r="P306" s="185">
        <v>0</v>
      </c>
      <c r="Q306" s="185"/>
      <c r="R306" s="186"/>
      <c r="S306" s="188"/>
      <c r="T306" s="185">
        <v>0</v>
      </c>
      <c r="U306" s="185">
        <v>0</v>
      </c>
      <c r="V306" s="185"/>
      <c r="W306" s="185"/>
      <c r="X306" s="185"/>
      <c r="Y306" s="183"/>
      <c r="Z306" s="185"/>
      <c r="AA306" s="185"/>
      <c r="AB306" s="185"/>
      <c r="AC306" s="210"/>
      <c r="AD306" s="210"/>
      <c r="AE306" s="210"/>
      <c r="AF306" s="210"/>
      <c r="AG306" s="210"/>
      <c r="AH306" s="210"/>
      <c r="AI306" s="210"/>
      <c r="AJ306" s="210"/>
      <c r="AK306" s="210"/>
      <c r="AL306" s="210"/>
      <c r="AM306" s="210"/>
    </row>
    <row r="307" spans="1:39" s="91" customFormat="1" ht="45.75" customHeight="1" x14ac:dyDescent="0.2">
      <c r="A307" s="81">
        <f>IF(E307=0,"",SUBTOTAL(3,$E$8:$E307))</f>
        <v>280</v>
      </c>
      <c r="B307" s="81" t="s">
        <v>282</v>
      </c>
      <c r="C307" s="118" t="s">
        <v>565</v>
      </c>
      <c r="D307" s="88" t="s">
        <v>1890</v>
      </c>
      <c r="E307" s="119" t="s">
        <v>75</v>
      </c>
      <c r="F307" s="186">
        <f t="shared" si="4"/>
        <v>1</v>
      </c>
      <c r="G307" s="185"/>
      <c r="H307" s="185"/>
      <c r="I307" s="187"/>
      <c r="J307" s="188">
        <v>1</v>
      </c>
      <c r="K307" s="185"/>
      <c r="L307" s="185"/>
      <c r="M307" s="185"/>
      <c r="N307" s="185"/>
      <c r="O307" s="185"/>
      <c r="P307" s="185">
        <v>0</v>
      </c>
      <c r="Q307" s="185"/>
      <c r="R307" s="186"/>
      <c r="S307" s="188"/>
      <c r="T307" s="185">
        <v>0</v>
      </c>
      <c r="U307" s="185">
        <v>0</v>
      </c>
      <c r="V307" s="185"/>
      <c r="W307" s="185"/>
      <c r="X307" s="185"/>
      <c r="Y307" s="183"/>
      <c r="Z307" s="185"/>
      <c r="AA307" s="185"/>
      <c r="AB307" s="185"/>
      <c r="AC307" s="210"/>
      <c r="AD307" s="210"/>
      <c r="AE307" s="210"/>
      <c r="AF307" s="210"/>
      <c r="AG307" s="210"/>
      <c r="AH307" s="210"/>
      <c r="AI307" s="210"/>
      <c r="AJ307" s="210"/>
      <c r="AK307" s="210"/>
      <c r="AL307" s="210"/>
      <c r="AM307" s="210"/>
    </row>
    <row r="308" spans="1:39" s="91" customFormat="1" ht="45.75" customHeight="1" x14ac:dyDescent="0.2">
      <c r="A308" s="81">
        <f>IF(E308=0,"",SUBTOTAL(3,$E$8:$E308))</f>
        <v>281</v>
      </c>
      <c r="B308" s="81" t="s">
        <v>285</v>
      </c>
      <c r="C308" s="118" t="s">
        <v>567</v>
      </c>
      <c r="D308" s="88" t="s">
        <v>1891</v>
      </c>
      <c r="E308" s="119" t="s">
        <v>75</v>
      </c>
      <c r="F308" s="186">
        <f t="shared" si="4"/>
        <v>1</v>
      </c>
      <c r="G308" s="185"/>
      <c r="H308" s="185"/>
      <c r="I308" s="187"/>
      <c r="J308" s="188">
        <v>1</v>
      </c>
      <c r="K308" s="185"/>
      <c r="L308" s="185"/>
      <c r="M308" s="185"/>
      <c r="N308" s="185"/>
      <c r="O308" s="185"/>
      <c r="P308" s="185">
        <v>0</v>
      </c>
      <c r="Q308" s="185"/>
      <c r="R308" s="186"/>
      <c r="S308" s="188"/>
      <c r="T308" s="185">
        <v>0</v>
      </c>
      <c r="U308" s="185">
        <v>0</v>
      </c>
      <c r="V308" s="185"/>
      <c r="W308" s="185"/>
      <c r="X308" s="185"/>
      <c r="Y308" s="183"/>
      <c r="Z308" s="185"/>
      <c r="AA308" s="185"/>
      <c r="AB308" s="185"/>
      <c r="AC308" s="210"/>
      <c r="AD308" s="210"/>
      <c r="AE308" s="210"/>
      <c r="AF308" s="210"/>
      <c r="AG308" s="210"/>
      <c r="AH308" s="210"/>
      <c r="AI308" s="210"/>
      <c r="AJ308" s="210"/>
      <c r="AK308" s="210"/>
      <c r="AL308" s="210"/>
      <c r="AM308" s="210"/>
    </row>
    <row r="309" spans="1:39" s="91" customFormat="1" ht="45.75" customHeight="1" x14ac:dyDescent="0.2">
      <c r="A309" s="81">
        <f>IF(E309=0,"",SUBTOTAL(3,$E$8:$E309))</f>
        <v>282</v>
      </c>
      <c r="B309" s="81" t="s">
        <v>288</v>
      </c>
      <c r="C309" s="118" t="s">
        <v>569</v>
      </c>
      <c r="D309" s="88" t="s">
        <v>1892</v>
      </c>
      <c r="E309" s="119" t="s">
        <v>75</v>
      </c>
      <c r="F309" s="186">
        <f t="shared" si="4"/>
        <v>1</v>
      </c>
      <c r="G309" s="185"/>
      <c r="H309" s="185"/>
      <c r="I309" s="187"/>
      <c r="J309" s="188">
        <v>1</v>
      </c>
      <c r="K309" s="185"/>
      <c r="L309" s="185"/>
      <c r="M309" s="185"/>
      <c r="N309" s="185"/>
      <c r="O309" s="185"/>
      <c r="P309" s="185">
        <v>0</v>
      </c>
      <c r="Q309" s="185"/>
      <c r="R309" s="186"/>
      <c r="S309" s="188"/>
      <c r="T309" s="185">
        <v>0</v>
      </c>
      <c r="U309" s="185">
        <v>0</v>
      </c>
      <c r="V309" s="185"/>
      <c r="W309" s="185"/>
      <c r="X309" s="185"/>
      <c r="Y309" s="183"/>
      <c r="Z309" s="185"/>
      <c r="AA309" s="185"/>
      <c r="AB309" s="185"/>
      <c r="AC309" s="210"/>
      <c r="AD309" s="210"/>
      <c r="AE309" s="210"/>
      <c r="AF309" s="210"/>
      <c r="AG309" s="210"/>
      <c r="AH309" s="210"/>
      <c r="AI309" s="210"/>
      <c r="AJ309" s="210"/>
      <c r="AK309" s="210"/>
      <c r="AL309" s="210"/>
      <c r="AM309" s="210"/>
    </row>
    <row r="310" spans="1:39" s="91" customFormat="1" ht="45.75" customHeight="1" x14ac:dyDescent="0.2">
      <c r="A310" s="81">
        <f>IF(E310=0,"",SUBTOTAL(3,$E$8:$E310))</f>
        <v>283</v>
      </c>
      <c r="B310" s="81" t="s">
        <v>291</v>
      </c>
      <c r="C310" s="118" t="s">
        <v>571</v>
      </c>
      <c r="D310" s="88" t="s">
        <v>1893</v>
      </c>
      <c r="E310" s="119" t="s">
        <v>75</v>
      </c>
      <c r="F310" s="186">
        <f t="shared" si="4"/>
        <v>1</v>
      </c>
      <c r="G310" s="185"/>
      <c r="H310" s="185"/>
      <c r="I310" s="187"/>
      <c r="J310" s="188">
        <v>1</v>
      </c>
      <c r="K310" s="185"/>
      <c r="L310" s="185"/>
      <c r="M310" s="185"/>
      <c r="N310" s="185"/>
      <c r="O310" s="185"/>
      <c r="P310" s="185">
        <v>0</v>
      </c>
      <c r="Q310" s="185"/>
      <c r="R310" s="186"/>
      <c r="S310" s="188"/>
      <c r="T310" s="185">
        <v>0</v>
      </c>
      <c r="U310" s="185">
        <v>0</v>
      </c>
      <c r="V310" s="185"/>
      <c r="W310" s="185"/>
      <c r="X310" s="185"/>
      <c r="Y310" s="183"/>
      <c r="Z310" s="185"/>
      <c r="AA310" s="185"/>
      <c r="AB310" s="185"/>
      <c r="AC310" s="210"/>
      <c r="AD310" s="210"/>
      <c r="AE310" s="210"/>
      <c r="AF310" s="210"/>
      <c r="AG310" s="210"/>
      <c r="AH310" s="210"/>
      <c r="AI310" s="210"/>
      <c r="AJ310" s="210"/>
      <c r="AK310" s="210"/>
      <c r="AL310" s="210"/>
      <c r="AM310" s="210"/>
    </row>
    <row r="311" spans="1:39" s="91" customFormat="1" ht="45.75" customHeight="1" x14ac:dyDescent="0.2">
      <c r="A311" s="81">
        <f>IF(E311=0,"",SUBTOTAL(3,$E$8:$E311))</f>
        <v>284</v>
      </c>
      <c r="B311" s="81" t="s">
        <v>515</v>
      </c>
      <c r="C311" s="118" t="s">
        <v>573</v>
      </c>
      <c r="D311" s="88" t="s">
        <v>1894</v>
      </c>
      <c r="E311" s="119" t="s">
        <v>75</v>
      </c>
      <c r="F311" s="186">
        <f t="shared" si="4"/>
        <v>1</v>
      </c>
      <c r="G311" s="185"/>
      <c r="H311" s="185"/>
      <c r="I311" s="187"/>
      <c r="J311" s="188">
        <v>1</v>
      </c>
      <c r="K311" s="185"/>
      <c r="L311" s="185"/>
      <c r="M311" s="185"/>
      <c r="N311" s="185"/>
      <c r="O311" s="185"/>
      <c r="P311" s="185">
        <v>0</v>
      </c>
      <c r="Q311" s="185"/>
      <c r="R311" s="186"/>
      <c r="S311" s="188"/>
      <c r="T311" s="185">
        <v>0</v>
      </c>
      <c r="U311" s="185">
        <v>0</v>
      </c>
      <c r="V311" s="185"/>
      <c r="W311" s="185"/>
      <c r="X311" s="185"/>
      <c r="Y311" s="183"/>
      <c r="Z311" s="185"/>
      <c r="AA311" s="185"/>
      <c r="AB311" s="185"/>
      <c r="AC311" s="210"/>
      <c r="AD311" s="210"/>
      <c r="AE311" s="210"/>
      <c r="AF311" s="210"/>
      <c r="AG311" s="210"/>
      <c r="AH311" s="210"/>
      <c r="AI311" s="210"/>
      <c r="AJ311" s="210"/>
      <c r="AK311" s="210"/>
      <c r="AL311" s="210"/>
      <c r="AM311" s="210"/>
    </row>
    <row r="312" spans="1:39" s="91" customFormat="1" ht="45.75" customHeight="1" x14ac:dyDescent="0.2">
      <c r="A312" s="81">
        <f>IF(E312=0,"",SUBTOTAL(3,$E$8:$E312))</f>
        <v>285</v>
      </c>
      <c r="B312" s="81" t="s">
        <v>294</v>
      </c>
      <c r="C312" s="118" t="s">
        <v>575</v>
      </c>
      <c r="D312" s="88" t="s">
        <v>1895</v>
      </c>
      <c r="E312" s="119" t="s">
        <v>75</v>
      </c>
      <c r="F312" s="186">
        <f t="shared" si="4"/>
        <v>1</v>
      </c>
      <c r="G312" s="185"/>
      <c r="H312" s="185"/>
      <c r="I312" s="187"/>
      <c r="J312" s="188">
        <v>1</v>
      </c>
      <c r="K312" s="185"/>
      <c r="L312" s="185"/>
      <c r="M312" s="185"/>
      <c r="N312" s="185"/>
      <c r="O312" s="185"/>
      <c r="P312" s="185">
        <v>0</v>
      </c>
      <c r="Q312" s="185"/>
      <c r="R312" s="186"/>
      <c r="S312" s="188"/>
      <c r="T312" s="185">
        <v>0</v>
      </c>
      <c r="U312" s="185">
        <v>0</v>
      </c>
      <c r="V312" s="185"/>
      <c r="W312" s="185"/>
      <c r="X312" s="185"/>
      <c r="Y312" s="183"/>
      <c r="Z312" s="185"/>
      <c r="AA312" s="185"/>
      <c r="AB312" s="185"/>
      <c r="AC312" s="210"/>
      <c r="AD312" s="210"/>
      <c r="AE312" s="210"/>
      <c r="AF312" s="210"/>
      <c r="AG312" s="210"/>
      <c r="AH312" s="210"/>
      <c r="AI312" s="210"/>
      <c r="AJ312" s="210"/>
      <c r="AK312" s="210"/>
      <c r="AL312" s="210"/>
      <c r="AM312" s="210"/>
    </row>
    <row r="313" spans="1:39" s="91" customFormat="1" ht="45.75" customHeight="1" x14ac:dyDescent="0.2">
      <c r="A313" s="81">
        <f>IF(E313=0,"",SUBTOTAL(3,$E$8:$E313))</f>
        <v>286</v>
      </c>
      <c r="B313" s="81" t="s">
        <v>520</v>
      </c>
      <c r="C313" s="118" t="s">
        <v>577</v>
      </c>
      <c r="D313" s="88" t="s">
        <v>1896</v>
      </c>
      <c r="E313" s="119" t="s">
        <v>75</v>
      </c>
      <c r="F313" s="186">
        <f t="shared" si="4"/>
        <v>1</v>
      </c>
      <c r="G313" s="185"/>
      <c r="H313" s="185"/>
      <c r="I313" s="187"/>
      <c r="J313" s="188">
        <v>1</v>
      </c>
      <c r="K313" s="185"/>
      <c r="L313" s="185"/>
      <c r="M313" s="185"/>
      <c r="N313" s="185"/>
      <c r="O313" s="185"/>
      <c r="P313" s="185">
        <v>0</v>
      </c>
      <c r="Q313" s="185"/>
      <c r="R313" s="186"/>
      <c r="S313" s="188"/>
      <c r="T313" s="185">
        <v>0</v>
      </c>
      <c r="U313" s="185">
        <v>0</v>
      </c>
      <c r="V313" s="185"/>
      <c r="W313" s="185"/>
      <c r="X313" s="185"/>
      <c r="Y313" s="183"/>
      <c r="Z313" s="185"/>
      <c r="AA313" s="185"/>
      <c r="AB313" s="185"/>
      <c r="AC313" s="210"/>
      <c r="AD313" s="210"/>
      <c r="AE313" s="210"/>
      <c r="AF313" s="210"/>
      <c r="AG313" s="210"/>
      <c r="AH313" s="210"/>
      <c r="AI313" s="210"/>
      <c r="AJ313" s="210"/>
      <c r="AK313" s="210"/>
      <c r="AL313" s="210"/>
      <c r="AM313" s="210"/>
    </row>
    <row r="314" spans="1:39" s="91" customFormat="1" ht="45.75" customHeight="1" x14ac:dyDescent="0.2">
      <c r="A314" s="81">
        <f>IF(E314=0,"",SUBTOTAL(3,$E$8:$E314))</f>
        <v>287</v>
      </c>
      <c r="B314" s="81" t="s">
        <v>297</v>
      </c>
      <c r="C314" s="118" t="s">
        <v>579</v>
      </c>
      <c r="D314" s="88" t="s">
        <v>1897</v>
      </c>
      <c r="E314" s="119" t="s">
        <v>75</v>
      </c>
      <c r="F314" s="186">
        <f t="shared" si="4"/>
        <v>1</v>
      </c>
      <c r="G314" s="185"/>
      <c r="H314" s="185"/>
      <c r="I314" s="187"/>
      <c r="J314" s="188">
        <v>1</v>
      </c>
      <c r="K314" s="185"/>
      <c r="L314" s="185"/>
      <c r="M314" s="185"/>
      <c r="N314" s="185"/>
      <c r="O314" s="185"/>
      <c r="P314" s="185">
        <v>0</v>
      </c>
      <c r="Q314" s="185"/>
      <c r="R314" s="186"/>
      <c r="S314" s="188"/>
      <c r="T314" s="185">
        <v>0</v>
      </c>
      <c r="U314" s="185">
        <v>0</v>
      </c>
      <c r="V314" s="185"/>
      <c r="W314" s="185"/>
      <c r="X314" s="185"/>
      <c r="Y314" s="183"/>
      <c r="Z314" s="185"/>
      <c r="AA314" s="185"/>
      <c r="AB314" s="185"/>
      <c r="AC314" s="210"/>
      <c r="AD314" s="210"/>
      <c r="AE314" s="210"/>
      <c r="AF314" s="210"/>
      <c r="AG314" s="210"/>
      <c r="AH314" s="210"/>
      <c r="AI314" s="210"/>
      <c r="AJ314" s="210"/>
      <c r="AK314" s="210"/>
      <c r="AL314" s="210"/>
      <c r="AM314" s="210"/>
    </row>
    <row r="315" spans="1:39" s="91" customFormat="1" ht="51.75" customHeight="1" x14ac:dyDescent="0.2">
      <c r="A315" s="81">
        <f>IF(E315=0,"",SUBTOTAL(3,$E$8:$E315))</f>
        <v>288</v>
      </c>
      <c r="B315" s="81" t="s">
        <v>525</v>
      </c>
      <c r="C315" s="118" t="s">
        <v>581</v>
      </c>
      <c r="D315" s="88" t="s">
        <v>1898</v>
      </c>
      <c r="E315" s="119" t="s">
        <v>75</v>
      </c>
      <c r="F315" s="186">
        <f t="shared" si="4"/>
        <v>1</v>
      </c>
      <c r="G315" s="185"/>
      <c r="H315" s="185"/>
      <c r="I315" s="187"/>
      <c r="J315" s="188">
        <v>1</v>
      </c>
      <c r="K315" s="185"/>
      <c r="L315" s="185"/>
      <c r="M315" s="185"/>
      <c r="N315" s="185"/>
      <c r="O315" s="185"/>
      <c r="P315" s="185">
        <v>0</v>
      </c>
      <c r="Q315" s="185"/>
      <c r="R315" s="186"/>
      <c r="S315" s="188"/>
      <c r="T315" s="185">
        <v>0</v>
      </c>
      <c r="U315" s="185">
        <v>0</v>
      </c>
      <c r="V315" s="185"/>
      <c r="W315" s="185"/>
      <c r="X315" s="185"/>
      <c r="Y315" s="183"/>
      <c r="Z315" s="185"/>
      <c r="AA315" s="185"/>
      <c r="AB315" s="185"/>
      <c r="AC315" s="210"/>
      <c r="AD315" s="210"/>
      <c r="AE315" s="210"/>
      <c r="AF315" s="210"/>
      <c r="AG315" s="210"/>
      <c r="AH315" s="210"/>
      <c r="AI315" s="210"/>
      <c r="AJ315" s="210"/>
      <c r="AK315" s="210"/>
      <c r="AL315" s="210"/>
      <c r="AM315" s="210"/>
    </row>
    <row r="316" spans="1:39" s="91" customFormat="1" ht="51" customHeight="1" x14ac:dyDescent="0.2">
      <c r="A316" s="81">
        <f>IF(E316=0,"",SUBTOTAL(3,$E$8:$E316))</f>
        <v>289</v>
      </c>
      <c r="B316" s="81" t="s">
        <v>300</v>
      </c>
      <c r="C316" s="118" t="s">
        <v>585</v>
      </c>
      <c r="D316" s="88" t="s">
        <v>3582</v>
      </c>
      <c r="E316" s="119" t="s">
        <v>75</v>
      </c>
      <c r="F316" s="186">
        <f t="shared" si="4"/>
        <v>1</v>
      </c>
      <c r="G316" s="185"/>
      <c r="H316" s="185"/>
      <c r="I316" s="187"/>
      <c r="J316" s="188">
        <v>1</v>
      </c>
      <c r="K316" s="185"/>
      <c r="L316" s="185"/>
      <c r="M316" s="185"/>
      <c r="N316" s="185"/>
      <c r="O316" s="185"/>
      <c r="P316" s="185">
        <v>0</v>
      </c>
      <c r="Q316" s="185"/>
      <c r="R316" s="186"/>
      <c r="S316" s="188"/>
      <c r="T316" s="185">
        <v>0</v>
      </c>
      <c r="U316" s="185">
        <v>0</v>
      </c>
      <c r="V316" s="185"/>
      <c r="W316" s="185"/>
      <c r="X316" s="185"/>
      <c r="Y316" s="183"/>
      <c r="Z316" s="185"/>
      <c r="AA316" s="185"/>
      <c r="AB316" s="185"/>
      <c r="AC316" s="210"/>
      <c r="AD316" s="210"/>
      <c r="AE316" s="210"/>
      <c r="AF316" s="210"/>
      <c r="AG316" s="210"/>
      <c r="AH316" s="210"/>
      <c r="AI316" s="210"/>
      <c r="AJ316" s="210"/>
      <c r="AK316" s="210"/>
      <c r="AL316" s="210"/>
      <c r="AM316" s="210"/>
    </row>
    <row r="317" spans="1:39" s="91" customFormat="1" ht="48.75" customHeight="1" x14ac:dyDescent="0.2">
      <c r="A317" s="81">
        <f>IF(E317=0,"",SUBTOTAL(3,$E$8:$E317))</f>
        <v>290</v>
      </c>
      <c r="B317" s="81" t="s">
        <v>303</v>
      </c>
      <c r="C317" s="118" t="s">
        <v>587</v>
      </c>
      <c r="D317" s="88" t="s">
        <v>1900</v>
      </c>
      <c r="E317" s="119" t="s">
        <v>75</v>
      </c>
      <c r="F317" s="186">
        <f t="shared" si="4"/>
        <v>2</v>
      </c>
      <c r="G317" s="185"/>
      <c r="H317" s="185"/>
      <c r="I317" s="187"/>
      <c r="J317" s="188">
        <v>2</v>
      </c>
      <c r="K317" s="185"/>
      <c r="L317" s="185"/>
      <c r="M317" s="185"/>
      <c r="N317" s="185"/>
      <c r="O317" s="185"/>
      <c r="P317" s="185">
        <v>0</v>
      </c>
      <c r="Q317" s="185"/>
      <c r="R317" s="186"/>
      <c r="S317" s="188"/>
      <c r="T317" s="185">
        <v>0</v>
      </c>
      <c r="U317" s="185">
        <v>0</v>
      </c>
      <c r="V317" s="185"/>
      <c r="W317" s="185"/>
      <c r="X317" s="185"/>
      <c r="Y317" s="183"/>
      <c r="Z317" s="185"/>
      <c r="AA317" s="185"/>
      <c r="AB317" s="185"/>
      <c r="AC317" s="210"/>
      <c r="AD317" s="210"/>
      <c r="AE317" s="210"/>
      <c r="AF317" s="210"/>
      <c r="AG317" s="210"/>
      <c r="AH317" s="210"/>
      <c r="AI317" s="210"/>
      <c r="AJ317" s="210"/>
      <c r="AK317" s="210"/>
      <c r="AL317" s="210"/>
      <c r="AM317" s="210"/>
    </row>
    <row r="318" spans="1:39" s="91" customFormat="1" ht="34.5" customHeight="1" x14ac:dyDescent="0.2">
      <c r="A318" s="81">
        <f>IF(E318=0,"",SUBTOTAL(3,$E$8:$E318))</f>
        <v>291</v>
      </c>
      <c r="B318" s="81" t="s">
        <v>530</v>
      </c>
      <c r="C318" s="118" t="s">
        <v>590</v>
      </c>
      <c r="D318" s="88" t="s">
        <v>1901</v>
      </c>
      <c r="E318" s="119" t="s">
        <v>75</v>
      </c>
      <c r="F318" s="186">
        <f t="shared" si="4"/>
        <v>1</v>
      </c>
      <c r="G318" s="185"/>
      <c r="H318" s="185"/>
      <c r="I318" s="187"/>
      <c r="J318" s="188">
        <v>1</v>
      </c>
      <c r="K318" s="185"/>
      <c r="L318" s="185"/>
      <c r="M318" s="185"/>
      <c r="N318" s="185"/>
      <c r="O318" s="185"/>
      <c r="P318" s="185">
        <v>0</v>
      </c>
      <c r="Q318" s="185"/>
      <c r="R318" s="186"/>
      <c r="S318" s="188"/>
      <c r="T318" s="185">
        <v>0</v>
      </c>
      <c r="U318" s="185">
        <v>0</v>
      </c>
      <c r="V318" s="185"/>
      <c r="W318" s="185"/>
      <c r="X318" s="185"/>
      <c r="Y318" s="183"/>
      <c r="Z318" s="185"/>
      <c r="AA318" s="185"/>
      <c r="AB318" s="185"/>
      <c r="AC318" s="210"/>
      <c r="AD318" s="210"/>
      <c r="AE318" s="210"/>
      <c r="AF318" s="210"/>
      <c r="AG318" s="210"/>
      <c r="AH318" s="210"/>
      <c r="AI318" s="210"/>
      <c r="AJ318" s="210"/>
      <c r="AK318" s="210"/>
      <c r="AL318" s="210"/>
      <c r="AM318" s="210"/>
    </row>
    <row r="319" spans="1:39" s="91" customFormat="1" ht="34.5" customHeight="1" x14ac:dyDescent="0.2">
      <c r="A319" s="81">
        <f>IF(E319=0,"",SUBTOTAL(3,$E$8:$E319))</f>
        <v>292</v>
      </c>
      <c r="B319" s="81" t="s">
        <v>305</v>
      </c>
      <c r="C319" s="118" t="s">
        <v>592</v>
      </c>
      <c r="D319" s="88" t="s">
        <v>1902</v>
      </c>
      <c r="E319" s="119" t="s">
        <v>75</v>
      </c>
      <c r="F319" s="186">
        <f t="shared" si="4"/>
        <v>1</v>
      </c>
      <c r="G319" s="185"/>
      <c r="H319" s="185"/>
      <c r="I319" s="187"/>
      <c r="J319" s="188">
        <v>1</v>
      </c>
      <c r="K319" s="185"/>
      <c r="L319" s="185"/>
      <c r="M319" s="185"/>
      <c r="N319" s="185"/>
      <c r="O319" s="185"/>
      <c r="P319" s="185">
        <v>0</v>
      </c>
      <c r="Q319" s="185"/>
      <c r="R319" s="186"/>
      <c r="S319" s="188"/>
      <c r="T319" s="185">
        <v>0</v>
      </c>
      <c r="U319" s="185">
        <v>0</v>
      </c>
      <c r="V319" s="185"/>
      <c r="W319" s="185"/>
      <c r="X319" s="185"/>
      <c r="Y319" s="183"/>
      <c r="Z319" s="185"/>
      <c r="AA319" s="185"/>
      <c r="AB319" s="185"/>
      <c r="AC319" s="210"/>
      <c r="AD319" s="210"/>
      <c r="AE319" s="210"/>
      <c r="AF319" s="210"/>
      <c r="AG319" s="210"/>
      <c r="AH319" s="210"/>
      <c r="AI319" s="210"/>
      <c r="AJ319" s="210"/>
      <c r="AK319" s="210"/>
      <c r="AL319" s="210"/>
      <c r="AM319" s="210"/>
    </row>
    <row r="320" spans="1:39" s="91" customFormat="1" ht="34.5" customHeight="1" x14ac:dyDescent="0.2">
      <c r="A320" s="81">
        <f>IF(E320=0,"",SUBTOTAL(3,$E$8:$E320))</f>
        <v>293</v>
      </c>
      <c r="B320" s="81" t="s">
        <v>535</v>
      </c>
      <c r="C320" s="118" t="s">
        <v>594</v>
      </c>
      <c r="D320" s="88" t="s">
        <v>1903</v>
      </c>
      <c r="E320" s="119" t="s">
        <v>75</v>
      </c>
      <c r="F320" s="186">
        <f t="shared" si="4"/>
        <v>1</v>
      </c>
      <c r="G320" s="185"/>
      <c r="H320" s="185"/>
      <c r="I320" s="187"/>
      <c r="J320" s="188">
        <v>1</v>
      </c>
      <c r="K320" s="185"/>
      <c r="L320" s="185"/>
      <c r="M320" s="185"/>
      <c r="N320" s="185"/>
      <c r="O320" s="185"/>
      <c r="P320" s="185">
        <v>0</v>
      </c>
      <c r="Q320" s="185"/>
      <c r="R320" s="186"/>
      <c r="S320" s="188"/>
      <c r="T320" s="185">
        <v>0</v>
      </c>
      <c r="U320" s="185">
        <v>0</v>
      </c>
      <c r="V320" s="185"/>
      <c r="W320" s="185"/>
      <c r="X320" s="185"/>
      <c r="Y320" s="183"/>
      <c r="Z320" s="185"/>
      <c r="AA320" s="185"/>
      <c r="AB320" s="185"/>
      <c r="AC320" s="210"/>
      <c r="AD320" s="210"/>
      <c r="AE320" s="210"/>
      <c r="AF320" s="210"/>
      <c r="AG320" s="210"/>
      <c r="AH320" s="210"/>
      <c r="AI320" s="210"/>
      <c r="AJ320" s="210"/>
      <c r="AK320" s="210"/>
      <c r="AL320" s="210"/>
      <c r="AM320" s="210"/>
    </row>
    <row r="321" spans="1:39" s="91" customFormat="1" ht="34.5" customHeight="1" x14ac:dyDescent="0.2">
      <c r="A321" s="81">
        <f>IF(E321=0,"",SUBTOTAL(3,$E$8:$E321))</f>
        <v>294</v>
      </c>
      <c r="B321" s="81" t="s">
        <v>537</v>
      </c>
      <c r="C321" s="118" t="s">
        <v>596</v>
      </c>
      <c r="D321" s="88" t="s">
        <v>1904</v>
      </c>
      <c r="E321" s="119" t="s">
        <v>75</v>
      </c>
      <c r="F321" s="186">
        <f t="shared" si="4"/>
        <v>5</v>
      </c>
      <c r="G321" s="185"/>
      <c r="H321" s="185"/>
      <c r="I321" s="187"/>
      <c r="J321" s="188">
        <v>5</v>
      </c>
      <c r="K321" s="185"/>
      <c r="L321" s="185"/>
      <c r="M321" s="185"/>
      <c r="N321" s="185"/>
      <c r="O321" s="185"/>
      <c r="P321" s="185">
        <v>0</v>
      </c>
      <c r="Q321" s="185"/>
      <c r="R321" s="186"/>
      <c r="S321" s="188"/>
      <c r="T321" s="185">
        <v>0</v>
      </c>
      <c r="U321" s="185">
        <v>0</v>
      </c>
      <c r="V321" s="185"/>
      <c r="W321" s="185"/>
      <c r="X321" s="185"/>
      <c r="Y321" s="183"/>
      <c r="Z321" s="185"/>
      <c r="AA321" s="185"/>
      <c r="AB321" s="185"/>
      <c r="AC321" s="210"/>
      <c r="AD321" s="210"/>
      <c r="AE321" s="210"/>
      <c r="AF321" s="210"/>
      <c r="AG321" s="210"/>
      <c r="AH321" s="210"/>
      <c r="AI321" s="210"/>
      <c r="AJ321" s="210"/>
      <c r="AK321" s="210"/>
      <c r="AL321" s="210"/>
      <c r="AM321" s="210"/>
    </row>
    <row r="322" spans="1:39" s="91" customFormat="1" ht="34.5" customHeight="1" x14ac:dyDescent="0.2">
      <c r="A322" s="81">
        <f>IF(E322=0,"",SUBTOTAL(3,$E$8:$E322))</f>
        <v>295</v>
      </c>
      <c r="B322" s="81" t="s">
        <v>540</v>
      </c>
      <c r="C322" s="118" t="s">
        <v>598</v>
      </c>
      <c r="D322" s="88" t="s">
        <v>1905</v>
      </c>
      <c r="E322" s="119" t="s">
        <v>75</v>
      </c>
      <c r="F322" s="186">
        <f t="shared" si="4"/>
        <v>1</v>
      </c>
      <c r="G322" s="185"/>
      <c r="H322" s="185"/>
      <c r="I322" s="187"/>
      <c r="J322" s="188">
        <v>1</v>
      </c>
      <c r="K322" s="185"/>
      <c r="L322" s="185"/>
      <c r="M322" s="185"/>
      <c r="N322" s="185"/>
      <c r="O322" s="185"/>
      <c r="P322" s="185">
        <v>0</v>
      </c>
      <c r="Q322" s="185"/>
      <c r="R322" s="186"/>
      <c r="S322" s="188"/>
      <c r="T322" s="185">
        <v>0</v>
      </c>
      <c r="U322" s="185">
        <v>0</v>
      </c>
      <c r="V322" s="185"/>
      <c r="W322" s="185"/>
      <c r="X322" s="185"/>
      <c r="Y322" s="183"/>
      <c r="Z322" s="185"/>
      <c r="AA322" s="185"/>
      <c r="AB322" s="185"/>
      <c r="AC322" s="210"/>
      <c r="AD322" s="210"/>
      <c r="AE322" s="210"/>
      <c r="AF322" s="210"/>
      <c r="AG322" s="210"/>
      <c r="AH322" s="210"/>
      <c r="AI322" s="210"/>
      <c r="AJ322" s="210"/>
      <c r="AK322" s="210"/>
      <c r="AL322" s="210"/>
      <c r="AM322" s="210"/>
    </row>
    <row r="323" spans="1:39" s="91" customFormat="1" ht="40.5" customHeight="1" x14ac:dyDescent="0.2">
      <c r="A323" s="81">
        <f>IF(E323=0,"",SUBTOTAL(3,$E$8:$E323))</f>
        <v>296</v>
      </c>
      <c r="B323" s="81" t="s">
        <v>487</v>
      </c>
      <c r="C323" s="118" t="s">
        <v>600</v>
      </c>
      <c r="D323" s="88" t="s">
        <v>1906</v>
      </c>
      <c r="E323" s="119" t="s">
        <v>75</v>
      </c>
      <c r="F323" s="186">
        <f t="shared" si="4"/>
        <v>1</v>
      </c>
      <c r="G323" s="185"/>
      <c r="H323" s="185"/>
      <c r="I323" s="187"/>
      <c r="J323" s="188">
        <v>1</v>
      </c>
      <c r="K323" s="185"/>
      <c r="L323" s="185"/>
      <c r="M323" s="185"/>
      <c r="N323" s="185"/>
      <c r="O323" s="185"/>
      <c r="P323" s="185">
        <v>0</v>
      </c>
      <c r="Q323" s="185"/>
      <c r="R323" s="186"/>
      <c r="S323" s="188"/>
      <c r="T323" s="185">
        <v>0</v>
      </c>
      <c r="U323" s="185">
        <v>0</v>
      </c>
      <c r="V323" s="185"/>
      <c r="W323" s="185"/>
      <c r="X323" s="185"/>
      <c r="Y323" s="183"/>
      <c r="Z323" s="185"/>
      <c r="AA323" s="185"/>
      <c r="AB323" s="185"/>
      <c r="AC323" s="210"/>
      <c r="AD323" s="210"/>
      <c r="AE323" s="210"/>
      <c r="AF323" s="210"/>
      <c r="AG323" s="210"/>
      <c r="AH323" s="210"/>
      <c r="AI323" s="210"/>
      <c r="AJ323" s="210"/>
      <c r="AK323" s="210"/>
      <c r="AL323" s="210"/>
      <c r="AM323" s="210"/>
    </row>
    <row r="324" spans="1:39" s="91" customFormat="1" ht="42" customHeight="1" x14ac:dyDescent="0.2">
      <c r="A324" s="81">
        <f>IF(E324=0,"",SUBTOTAL(3,$E$8:$E324))</f>
        <v>297</v>
      </c>
      <c r="B324" s="81" t="s">
        <v>489</v>
      </c>
      <c r="C324" s="118" t="s">
        <v>602</v>
      </c>
      <c r="D324" s="88" t="s">
        <v>1907</v>
      </c>
      <c r="E324" s="119" t="s">
        <v>75</v>
      </c>
      <c r="F324" s="186">
        <f t="shared" si="4"/>
        <v>1</v>
      </c>
      <c r="G324" s="185"/>
      <c r="H324" s="185"/>
      <c r="I324" s="187"/>
      <c r="J324" s="188">
        <v>1</v>
      </c>
      <c r="K324" s="185"/>
      <c r="L324" s="185"/>
      <c r="M324" s="185"/>
      <c r="N324" s="185"/>
      <c r="O324" s="185"/>
      <c r="P324" s="185">
        <v>0</v>
      </c>
      <c r="Q324" s="185"/>
      <c r="R324" s="186"/>
      <c r="S324" s="188"/>
      <c r="T324" s="185">
        <v>0</v>
      </c>
      <c r="U324" s="185">
        <v>0</v>
      </c>
      <c r="V324" s="185"/>
      <c r="W324" s="185"/>
      <c r="X324" s="185"/>
      <c r="Y324" s="183"/>
      <c r="Z324" s="185"/>
      <c r="AA324" s="185"/>
      <c r="AB324" s="185"/>
      <c r="AC324" s="210"/>
      <c r="AD324" s="210"/>
      <c r="AE324" s="210"/>
      <c r="AF324" s="210"/>
      <c r="AG324" s="210"/>
      <c r="AH324" s="210"/>
      <c r="AI324" s="210"/>
      <c r="AJ324" s="210"/>
      <c r="AK324" s="210"/>
      <c r="AL324" s="210"/>
      <c r="AM324" s="210"/>
    </row>
    <row r="325" spans="1:39" s="91" customFormat="1" ht="42" customHeight="1" x14ac:dyDescent="0.2">
      <c r="A325" s="81">
        <f>IF(E325=0,"",SUBTOTAL(3,$E$8:$E325))</f>
        <v>298</v>
      </c>
      <c r="B325" s="81" t="s">
        <v>491</v>
      </c>
      <c r="C325" s="118" t="s">
        <v>604</v>
      </c>
      <c r="D325" s="88" t="s">
        <v>1908</v>
      </c>
      <c r="E325" s="119" t="s">
        <v>75</v>
      </c>
      <c r="F325" s="186">
        <f t="shared" si="4"/>
        <v>2</v>
      </c>
      <c r="G325" s="185"/>
      <c r="H325" s="185"/>
      <c r="I325" s="187"/>
      <c r="J325" s="188">
        <v>2</v>
      </c>
      <c r="K325" s="185"/>
      <c r="L325" s="185"/>
      <c r="M325" s="185"/>
      <c r="N325" s="185"/>
      <c r="O325" s="185"/>
      <c r="P325" s="185">
        <v>0</v>
      </c>
      <c r="Q325" s="185"/>
      <c r="R325" s="186"/>
      <c r="S325" s="188"/>
      <c r="T325" s="185">
        <v>0</v>
      </c>
      <c r="U325" s="185">
        <v>0</v>
      </c>
      <c r="V325" s="185"/>
      <c r="W325" s="185"/>
      <c r="X325" s="185"/>
      <c r="Y325" s="183"/>
      <c r="Z325" s="185"/>
      <c r="AA325" s="185"/>
      <c r="AB325" s="185"/>
      <c r="AC325" s="210"/>
      <c r="AD325" s="210"/>
      <c r="AE325" s="210"/>
      <c r="AF325" s="210"/>
      <c r="AG325" s="210"/>
      <c r="AH325" s="210"/>
      <c r="AI325" s="210"/>
      <c r="AJ325" s="210"/>
      <c r="AK325" s="210"/>
      <c r="AL325" s="210"/>
      <c r="AM325" s="210"/>
    </row>
    <row r="326" spans="1:39" s="91" customFormat="1" ht="42" customHeight="1" x14ac:dyDescent="0.2">
      <c r="A326" s="81">
        <f>IF(E326=0,"",SUBTOTAL(3,$E$8:$E326))</f>
        <v>299</v>
      </c>
      <c r="B326" s="81" t="s">
        <v>492</v>
      </c>
      <c r="C326" s="118" t="s">
        <v>606</v>
      </c>
      <c r="D326" s="88" t="s">
        <v>1909</v>
      </c>
      <c r="E326" s="119" t="s">
        <v>75</v>
      </c>
      <c r="F326" s="186">
        <f t="shared" si="4"/>
        <v>2</v>
      </c>
      <c r="G326" s="185"/>
      <c r="H326" s="185"/>
      <c r="I326" s="187"/>
      <c r="J326" s="188">
        <v>2</v>
      </c>
      <c r="K326" s="185"/>
      <c r="L326" s="185"/>
      <c r="M326" s="185"/>
      <c r="N326" s="185"/>
      <c r="O326" s="185"/>
      <c r="P326" s="185">
        <v>0</v>
      </c>
      <c r="Q326" s="185"/>
      <c r="R326" s="186"/>
      <c r="S326" s="188"/>
      <c r="T326" s="185">
        <v>0</v>
      </c>
      <c r="U326" s="185">
        <v>0</v>
      </c>
      <c r="V326" s="185"/>
      <c r="W326" s="185"/>
      <c r="X326" s="185"/>
      <c r="Y326" s="183"/>
      <c r="Z326" s="185"/>
      <c r="AA326" s="185"/>
      <c r="AB326" s="185"/>
      <c r="AC326" s="210"/>
      <c r="AD326" s="210"/>
      <c r="AE326" s="210"/>
      <c r="AF326" s="210"/>
      <c r="AG326" s="210"/>
      <c r="AH326" s="210"/>
      <c r="AI326" s="210"/>
      <c r="AJ326" s="210"/>
      <c r="AK326" s="210"/>
      <c r="AL326" s="210"/>
      <c r="AM326" s="210"/>
    </row>
    <row r="327" spans="1:39" s="91" customFormat="1" ht="42" customHeight="1" x14ac:dyDescent="0.2">
      <c r="A327" s="81">
        <f>IF(E327=0,"",SUBTOTAL(3,$E$8:$E327))</f>
        <v>300</v>
      </c>
      <c r="B327" s="81" t="s">
        <v>494</v>
      </c>
      <c r="C327" s="118" t="s">
        <v>608</v>
      </c>
      <c r="D327" s="88" t="s">
        <v>1910</v>
      </c>
      <c r="E327" s="119" t="s">
        <v>75</v>
      </c>
      <c r="F327" s="186">
        <f t="shared" si="4"/>
        <v>1</v>
      </c>
      <c r="G327" s="185"/>
      <c r="H327" s="185"/>
      <c r="I327" s="187"/>
      <c r="J327" s="188">
        <v>1</v>
      </c>
      <c r="K327" s="185"/>
      <c r="L327" s="185"/>
      <c r="M327" s="185"/>
      <c r="N327" s="185"/>
      <c r="O327" s="185"/>
      <c r="P327" s="185">
        <v>0</v>
      </c>
      <c r="Q327" s="185"/>
      <c r="R327" s="186"/>
      <c r="S327" s="188"/>
      <c r="T327" s="185">
        <v>0</v>
      </c>
      <c r="U327" s="185">
        <v>0</v>
      </c>
      <c r="V327" s="185"/>
      <c r="W327" s="185"/>
      <c r="X327" s="185"/>
      <c r="Y327" s="183"/>
      <c r="Z327" s="185"/>
      <c r="AA327" s="185"/>
      <c r="AB327" s="185"/>
      <c r="AC327" s="210"/>
      <c r="AD327" s="210"/>
      <c r="AE327" s="210"/>
      <c r="AF327" s="210"/>
      <c r="AG327" s="210"/>
      <c r="AH327" s="210"/>
      <c r="AI327" s="210"/>
      <c r="AJ327" s="210"/>
      <c r="AK327" s="210"/>
      <c r="AL327" s="210"/>
      <c r="AM327" s="210"/>
    </row>
    <row r="328" spans="1:39" s="91" customFormat="1" ht="38.25" customHeight="1" x14ac:dyDescent="0.2">
      <c r="A328" s="81">
        <f>IF(E328=0,"",SUBTOTAL(3,$E$8:$E328))</f>
        <v>301</v>
      </c>
      <c r="B328" s="81" t="s">
        <v>497</v>
      </c>
      <c r="C328" s="118" t="s">
        <v>616</v>
      </c>
      <c r="D328" s="88" t="s">
        <v>1913</v>
      </c>
      <c r="E328" s="119" t="s">
        <v>75</v>
      </c>
      <c r="F328" s="186">
        <f t="shared" ref="F328:F391" si="5">SUM(G328:AB328)</f>
        <v>10</v>
      </c>
      <c r="G328" s="185"/>
      <c r="H328" s="185"/>
      <c r="I328" s="187"/>
      <c r="J328" s="188">
        <v>10</v>
      </c>
      <c r="K328" s="185"/>
      <c r="L328" s="185"/>
      <c r="M328" s="185"/>
      <c r="N328" s="185"/>
      <c r="O328" s="185"/>
      <c r="P328" s="185">
        <v>0</v>
      </c>
      <c r="Q328" s="185"/>
      <c r="R328" s="186"/>
      <c r="S328" s="188"/>
      <c r="T328" s="185">
        <v>0</v>
      </c>
      <c r="U328" s="185">
        <v>0</v>
      </c>
      <c r="V328" s="185"/>
      <c r="W328" s="185"/>
      <c r="X328" s="185"/>
      <c r="Y328" s="183"/>
      <c r="Z328" s="185"/>
      <c r="AA328" s="185"/>
      <c r="AB328" s="185"/>
      <c r="AC328" s="210"/>
      <c r="AD328" s="210"/>
      <c r="AE328" s="210"/>
      <c r="AF328" s="210"/>
      <c r="AG328" s="210"/>
      <c r="AH328" s="210"/>
      <c r="AI328" s="210"/>
      <c r="AJ328" s="210"/>
      <c r="AK328" s="210"/>
      <c r="AL328" s="210"/>
      <c r="AM328" s="210"/>
    </row>
    <row r="329" spans="1:39" s="91" customFormat="1" ht="39" customHeight="1" x14ac:dyDescent="0.2">
      <c r="A329" s="81">
        <f>IF(E329=0,"",SUBTOTAL(3,$E$8:$E329))</f>
        <v>302</v>
      </c>
      <c r="B329" s="81" t="s">
        <v>499</v>
      </c>
      <c r="C329" s="118" t="s">
        <v>619</v>
      </c>
      <c r="D329" s="88" t="s">
        <v>1914</v>
      </c>
      <c r="E329" s="119" t="s">
        <v>75</v>
      </c>
      <c r="F329" s="186">
        <f t="shared" si="5"/>
        <v>10</v>
      </c>
      <c r="G329" s="185"/>
      <c r="H329" s="185"/>
      <c r="I329" s="187"/>
      <c r="J329" s="188">
        <v>10</v>
      </c>
      <c r="K329" s="185"/>
      <c r="L329" s="185"/>
      <c r="M329" s="185"/>
      <c r="N329" s="185"/>
      <c r="O329" s="185"/>
      <c r="P329" s="185">
        <v>0</v>
      </c>
      <c r="Q329" s="185"/>
      <c r="R329" s="186"/>
      <c r="S329" s="188"/>
      <c r="T329" s="185">
        <v>0</v>
      </c>
      <c r="U329" s="185">
        <v>0</v>
      </c>
      <c r="V329" s="185"/>
      <c r="W329" s="185"/>
      <c r="X329" s="185"/>
      <c r="Y329" s="183"/>
      <c r="Z329" s="185"/>
      <c r="AA329" s="185"/>
      <c r="AB329" s="185"/>
      <c r="AC329" s="210"/>
      <c r="AD329" s="210"/>
      <c r="AE329" s="210"/>
      <c r="AF329" s="210"/>
      <c r="AG329" s="210"/>
      <c r="AH329" s="210"/>
      <c r="AI329" s="210"/>
      <c r="AJ329" s="210"/>
      <c r="AK329" s="210"/>
      <c r="AL329" s="210"/>
      <c r="AM329" s="210"/>
    </row>
    <row r="330" spans="1:39" s="91" customFormat="1" ht="35.25" customHeight="1" x14ac:dyDescent="0.2">
      <c r="A330" s="81">
        <f>IF(E330=0,"",SUBTOTAL(3,$E$8:$E330))</f>
        <v>303</v>
      </c>
      <c r="B330" s="81" t="s">
        <v>501</v>
      </c>
      <c r="C330" s="118" t="s">
        <v>623</v>
      </c>
      <c r="D330" s="88" t="s">
        <v>1915</v>
      </c>
      <c r="E330" s="119" t="s">
        <v>75</v>
      </c>
      <c r="F330" s="186">
        <f t="shared" si="5"/>
        <v>8</v>
      </c>
      <c r="G330" s="185"/>
      <c r="H330" s="185"/>
      <c r="I330" s="187"/>
      <c r="J330" s="188">
        <v>8</v>
      </c>
      <c r="K330" s="185"/>
      <c r="L330" s="185"/>
      <c r="M330" s="185"/>
      <c r="N330" s="185"/>
      <c r="O330" s="185"/>
      <c r="P330" s="185">
        <v>0</v>
      </c>
      <c r="Q330" s="185"/>
      <c r="R330" s="186"/>
      <c r="S330" s="188"/>
      <c r="T330" s="185">
        <v>0</v>
      </c>
      <c r="U330" s="185">
        <v>0</v>
      </c>
      <c r="V330" s="185"/>
      <c r="W330" s="185"/>
      <c r="X330" s="185"/>
      <c r="Y330" s="183"/>
      <c r="Z330" s="185"/>
      <c r="AA330" s="185"/>
      <c r="AB330" s="185"/>
      <c r="AC330" s="210"/>
      <c r="AD330" s="210"/>
      <c r="AE330" s="210"/>
      <c r="AF330" s="210"/>
      <c r="AG330" s="210"/>
      <c r="AH330" s="210"/>
      <c r="AI330" s="210"/>
      <c r="AJ330" s="210"/>
      <c r="AK330" s="210"/>
      <c r="AL330" s="210"/>
      <c r="AM330" s="210"/>
    </row>
    <row r="331" spans="1:39" s="91" customFormat="1" ht="40.5" customHeight="1" x14ac:dyDescent="0.2">
      <c r="A331" s="81">
        <f>IF(E331=0,"",SUBTOTAL(3,$E$8:$E331))</f>
        <v>304</v>
      </c>
      <c r="B331" s="81" t="s">
        <v>503</v>
      </c>
      <c r="C331" s="118" t="s">
        <v>627</v>
      </c>
      <c r="D331" s="88" t="s">
        <v>1916</v>
      </c>
      <c r="E331" s="119" t="s">
        <v>75</v>
      </c>
      <c r="F331" s="186">
        <f t="shared" si="5"/>
        <v>1</v>
      </c>
      <c r="G331" s="185"/>
      <c r="H331" s="185"/>
      <c r="I331" s="187"/>
      <c r="J331" s="188">
        <v>1</v>
      </c>
      <c r="K331" s="185"/>
      <c r="L331" s="185"/>
      <c r="M331" s="185"/>
      <c r="N331" s="185"/>
      <c r="O331" s="185"/>
      <c r="P331" s="185">
        <v>0</v>
      </c>
      <c r="Q331" s="185"/>
      <c r="R331" s="186"/>
      <c r="S331" s="188"/>
      <c r="T331" s="185">
        <v>0</v>
      </c>
      <c r="U331" s="185">
        <v>0</v>
      </c>
      <c r="V331" s="185"/>
      <c r="W331" s="185"/>
      <c r="X331" s="185"/>
      <c r="Y331" s="183"/>
      <c r="Z331" s="185"/>
      <c r="AA331" s="185"/>
      <c r="AB331" s="185"/>
      <c r="AC331" s="210"/>
      <c r="AD331" s="210"/>
      <c r="AE331" s="210"/>
      <c r="AF331" s="210"/>
      <c r="AG331" s="210"/>
      <c r="AH331" s="210"/>
      <c r="AI331" s="210"/>
      <c r="AJ331" s="210"/>
      <c r="AK331" s="210"/>
      <c r="AL331" s="210"/>
      <c r="AM331" s="210"/>
    </row>
    <row r="332" spans="1:39" s="91" customFormat="1" ht="38.25" customHeight="1" x14ac:dyDescent="0.2">
      <c r="A332" s="81">
        <f>IF(E332=0,"",SUBTOTAL(3,$E$8:$E332))</f>
        <v>305</v>
      </c>
      <c r="B332" s="81" t="s">
        <v>505</v>
      </c>
      <c r="C332" s="118" t="s">
        <v>631</v>
      </c>
      <c r="D332" s="88" t="s">
        <v>1917</v>
      </c>
      <c r="E332" s="119" t="s">
        <v>75</v>
      </c>
      <c r="F332" s="186">
        <f t="shared" si="5"/>
        <v>1</v>
      </c>
      <c r="G332" s="185"/>
      <c r="H332" s="185"/>
      <c r="I332" s="187"/>
      <c r="J332" s="188">
        <v>1</v>
      </c>
      <c r="K332" s="185"/>
      <c r="L332" s="185"/>
      <c r="M332" s="185"/>
      <c r="N332" s="185"/>
      <c r="O332" s="185"/>
      <c r="P332" s="185">
        <v>0</v>
      </c>
      <c r="Q332" s="185"/>
      <c r="R332" s="186"/>
      <c r="S332" s="188"/>
      <c r="T332" s="185">
        <v>0</v>
      </c>
      <c r="U332" s="185">
        <v>0</v>
      </c>
      <c r="V332" s="185"/>
      <c r="W332" s="185"/>
      <c r="X332" s="185"/>
      <c r="Y332" s="183"/>
      <c r="Z332" s="185"/>
      <c r="AA332" s="185"/>
      <c r="AB332" s="185"/>
      <c r="AC332" s="210"/>
      <c r="AD332" s="210"/>
      <c r="AE332" s="210"/>
      <c r="AF332" s="210"/>
      <c r="AG332" s="210"/>
      <c r="AH332" s="210"/>
      <c r="AI332" s="210"/>
      <c r="AJ332" s="210"/>
      <c r="AK332" s="210"/>
      <c r="AL332" s="210"/>
      <c r="AM332" s="210"/>
    </row>
    <row r="333" spans="1:39" s="91" customFormat="1" ht="39" customHeight="1" x14ac:dyDescent="0.2">
      <c r="A333" s="81">
        <f>IF(E333=0,"",SUBTOTAL(3,$E$8:$E333))</f>
        <v>306</v>
      </c>
      <c r="B333" s="81" t="s">
        <v>561</v>
      </c>
      <c r="C333" s="118" t="s">
        <v>634</v>
      </c>
      <c r="D333" s="88" t="s">
        <v>1918</v>
      </c>
      <c r="E333" s="119" t="s">
        <v>75</v>
      </c>
      <c r="F333" s="186">
        <f t="shared" si="5"/>
        <v>5</v>
      </c>
      <c r="G333" s="185"/>
      <c r="H333" s="185"/>
      <c r="I333" s="187"/>
      <c r="J333" s="188">
        <v>5</v>
      </c>
      <c r="K333" s="185"/>
      <c r="L333" s="185"/>
      <c r="M333" s="185"/>
      <c r="N333" s="185"/>
      <c r="O333" s="185"/>
      <c r="P333" s="185">
        <v>0</v>
      </c>
      <c r="Q333" s="185"/>
      <c r="R333" s="186"/>
      <c r="S333" s="188"/>
      <c r="T333" s="185">
        <v>0</v>
      </c>
      <c r="U333" s="185">
        <v>0</v>
      </c>
      <c r="V333" s="185"/>
      <c r="W333" s="185"/>
      <c r="X333" s="185"/>
      <c r="Y333" s="183"/>
      <c r="Z333" s="185"/>
      <c r="AA333" s="185"/>
      <c r="AB333" s="185"/>
      <c r="AC333" s="210"/>
      <c r="AD333" s="210"/>
      <c r="AE333" s="210"/>
      <c r="AF333" s="210"/>
      <c r="AG333" s="210"/>
      <c r="AH333" s="210"/>
      <c r="AI333" s="210"/>
      <c r="AJ333" s="210"/>
      <c r="AK333" s="210"/>
      <c r="AL333" s="210"/>
      <c r="AM333" s="210"/>
    </row>
    <row r="334" spans="1:39" s="91" customFormat="1" ht="69" customHeight="1" x14ac:dyDescent="0.2">
      <c r="A334" s="81">
        <f>IF(E334=0,"",SUBTOTAL(3,$E$8:$E334))</f>
        <v>307</v>
      </c>
      <c r="B334" s="81" t="s">
        <v>507</v>
      </c>
      <c r="C334" s="118" t="s">
        <v>2135</v>
      </c>
      <c r="D334" s="119" t="s">
        <v>1919</v>
      </c>
      <c r="E334" s="119" t="s">
        <v>75</v>
      </c>
      <c r="F334" s="186">
        <f t="shared" si="5"/>
        <v>6</v>
      </c>
      <c r="G334" s="185"/>
      <c r="H334" s="185"/>
      <c r="I334" s="187"/>
      <c r="J334" s="188">
        <v>6</v>
      </c>
      <c r="K334" s="185"/>
      <c r="L334" s="185"/>
      <c r="M334" s="185"/>
      <c r="N334" s="185"/>
      <c r="O334" s="185"/>
      <c r="P334" s="185">
        <v>0</v>
      </c>
      <c r="Q334" s="185"/>
      <c r="R334" s="186"/>
      <c r="S334" s="188"/>
      <c r="T334" s="185">
        <v>0</v>
      </c>
      <c r="U334" s="185">
        <v>0</v>
      </c>
      <c r="V334" s="185"/>
      <c r="W334" s="185"/>
      <c r="X334" s="185"/>
      <c r="Y334" s="183"/>
      <c r="Z334" s="185"/>
      <c r="AA334" s="185"/>
      <c r="AB334" s="185"/>
      <c r="AC334" s="210"/>
      <c r="AD334" s="210"/>
      <c r="AE334" s="210"/>
      <c r="AF334" s="210"/>
      <c r="AG334" s="210"/>
      <c r="AH334" s="210"/>
      <c r="AI334" s="210"/>
      <c r="AJ334" s="210"/>
      <c r="AK334" s="210"/>
      <c r="AL334" s="210"/>
      <c r="AM334" s="210"/>
    </row>
    <row r="335" spans="1:39" s="91" customFormat="1" ht="38.25" x14ac:dyDescent="0.2">
      <c r="A335" s="81">
        <f>IF(E335=0,"",SUBTOTAL(3,$E$8:$E335))</f>
        <v>308</v>
      </c>
      <c r="B335" s="81" t="s">
        <v>509</v>
      </c>
      <c r="C335" s="118" t="s">
        <v>639</v>
      </c>
      <c r="D335" s="119" t="s">
        <v>1920</v>
      </c>
      <c r="E335" s="119" t="s">
        <v>75</v>
      </c>
      <c r="F335" s="186">
        <f t="shared" si="5"/>
        <v>1</v>
      </c>
      <c r="G335" s="185"/>
      <c r="H335" s="185"/>
      <c r="I335" s="187"/>
      <c r="J335" s="188">
        <v>1</v>
      </c>
      <c r="K335" s="185"/>
      <c r="L335" s="185"/>
      <c r="M335" s="185"/>
      <c r="N335" s="185"/>
      <c r="O335" s="185"/>
      <c r="P335" s="185">
        <v>0</v>
      </c>
      <c r="Q335" s="185"/>
      <c r="R335" s="186"/>
      <c r="S335" s="188"/>
      <c r="T335" s="185">
        <v>0</v>
      </c>
      <c r="U335" s="185">
        <v>0</v>
      </c>
      <c r="V335" s="185"/>
      <c r="W335" s="185"/>
      <c r="X335" s="185"/>
      <c r="Y335" s="183"/>
      <c r="Z335" s="185"/>
      <c r="AA335" s="185"/>
      <c r="AB335" s="185"/>
      <c r="AC335" s="210"/>
      <c r="AD335" s="210"/>
      <c r="AE335" s="210"/>
      <c r="AF335" s="210"/>
      <c r="AG335" s="210"/>
      <c r="AH335" s="210"/>
      <c r="AI335" s="210"/>
      <c r="AJ335" s="210"/>
      <c r="AK335" s="210"/>
      <c r="AL335" s="210"/>
      <c r="AM335" s="210"/>
    </row>
    <row r="336" spans="1:39" s="91" customFormat="1" ht="60.75" customHeight="1" x14ac:dyDescent="0.2">
      <c r="A336" s="81">
        <f>IF(E336=0,"",SUBTOTAL(3,$E$8:$E336))</f>
        <v>309</v>
      </c>
      <c r="B336" s="81" t="s">
        <v>511</v>
      </c>
      <c r="C336" s="118" t="s">
        <v>651</v>
      </c>
      <c r="D336" s="88" t="s">
        <v>1924</v>
      </c>
      <c r="E336" s="119" t="s">
        <v>75</v>
      </c>
      <c r="F336" s="186">
        <f t="shared" si="5"/>
        <v>1</v>
      </c>
      <c r="G336" s="185"/>
      <c r="H336" s="185"/>
      <c r="I336" s="187"/>
      <c r="J336" s="190">
        <v>1</v>
      </c>
      <c r="K336" s="185"/>
      <c r="L336" s="185"/>
      <c r="M336" s="185"/>
      <c r="N336" s="185"/>
      <c r="O336" s="185"/>
      <c r="P336" s="185">
        <v>0</v>
      </c>
      <c r="Q336" s="185"/>
      <c r="R336" s="186"/>
      <c r="S336" s="188"/>
      <c r="T336" s="185">
        <v>0</v>
      </c>
      <c r="U336" s="185">
        <v>0</v>
      </c>
      <c r="V336" s="185"/>
      <c r="W336" s="185"/>
      <c r="X336" s="185"/>
      <c r="Y336" s="183"/>
      <c r="Z336" s="185"/>
      <c r="AA336" s="185"/>
      <c r="AB336" s="185"/>
      <c r="AC336" s="210"/>
      <c r="AD336" s="210"/>
      <c r="AE336" s="210"/>
      <c r="AF336" s="210"/>
      <c r="AG336" s="210"/>
      <c r="AH336" s="210"/>
      <c r="AI336" s="210"/>
      <c r="AJ336" s="210"/>
      <c r="AK336" s="210"/>
      <c r="AL336" s="210"/>
      <c r="AM336" s="210"/>
    </row>
    <row r="337" spans="1:39" s="91" customFormat="1" ht="36.75" customHeight="1" x14ac:dyDescent="0.2">
      <c r="A337" s="81">
        <f>IF(E337=0,"",SUBTOTAL(3,$E$8:$E337))</f>
        <v>310</v>
      </c>
      <c r="B337" s="81" t="s">
        <v>513</v>
      </c>
      <c r="C337" s="118" t="s">
        <v>654</v>
      </c>
      <c r="D337" s="88" t="s">
        <v>1925</v>
      </c>
      <c r="E337" s="119" t="s">
        <v>75</v>
      </c>
      <c r="F337" s="186">
        <f t="shared" si="5"/>
        <v>5</v>
      </c>
      <c r="G337" s="185"/>
      <c r="H337" s="185"/>
      <c r="I337" s="187"/>
      <c r="J337" s="190">
        <v>5</v>
      </c>
      <c r="K337" s="185"/>
      <c r="L337" s="185"/>
      <c r="M337" s="185"/>
      <c r="N337" s="185"/>
      <c r="O337" s="185"/>
      <c r="P337" s="185">
        <v>0</v>
      </c>
      <c r="Q337" s="185"/>
      <c r="R337" s="186"/>
      <c r="S337" s="188"/>
      <c r="T337" s="185">
        <v>0</v>
      </c>
      <c r="U337" s="185">
        <v>0</v>
      </c>
      <c r="V337" s="185"/>
      <c r="W337" s="185"/>
      <c r="X337" s="185"/>
      <c r="Y337" s="183"/>
      <c r="Z337" s="185"/>
      <c r="AA337" s="185"/>
      <c r="AB337" s="185"/>
      <c r="AC337" s="210"/>
      <c r="AD337" s="210"/>
      <c r="AE337" s="210"/>
      <c r="AF337" s="210"/>
      <c r="AG337" s="210"/>
      <c r="AH337" s="210"/>
      <c r="AI337" s="210"/>
      <c r="AJ337" s="210"/>
      <c r="AK337" s="210"/>
      <c r="AL337" s="210"/>
      <c r="AM337" s="210"/>
    </row>
    <row r="338" spans="1:39" s="91" customFormat="1" ht="36.75" customHeight="1" x14ac:dyDescent="0.2">
      <c r="A338" s="81">
        <f>IF(E338=0,"",SUBTOTAL(3,$E$8:$E338))</f>
        <v>311</v>
      </c>
      <c r="B338" s="81" t="s">
        <v>516</v>
      </c>
      <c r="C338" s="118" t="s">
        <v>660</v>
      </c>
      <c r="D338" s="119" t="s">
        <v>1927</v>
      </c>
      <c r="E338" s="119" t="s">
        <v>75</v>
      </c>
      <c r="F338" s="186">
        <f t="shared" si="5"/>
        <v>25</v>
      </c>
      <c r="G338" s="185"/>
      <c r="H338" s="185"/>
      <c r="I338" s="187"/>
      <c r="J338" s="188">
        <v>25</v>
      </c>
      <c r="K338" s="185"/>
      <c r="L338" s="185"/>
      <c r="M338" s="185"/>
      <c r="N338" s="185"/>
      <c r="O338" s="185"/>
      <c r="P338" s="185">
        <v>0</v>
      </c>
      <c r="Q338" s="185"/>
      <c r="R338" s="186"/>
      <c r="S338" s="188"/>
      <c r="T338" s="185">
        <v>0</v>
      </c>
      <c r="U338" s="185">
        <v>0</v>
      </c>
      <c r="V338" s="185"/>
      <c r="W338" s="185"/>
      <c r="X338" s="185"/>
      <c r="Y338" s="183"/>
      <c r="Z338" s="185"/>
      <c r="AA338" s="185"/>
      <c r="AB338" s="185"/>
      <c r="AC338" s="210"/>
      <c r="AD338" s="210"/>
      <c r="AE338" s="210"/>
      <c r="AF338" s="210"/>
      <c r="AG338" s="210"/>
      <c r="AH338" s="210"/>
      <c r="AI338" s="210"/>
      <c r="AJ338" s="210"/>
      <c r="AK338" s="210"/>
      <c r="AL338" s="210"/>
      <c r="AM338" s="210"/>
    </row>
    <row r="339" spans="1:39" s="91" customFormat="1" ht="44.25" customHeight="1" x14ac:dyDescent="0.2">
      <c r="A339" s="81">
        <f>IF(E339=0,"",SUBTOTAL(3,$E$8:$E339))</f>
        <v>312</v>
      </c>
      <c r="B339" s="81" t="s">
        <v>518</v>
      </c>
      <c r="C339" s="118" t="s">
        <v>663</v>
      </c>
      <c r="D339" s="119" t="s">
        <v>1928</v>
      </c>
      <c r="E339" s="119" t="s">
        <v>75</v>
      </c>
      <c r="F339" s="186">
        <f t="shared" si="5"/>
        <v>4</v>
      </c>
      <c r="G339" s="185"/>
      <c r="H339" s="185"/>
      <c r="I339" s="187"/>
      <c r="J339" s="188">
        <v>4</v>
      </c>
      <c r="K339" s="185"/>
      <c r="L339" s="185"/>
      <c r="M339" s="185"/>
      <c r="N339" s="185"/>
      <c r="O339" s="185"/>
      <c r="P339" s="185">
        <v>0</v>
      </c>
      <c r="Q339" s="185"/>
      <c r="R339" s="186"/>
      <c r="S339" s="188"/>
      <c r="T339" s="185">
        <v>0</v>
      </c>
      <c r="U339" s="185">
        <v>0</v>
      </c>
      <c r="V339" s="185"/>
      <c r="W339" s="185"/>
      <c r="X339" s="185"/>
      <c r="Y339" s="183"/>
      <c r="Z339" s="185"/>
      <c r="AA339" s="185"/>
      <c r="AB339" s="185"/>
      <c r="AC339" s="210"/>
      <c r="AD339" s="210"/>
      <c r="AE339" s="210"/>
      <c r="AF339" s="210"/>
      <c r="AG339" s="210"/>
      <c r="AH339" s="210"/>
      <c r="AI339" s="210"/>
      <c r="AJ339" s="210"/>
      <c r="AK339" s="210"/>
      <c r="AL339" s="210"/>
      <c r="AM339" s="210"/>
    </row>
    <row r="340" spans="1:39" s="91" customFormat="1" ht="42" customHeight="1" x14ac:dyDescent="0.2">
      <c r="A340" s="81">
        <f>IF(E340=0,"",SUBTOTAL(3,$E$8:$E340))</f>
        <v>313</v>
      </c>
      <c r="B340" s="81" t="s">
        <v>521</v>
      </c>
      <c r="C340" s="118" t="s">
        <v>666</v>
      </c>
      <c r="D340" s="119" t="s">
        <v>1928</v>
      </c>
      <c r="E340" s="119" t="s">
        <v>75</v>
      </c>
      <c r="F340" s="186">
        <f t="shared" si="5"/>
        <v>4</v>
      </c>
      <c r="G340" s="185"/>
      <c r="H340" s="185"/>
      <c r="I340" s="187"/>
      <c r="J340" s="188">
        <v>4</v>
      </c>
      <c r="K340" s="185"/>
      <c r="L340" s="185"/>
      <c r="M340" s="185"/>
      <c r="N340" s="185"/>
      <c r="O340" s="185"/>
      <c r="P340" s="185">
        <v>0</v>
      </c>
      <c r="Q340" s="185"/>
      <c r="R340" s="186"/>
      <c r="S340" s="188"/>
      <c r="T340" s="185">
        <v>0</v>
      </c>
      <c r="U340" s="185">
        <v>0</v>
      </c>
      <c r="V340" s="185"/>
      <c r="W340" s="185"/>
      <c r="X340" s="185"/>
      <c r="Y340" s="183"/>
      <c r="Z340" s="185"/>
      <c r="AA340" s="185"/>
      <c r="AB340" s="185"/>
      <c r="AC340" s="210"/>
      <c r="AD340" s="210"/>
      <c r="AE340" s="210"/>
      <c r="AF340" s="210"/>
      <c r="AG340" s="210"/>
      <c r="AH340" s="210"/>
      <c r="AI340" s="210"/>
      <c r="AJ340" s="210"/>
      <c r="AK340" s="210"/>
      <c r="AL340" s="210"/>
      <c r="AM340" s="210"/>
    </row>
    <row r="341" spans="1:39" s="91" customFormat="1" ht="52.5" customHeight="1" x14ac:dyDescent="0.2">
      <c r="A341" s="81">
        <f>IF(E341=0,"",SUBTOTAL(3,$E$8:$E341))</f>
        <v>314</v>
      </c>
      <c r="B341" s="81" t="s">
        <v>523</v>
      </c>
      <c r="C341" s="118" t="s">
        <v>669</v>
      </c>
      <c r="D341" s="119" t="s">
        <v>3584</v>
      </c>
      <c r="E341" s="119" t="s">
        <v>75</v>
      </c>
      <c r="F341" s="186">
        <f t="shared" si="5"/>
        <v>1</v>
      </c>
      <c r="G341" s="185"/>
      <c r="H341" s="185"/>
      <c r="I341" s="187"/>
      <c r="J341" s="188">
        <v>1</v>
      </c>
      <c r="K341" s="185"/>
      <c r="L341" s="185"/>
      <c r="M341" s="185"/>
      <c r="N341" s="185"/>
      <c r="O341" s="185"/>
      <c r="P341" s="185">
        <v>0</v>
      </c>
      <c r="Q341" s="185"/>
      <c r="R341" s="186"/>
      <c r="S341" s="188"/>
      <c r="T341" s="185">
        <v>0</v>
      </c>
      <c r="U341" s="185">
        <v>0</v>
      </c>
      <c r="V341" s="185"/>
      <c r="W341" s="185"/>
      <c r="X341" s="185"/>
      <c r="Y341" s="183"/>
      <c r="Z341" s="185"/>
      <c r="AA341" s="185"/>
      <c r="AB341" s="185"/>
      <c r="AC341" s="210"/>
      <c r="AD341" s="210"/>
      <c r="AE341" s="210"/>
      <c r="AF341" s="210"/>
      <c r="AG341" s="210"/>
      <c r="AH341" s="210"/>
      <c r="AI341" s="210"/>
      <c r="AJ341" s="210"/>
      <c r="AK341" s="210"/>
      <c r="AL341" s="210"/>
      <c r="AM341" s="210"/>
    </row>
    <row r="342" spans="1:39" s="91" customFormat="1" ht="40.5" customHeight="1" x14ac:dyDescent="0.2">
      <c r="A342" s="81">
        <f>IF(E342=0,"",SUBTOTAL(3,$E$8:$E342))</f>
        <v>315</v>
      </c>
      <c r="B342" s="81" t="s">
        <v>526</v>
      </c>
      <c r="C342" s="118" t="s">
        <v>672</v>
      </c>
      <c r="D342" s="119" t="s">
        <v>4129</v>
      </c>
      <c r="E342" s="119" t="s">
        <v>75</v>
      </c>
      <c r="F342" s="186">
        <f t="shared" si="5"/>
        <v>1</v>
      </c>
      <c r="G342" s="185"/>
      <c r="H342" s="185"/>
      <c r="I342" s="187"/>
      <c r="J342" s="188">
        <v>1</v>
      </c>
      <c r="K342" s="185"/>
      <c r="L342" s="185"/>
      <c r="M342" s="185"/>
      <c r="N342" s="185"/>
      <c r="O342" s="185"/>
      <c r="P342" s="185">
        <v>0</v>
      </c>
      <c r="Q342" s="185"/>
      <c r="R342" s="186"/>
      <c r="S342" s="188"/>
      <c r="T342" s="185">
        <v>0</v>
      </c>
      <c r="U342" s="185">
        <v>0</v>
      </c>
      <c r="V342" s="185"/>
      <c r="W342" s="185"/>
      <c r="X342" s="185"/>
      <c r="Y342" s="183"/>
      <c r="Z342" s="185"/>
      <c r="AA342" s="185"/>
      <c r="AB342" s="185"/>
      <c r="AC342" s="210"/>
      <c r="AD342" s="210"/>
      <c r="AE342" s="210"/>
      <c r="AF342" s="210"/>
      <c r="AG342" s="210"/>
      <c r="AH342" s="210"/>
      <c r="AI342" s="210"/>
      <c r="AJ342" s="210"/>
      <c r="AK342" s="210"/>
      <c r="AL342" s="210"/>
      <c r="AM342" s="210"/>
    </row>
    <row r="343" spans="1:39" s="91" customFormat="1" ht="44.25" customHeight="1" x14ac:dyDescent="0.2">
      <c r="A343" s="81">
        <f>IF(E343=0,"",SUBTOTAL(3,$E$8:$E343))</f>
        <v>316</v>
      </c>
      <c r="B343" s="81" t="s">
        <v>583</v>
      </c>
      <c r="C343" s="118" t="s">
        <v>675</v>
      </c>
      <c r="D343" s="88" t="s">
        <v>1931</v>
      </c>
      <c r="E343" s="119" t="s">
        <v>75</v>
      </c>
      <c r="F343" s="186">
        <f t="shared" si="5"/>
        <v>15</v>
      </c>
      <c r="G343" s="185"/>
      <c r="H343" s="185"/>
      <c r="I343" s="187"/>
      <c r="J343" s="188">
        <v>15</v>
      </c>
      <c r="K343" s="185"/>
      <c r="L343" s="185"/>
      <c r="M343" s="185"/>
      <c r="N343" s="185"/>
      <c r="O343" s="185"/>
      <c r="P343" s="185">
        <v>0</v>
      </c>
      <c r="Q343" s="185"/>
      <c r="R343" s="186"/>
      <c r="S343" s="188"/>
      <c r="T343" s="185">
        <v>0</v>
      </c>
      <c r="U343" s="185">
        <v>0</v>
      </c>
      <c r="V343" s="185"/>
      <c r="W343" s="185"/>
      <c r="X343" s="185"/>
      <c r="Y343" s="183"/>
      <c r="Z343" s="185"/>
      <c r="AA343" s="185"/>
      <c r="AB343" s="185"/>
      <c r="AC343" s="210"/>
      <c r="AD343" s="210"/>
      <c r="AE343" s="210"/>
      <c r="AF343" s="210"/>
      <c r="AG343" s="210"/>
      <c r="AH343" s="210"/>
      <c r="AI343" s="210"/>
      <c r="AJ343" s="210"/>
      <c r="AK343" s="210"/>
      <c r="AL343" s="210"/>
      <c r="AM343" s="210"/>
    </row>
    <row r="344" spans="1:39" s="91" customFormat="1" ht="41.25" customHeight="1" x14ac:dyDescent="0.2">
      <c r="A344" s="81">
        <f>IF(E344=0,"",SUBTOTAL(3,$E$8:$E344))</f>
        <v>317</v>
      </c>
      <c r="B344" s="81" t="s">
        <v>528</v>
      </c>
      <c r="C344" s="118" t="s">
        <v>678</v>
      </c>
      <c r="D344" s="119" t="s">
        <v>1932</v>
      </c>
      <c r="E344" s="119" t="s">
        <v>75</v>
      </c>
      <c r="F344" s="186">
        <f t="shared" si="5"/>
        <v>1</v>
      </c>
      <c r="G344" s="185"/>
      <c r="H344" s="185"/>
      <c r="I344" s="187"/>
      <c r="J344" s="188">
        <v>1</v>
      </c>
      <c r="K344" s="185"/>
      <c r="L344" s="185"/>
      <c r="M344" s="185"/>
      <c r="N344" s="185"/>
      <c r="O344" s="185"/>
      <c r="P344" s="185">
        <v>0</v>
      </c>
      <c r="Q344" s="185"/>
      <c r="R344" s="186"/>
      <c r="S344" s="188"/>
      <c r="T344" s="185">
        <v>0</v>
      </c>
      <c r="U344" s="185">
        <v>0</v>
      </c>
      <c r="V344" s="185"/>
      <c r="W344" s="185"/>
      <c r="X344" s="185"/>
      <c r="Y344" s="183"/>
      <c r="Z344" s="185"/>
      <c r="AA344" s="185"/>
      <c r="AB344" s="185"/>
      <c r="AC344" s="210"/>
      <c r="AD344" s="210"/>
      <c r="AE344" s="210"/>
      <c r="AF344" s="210"/>
      <c r="AG344" s="210"/>
      <c r="AH344" s="210"/>
      <c r="AI344" s="210"/>
      <c r="AJ344" s="210"/>
      <c r="AK344" s="210"/>
      <c r="AL344" s="210"/>
      <c r="AM344" s="210"/>
    </row>
    <row r="345" spans="1:39" s="91" customFormat="1" ht="66" customHeight="1" x14ac:dyDescent="0.2">
      <c r="A345" s="81">
        <f>IF(E345=0,"",SUBTOTAL(3,$E$8:$E345))</f>
        <v>318</v>
      </c>
      <c r="B345" s="81" t="s">
        <v>531</v>
      </c>
      <c r="C345" s="118" t="s">
        <v>681</v>
      </c>
      <c r="D345" s="119" t="s">
        <v>1933</v>
      </c>
      <c r="E345" s="119" t="s">
        <v>75</v>
      </c>
      <c r="F345" s="186">
        <f t="shared" si="5"/>
        <v>1</v>
      </c>
      <c r="G345" s="185"/>
      <c r="H345" s="185"/>
      <c r="I345" s="187"/>
      <c r="J345" s="188">
        <v>1</v>
      </c>
      <c r="K345" s="185"/>
      <c r="L345" s="185"/>
      <c r="M345" s="185"/>
      <c r="N345" s="185"/>
      <c r="O345" s="185"/>
      <c r="P345" s="185">
        <v>0</v>
      </c>
      <c r="Q345" s="185"/>
      <c r="R345" s="186"/>
      <c r="S345" s="188"/>
      <c r="T345" s="185">
        <v>0</v>
      </c>
      <c r="U345" s="185">
        <v>0</v>
      </c>
      <c r="V345" s="185"/>
      <c r="W345" s="185"/>
      <c r="X345" s="185"/>
      <c r="Y345" s="183"/>
      <c r="Z345" s="185"/>
      <c r="AA345" s="185"/>
      <c r="AB345" s="185"/>
      <c r="AC345" s="210"/>
      <c r="AD345" s="210"/>
      <c r="AE345" s="210"/>
      <c r="AF345" s="210"/>
      <c r="AG345" s="210"/>
      <c r="AH345" s="210"/>
      <c r="AI345" s="210"/>
      <c r="AJ345" s="210"/>
      <c r="AK345" s="210"/>
      <c r="AL345" s="210"/>
      <c r="AM345" s="210"/>
    </row>
    <row r="346" spans="1:39" s="91" customFormat="1" ht="72.75" customHeight="1" x14ac:dyDescent="0.2">
      <c r="A346" s="81">
        <f>IF(E346=0,"",SUBTOTAL(3,$E$8:$E346))</f>
        <v>319</v>
      </c>
      <c r="B346" s="81" t="s">
        <v>533</v>
      </c>
      <c r="C346" s="118" t="s">
        <v>684</v>
      </c>
      <c r="D346" s="119" t="s">
        <v>1934</v>
      </c>
      <c r="E346" s="119" t="s">
        <v>75</v>
      </c>
      <c r="F346" s="186">
        <f t="shared" si="5"/>
        <v>1</v>
      </c>
      <c r="G346" s="185"/>
      <c r="H346" s="185"/>
      <c r="I346" s="187"/>
      <c r="J346" s="188">
        <v>1</v>
      </c>
      <c r="K346" s="185"/>
      <c r="L346" s="185"/>
      <c r="M346" s="185"/>
      <c r="N346" s="185"/>
      <c r="O346" s="185"/>
      <c r="P346" s="185">
        <v>0</v>
      </c>
      <c r="Q346" s="185"/>
      <c r="R346" s="186"/>
      <c r="S346" s="188"/>
      <c r="T346" s="185">
        <v>0</v>
      </c>
      <c r="U346" s="185">
        <v>0</v>
      </c>
      <c r="V346" s="185"/>
      <c r="W346" s="185"/>
      <c r="X346" s="185"/>
      <c r="Y346" s="183"/>
      <c r="Z346" s="185"/>
      <c r="AA346" s="185"/>
      <c r="AB346" s="185"/>
      <c r="AC346" s="210"/>
      <c r="AD346" s="210"/>
      <c r="AE346" s="210"/>
      <c r="AF346" s="210"/>
      <c r="AG346" s="210"/>
      <c r="AH346" s="210"/>
      <c r="AI346" s="210"/>
      <c r="AJ346" s="210"/>
      <c r="AK346" s="210"/>
      <c r="AL346" s="210"/>
      <c r="AM346" s="210"/>
    </row>
    <row r="347" spans="1:39" s="91" customFormat="1" ht="42" customHeight="1" x14ac:dyDescent="0.2">
      <c r="A347" s="81">
        <f>IF(E347=0,"",SUBTOTAL(3,$E$8:$E347))</f>
        <v>320</v>
      </c>
      <c r="B347" s="81" t="s">
        <v>536</v>
      </c>
      <c r="C347" s="118" t="s">
        <v>687</v>
      </c>
      <c r="D347" s="119" t="s">
        <v>1935</v>
      </c>
      <c r="E347" s="119" t="s">
        <v>75</v>
      </c>
      <c r="F347" s="186">
        <f t="shared" si="5"/>
        <v>1</v>
      </c>
      <c r="G347" s="185"/>
      <c r="H347" s="185"/>
      <c r="I347" s="187"/>
      <c r="J347" s="188">
        <v>1</v>
      </c>
      <c r="K347" s="185"/>
      <c r="L347" s="185"/>
      <c r="M347" s="185"/>
      <c r="N347" s="185"/>
      <c r="O347" s="185"/>
      <c r="P347" s="185">
        <v>0</v>
      </c>
      <c r="Q347" s="185"/>
      <c r="R347" s="186"/>
      <c r="S347" s="188"/>
      <c r="T347" s="185">
        <v>0</v>
      </c>
      <c r="U347" s="185">
        <v>0</v>
      </c>
      <c r="V347" s="185"/>
      <c r="W347" s="185"/>
      <c r="X347" s="185"/>
      <c r="Y347" s="183"/>
      <c r="Z347" s="185"/>
      <c r="AA347" s="185"/>
      <c r="AB347" s="185"/>
      <c r="AC347" s="210"/>
      <c r="AD347" s="210"/>
      <c r="AE347" s="210"/>
      <c r="AF347" s="210"/>
      <c r="AG347" s="210"/>
      <c r="AH347" s="210"/>
      <c r="AI347" s="210"/>
      <c r="AJ347" s="210"/>
      <c r="AK347" s="210"/>
      <c r="AL347" s="210"/>
      <c r="AM347" s="210"/>
    </row>
    <row r="348" spans="1:39" s="91" customFormat="1" ht="42" customHeight="1" x14ac:dyDescent="0.2">
      <c r="A348" s="81">
        <f>IF(E348=0,"",SUBTOTAL(3,$E$8:$E348))</f>
        <v>321</v>
      </c>
      <c r="B348" s="81" t="s">
        <v>538</v>
      </c>
      <c r="C348" s="118" t="s">
        <v>690</v>
      </c>
      <c r="D348" s="119" t="s">
        <v>1936</v>
      </c>
      <c r="E348" s="119" t="s">
        <v>75</v>
      </c>
      <c r="F348" s="186">
        <f t="shared" si="5"/>
        <v>1</v>
      </c>
      <c r="G348" s="185"/>
      <c r="H348" s="185"/>
      <c r="I348" s="187"/>
      <c r="J348" s="188">
        <v>1</v>
      </c>
      <c r="K348" s="185"/>
      <c r="L348" s="185"/>
      <c r="M348" s="185"/>
      <c r="N348" s="185"/>
      <c r="O348" s="185"/>
      <c r="P348" s="185">
        <v>0</v>
      </c>
      <c r="Q348" s="185"/>
      <c r="R348" s="186"/>
      <c r="S348" s="188"/>
      <c r="T348" s="185">
        <v>0</v>
      </c>
      <c r="U348" s="185">
        <v>0</v>
      </c>
      <c r="V348" s="185"/>
      <c r="W348" s="185"/>
      <c r="X348" s="185"/>
      <c r="Y348" s="183"/>
      <c r="Z348" s="185"/>
      <c r="AA348" s="185"/>
      <c r="AB348" s="185"/>
      <c r="AC348" s="210"/>
      <c r="AD348" s="210"/>
      <c r="AE348" s="210"/>
      <c r="AF348" s="210"/>
      <c r="AG348" s="210"/>
      <c r="AH348" s="210"/>
      <c r="AI348" s="210"/>
      <c r="AJ348" s="210"/>
      <c r="AK348" s="210"/>
      <c r="AL348" s="210"/>
      <c r="AM348" s="210"/>
    </row>
    <row r="349" spans="1:39" s="91" customFormat="1" ht="42" customHeight="1" x14ac:dyDescent="0.2">
      <c r="A349" s="81">
        <f>IF(E349=0,"",SUBTOTAL(3,$E$8:$E349))</f>
        <v>322</v>
      </c>
      <c r="B349" s="81" t="s">
        <v>541</v>
      </c>
      <c r="C349" s="118" t="s">
        <v>693</v>
      </c>
      <c r="D349" s="119" t="s">
        <v>1937</v>
      </c>
      <c r="E349" s="119" t="s">
        <v>75</v>
      </c>
      <c r="F349" s="186">
        <f t="shared" si="5"/>
        <v>10</v>
      </c>
      <c r="G349" s="185"/>
      <c r="H349" s="185"/>
      <c r="I349" s="187"/>
      <c r="J349" s="188">
        <v>10</v>
      </c>
      <c r="K349" s="185"/>
      <c r="L349" s="185"/>
      <c r="M349" s="185"/>
      <c r="N349" s="185"/>
      <c r="O349" s="185"/>
      <c r="P349" s="185">
        <v>0</v>
      </c>
      <c r="Q349" s="185"/>
      <c r="R349" s="186"/>
      <c r="S349" s="188"/>
      <c r="T349" s="185">
        <v>0</v>
      </c>
      <c r="U349" s="185">
        <v>0</v>
      </c>
      <c r="V349" s="185"/>
      <c r="W349" s="185"/>
      <c r="X349" s="185"/>
      <c r="Y349" s="183"/>
      <c r="Z349" s="185"/>
      <c r="AA349" s="185"/>
      <c r="AB349" s="185"/>
      <c r="AC349" s="210"/>
      <c r="AD349" s="210"/>
      <c r="AE349" s="210"/>
      <c r="AF349" s="210"/>
      <c r="AG349" s="210"/>
      <c r="AH349" s="210"/>
      <c r="AI349" s="210"/>
      <c r="AJ349" s="210"/>
      <c r="AK349" s="210"/>
      <c r="AL349" s="210"/>
      <c r="AM349" s="210"/>
    </row>
    <row r="350" spans="1:39" s="91" customFormat="1" ht="45" customHeight="1" x14ac:dyDescent="0.2">
      <c r="A350" s="81">
        <f>IF(E350=0,"",SUBTOTAL(3,$E$8:$E350))</f>
        <v>323</v>
      </c>
      <c r="B350" s="81" t="s">
        <v>543</v>
      </c>
      <c r="C350" s="84" t="s">
        <v>695</v>
      </c>
      <c r="D350" s="85" t="s">
        <v>3583</v>
      </c>
      <c r="E350" s="86" t="s">
        <v>75</v>
      </c>
      <c r="F350" s="186">
        <f t="shared" si="5"/>
        <v>5</v>
      </c>
      <c r="G350" s="185"/>
      <c r="H350" s="185"/>
      <c r="I350" s="187"/>
      <c r="J350" s="188">
        <v>5</v>
      </c>
      <c r="K350" s="185"/>
      <c r="L350" s="185"/>
      <c r="M350" s="185"/>
      <c r="N350" s="185"/>
      <c r="O350" s="185"/>
      <c r="P350" s="185">
        <v>0</v>
      </c>
      <c r="Q350" s="185"/>
      <c r="R350" s="186"/>
      <c r="S350" s="188"/>
      <c r="T350" s="185">
        <v>0</v>
      </c>
      <c r="U350" s="185">
        <v>0</v>
      </c>
      <c r="V350" s="185"/>
      <c r="W350" s="185"/>
      <c r="X350" s="185"/>
      <c r="Y350" s="183"/>
      <c r="Z350" s="185"/>
      <c r="AA350" s="185"/>
      <c r="AB350" s="185"/>
      <c r="AC350" s="210"/>
      <c r="AD350" s="210"/>
      <c r="AE350" s="210"/>
      <c r="AF350" s="210"/>
      <c r="AG350" s="210"/>
      <c r="AH350" s="210"/>
      <c r="AI350" s="210"/>
      <c r="AJ350" s="210"/>
      <c r="AK350" s="210"/>
      <c r="AL350" s="210"/>
      <c r="AM350" s="210"/>
    </row>
    <row r="351" spans="1:39" s="91" customFormat="1" ht="39" customHeight="1" x14ac:dyDescent="0.2">
      <c r="A351" s="81">
        <f>IF(E351=0,"",SUBTOTAL(3,$E$8:$E351))</f>
        <v>324</v>
      </c>
      <c r="B351" s="81" t="s">
        <v>544</v>
      </c>
      <c r="C351" s="84" t="s">
        <v>696</v>
      </c>
      <c r="D351" s="85" t="s">
        <v>1940</v>
      </c>
      <c r="E351" s="86" t="s">
        <v>75</v>
      </c>
      <c r="F351" s="186">
        <f t="shared" si="5"/>
        <v>1</v>
      </c>
      <c r="G351" s="185"/>
      <c r="H351" s="185"/>
      <c r="I351" s="187"/>
      <c r="J351" s="188">
        <v>1</v>
      </c>
      <c r="K351" s="185"/>
      <c r="L351" s="185"/>
      <c r="M351" s="185"/>
      <c r="N351" s="185"/>
      <c r="O351" s="185"/>
      <c r="P351" s="185">
        <v>0</v>
      </c>
      <c r="Q351" s="185"/>
      <c r="R351" s="186"/>
      <c r="S351" s="188"/>
      <c r="T351" s="185">
        <v>0</v>
      </c>
      <c r="U351" s="185">
        <v>0</v>
      </c>
      <c r="V351" s="185"/>
      <c r="W351" s="185"/>
      <c r="X351" s="185"/>
      <c r="Y351" s="183"/>
      <c r="Z351" s="185"/>
      <c r="AA351" s="185"/>
      <c r="AB351" s="185"/>
      <c r="AC351" s="210"/>
      <c r="AD351" s="210"/>
      <c r="AE351" s="210"/>
      <c r="AF351" s="210"/>
      <c r="AG351" s="210"/>
      <c r="AH351" s="210"/>
      <c r="AI351" s="210"/>
      <c r="AJ351" s="210"/>
      <c r="AK351" s="210"/>
      <c r="AL351" s="210"/>
      <c r="AM351" s="210"/>
    </row>
    <row r="352" spans="1:39" s="91" customFormat="1" ht="38.25" customHeight="1" x14ac:dyDescent="0.2">
      <c r="A352" s="81">
        <f>IF(E352=0,"",SUBTOTAL(3,$E$8:$E352))</f>
        <v>325</v>
      </c>
      <c r="B352" s="81" t="s">
        <v>546</v>
      </c>
      <c r="C352" s="84" t="s">
        <v>697</v>
      </c>
      <c r="D352" s="85" t="s">
        <v>3583</v>
      </c>
      <c r="E352" s="86" t="s">
        <v>75</v>
      </c>
      <c r="F352" s="186">
        <f t="shared" si="5"/>
        <v>1</v>
      </c>
      <c r="G352" s="185"/>
      <c r="H352" s="185"/>
      <c r="I352" s="187"/>
      <c r="J352" s="188">
        <v>1</v>
      </c>
      <c r="K352" s="185"/>
      <c r="L352" s="185"/>
      <c r="M352" s="185"/>
      <c r="N352" s="185"/>
      <c r="O352" s="185"/>
      <c r="P352" s="185">
        <v>0</v>
      </c>
      <c r="Q352" s="185"/>
      <c r="R352" s="186"/>
      <c r="S352" s="188"/>
      <c r="T352" s="185">
        <v>0</v>
      </c>
      <c r="U352" s="185">
        <v>0</v>
      </c>
      <c r="V352" s="185"/>
      <c r="W352" s="185"/>
      <c r="X352" s="185"/>
      <c r="Y352" s="183"/>
      <c r="Z352" s="185"/>
      <c r="AA352" s="185"/>
      <c r="AB352" s="185"/>
      <c r="AC352" s="210"/>
      <c r="AD352" s="210"/>
      <c r="AE352" s="210"/>
      <c r="AF352" s="210"/>
      <c r="AG352" s="210"/>
      <c r="AH352" s="210"/>
      <c r="AI352" s="210"/>
      <c r="AJ352" s="210"/>
      <c r="AK352" s="210"/>
      <c r="AL352" s="210"/>
      <c r="AM352" s="210"/>
    </row>
    <row r="353" spans="1:39" s="91" customFormat="1" ht="45" customHeight="1" x14ac:dyDescent="0.2">
      <c r="A353" s="81">
        <f>IF(E353=0,"",SUBTOTAL(3,$E$8:$E353))</f>
        <v>326</v>
      </c>
      <c r="B353" s="81" t="s">
        <v>548</v>
      </c>
      <c r="C353" s="84" t="s">
        <v>698</v>
      </c>
      <c r="D353" s="85" t="s">
        <v>1943</v>
      </c>
      <c r="E353" s="86" t="s">
        <v>75</v>
      </c>
      <c r="F353" s="186">
        <f t="shared" si="5"/>
        <v>1</v>
      </c>
      <c r="G353" s="185"/>
      <c r="H353" s="185"/>
      <c r="I353" s="187"/>
      <c r="J353" s="188">
        <v>1</v>
      </c>
      <c r="K353" s="185"/>
      <c r="L353" s="185"/>
      <c r="M353" s="185"/>
      <c r="N353" s="185"/>
      <c r="O353" s="185"/>
      <c r="P353" s="185">
        <v>0</v>
      </c>
      <c r="Q353" s="185"/>
      <c r="R353" s="186"/>
      <c r="S353" s="188"/>
      <c r="T353" s="185">
        <v>0</v>
      </c>
      <c r="U353" s="185">
        <v>0</v>
      </c>
      <c r="V353" s="185"/>
      <c r="W353" s="185"/>
      <c r="X353" s="185"/>
      <c r="Y353" s="183"/>
      <c r="Z353" s="185"/>
      <c r="AA353" s="185"/>
      <c r="AB353" s="185"/>
      <c r="AC353" s="210"/>
      <c r="AD353" s="210"/>
      <c r="AE353" s="210"/>
      <c r="AF353" s="210"/>
      <c r="AG353" s="210"/>
      <c r="AH353" s="210"/>
      <c r="AI353" s="210"/>
      <c r="AJ353" s="210"/>
      <c r="AK353" s="210"/>
      <c r="AL353" s="210"/>
      <c r="AM353" s="210"/>
    </row>
    <row r="354" spans="1:39" s="91" customFormat="1" ht="40.5" customHeight="1" x14ac:dyDescent="0.2">
      <c r="A354" s="81">
        <f>IF(E354=0,"",SUBTOTAL(3,$E$8:$E354))</f>
        <v>327</v>
      </c>
      <c r="B354" s="81" t="s">
        <v>550</v>
      </c>
      <c r="C354" s="84" t="s">
        <v>699</v>
      </c>
      <c r="D354" s="85" t="s">
        <v>3583</v>
      </c>
      <c r="E354" s="86" t="s">
        <v>75</v>
      </c>
      <c r="F354" s="186">
        <f t="shared" si="5"/>
        <v>1</v>
      </c>
      <c r="G354" s="185"/>
      <c r="H354" s="185"/>
      <c r="I354" s="187"/>
      <c r="J354" s="188">
        <v>1</v>
      </c>
      <c r="K354" s="185"/>
      <c r="L354" s="185"/>
      <c r="M354" s="185"/>
      <c r="N354" s="185"/>
      <c r="O354" s="185"/>
      <c r="P354" s="185">
        <v>0</v>
      </c>
      <c r="Q354" s="185"/>
      <c r="R354" s="186"/>
      <c r="S354" s="188"/>
      <c r="T354" s="185">
        <v>0</v>
      </c>
      <c r="U354" s="185">
        <v>0</v>
      </c>
      <c r="V354" s="185"/>
      <c r="W354" s="185"/>
      <c r="X354" s="185"/>
      <c r="Y354" s="183"/>
      <c r="Z354" s="185"/>
      <c r="AA354" s="185"/>
      <c r="AB354" s="185"/>
      <c r="AC354" s="210"/>
      <c r="AD354" s="210"/>
      <c r="AE354" s="210"/>
      <c r="AF354" s="210"/>
      <c r="AG354" s="210"/>
      <c r="AH354" s="210"/>
      <c r="AI354" s="210"/>
      <c r="AJ354" s="210"/>
      <c r="AK354" s="210"/>
      <c r="AL354" s="210"/>
      <c r="AM354" s="210"/>
    </row>
    <row r="355" spans="1:39" s="91" customFormat="1" ht="44.25" customHeight="1" x14ac:dyDescent="0.2">
      <c r="A355" s="81">
        <f>IF(E355=0,"",SUBTOTAL(3,$E$8:$E355))</f>
        <v>328</v>
      </c>
      <c r="B355" s="81" t="s">
        <v>609</v>
      </c>
      <c r="C355" s="84" t="s">
        <v>700</v>
      </c>
      <c r="D355" s="85" t="s">
        <v>1946</v>
      </c>
      <c r="E355" s="86" t="s">
        <v>75</v>
      </c>
      <c r="F355" s="186">
        <f t="shared" si="5"/>
        <v>1</v>
      </c>
      <c r="G355" s="185"/>
      <c r="H355" s="185"/>
      <c r="I355" s="187"/>
      <c r="J355" s="188">
        <v>1</v>
      </c>
      <c r="K355" s="185"/>
      <c r="L355" s="185"/>
      <c r="M355" s="185"/>
      <c r="N355" s="185"/>
      <c r="O355" s="185"/>
      <c r="P355" s="185">
        <v>0</v>
      </c>
      <c r="Q355" s="185"/>
      <c r="R355" s="186"/>
      <c r="S355" s="188"/>
      <c r="T355" s="185">
        <v>0</v>
      </c>
      <c r="U355" s="185">
        <v>0</v>
      </c>
      <c r="V355" s="185"/>
      <c r="W355" s="185"/>
      <c r="X355" s="185"/>
      <c r="Y355" s="183"/>
      <c r="Z355" s="185"/>
      <c r="AA355" s="185"/>
      <c r="AB355" s="185"/>
      <c r="AC355" s="210"/>
      <c r="AD355" s="210"/>
      <c r="AE355" s="210"/>
      <c r="AF355" s="210"/>
      <c r="AG355" s="210"/>
      <c r="AH355" s="210"/>
      <c r="AI355" s="210"/>
      <c r="AJ355" s="210"/>
      <c r="AK355" s="210"/>
      <c r="AL355" s="210"/>
      <c r="AM355" s="210"/>
    </row>
    <row r="356" spans="1:39" s="91" customFormat="1" ht="48" customHeight="1" x14ac:dyDescent="0.2">
      <c r="A356" s="81">
        <f>IF(E356=0,"",SUBTOTAL(3,$E$8:$E356))</f>
        <v>329</v>
      </c>
      <c r="B356" s="81" t="s">
        <v>552</v>
      </c>
      <c r="C356" s="84" t="s">
        <v>701</v>
      </c>
      <c r="D356" s="85" t="s">
        <v>3583</v>
      </c>
      <c r="E356" s="86" t="s">
        <v>75</v>
      </c>
      <c r="F356" s="186">
        <f t="shared" si="5"/>
        <v>1</v>
      </c>
      <c r="G356" s="185"/>
      <c r="H356" s="185"/>
      <c r="I356" s="187"/>
      <c r="J356" s="188">
        <v>1</v>
      </c>
      <c r="K356" s="185"/>
      <c r="L356" s="185"/>
      <c r="M356" s="185"/>
      <c r="N356" s="185"/>
      <c r="O356" s="185"/>
      <c r="P356" s="185">
        <v>0</v>
      </c>
      <c r="Q356" s="185"/>
      <c r="R356" s="186"/>
      <c r="S356" s="188"/>
      <c r="T356" s="185">
        <v>0</v>
      </c>
      <c r="U356" s="185">
        <v>0</v>
      </c>
      <c r="V356" s="185"/>
      <c r="W356" s="185"/>
      <c r="X356" s="185"/>
      <c r="Y356" s="183"/>
      <c r="Z356" s="185"/>
      <c r="AA356" s="185"/>
      <c r="AB356" s="185"/>
      <c r="AC356" s="210"/>
      <c r="AD356" s="210"/>
      <c r="AE356" s="210"/>
      <c r="AF356" s="210"/>
      <c r="AG356" s="210"/>
      <c r="AH356" s="210"/>
      <c r="AI356" s="210"/>
      <c r="AJ356" s="210"/>
      <c r="AK356" s="210"/>
      <c r="AL356" s="210"/>
      <c r="AM356" s="210"/>
    </row>
    <row r="357" spans="1:39" s="91" customFormat="1" ht="30.75" customHeight="1" x14ac:dyDescent="0.2">
      <c r="A357" s="81">
        <f>IF(E357=0,"",SUBTOTAL(3,$E$8:$E357))</f>
        <v>330</v>
      </c>
      <c r="B357" s="81" t="s">
        <v>614</v>
      </c>
      <c r="C357" s="84" t="s">
        <v>702</v>
      </c>
      <c r="D357" s="85" t="s">
        <v>1950</v>
      </c>
      <c r="E357" s="86" t="s">
        <v>75</v>
      </c>
      <c r="F357" s="186">
        <f t="shared" si="5"/>
        <v>1</v>
      </c>
      <c r="G357" s="185"/>
      <c r="H357" s="185"/>
      <c r="I357" s="187"/>
      <c r="J357" s="188">
        <v>1</v>
      </c>
      <c r="K357" s="185"/>
      <c r="L357" s="185"/>
      <c r="M357" s="185"/>
      <c r="N357" s="185"/>
      <c r="O357" s="185"/>
      <c r="P357" s="185">
        <v>0</v>
      </c>
      <c r="Q357" s="185"/>
      <c r="R357" s="186"/>
      <c r="S357" s="188"/>
      <c r="T357" s="185">
        <v>0</v>
      </c>
      <c r="U357" s="185">
        <v>0</v>
      </c>
      <c r="V357" s="185"/>
      <c r="W357" s="185"/>
      <c r="X357" s="185"/>
      <c r="Y357" s="183"/>
      <c r="Z357" s="185"/>
      <c r="AA357" s="185"/>
      <c r="AB357" s="185"/>
      <c r="AC357" s="210"/>
      <c r="AD357" s="210"/>
      <c r="AE357" s="210"/>
      <c r="AF357" s="210"/>
      <c r="AG357" s="210"/>
      <c r="AH357" s="210"/>
      <c r="AI357" s="210"/>
      <c r="AJ357" s="210"/>
      <c r="AK357" s="210"/>
      <c r="AL357" s="210"/>
      <c r="AM357" s="210"/>
    </row>
    <row r="358" spans="1:39" s="91" customFormat="1" ht="25.5" customHeight="1" x14ac:dyDescent="0.2">
      <c r="A358" s="81" t="str">
        <f>IF(E358=0,"",SUBTOTAL(3,$E$8:$E358))</f>
        <v/>
      </c>
      <c r="B358" s="81"/>
      <c r="C358" s="103" t="s">
        <v>4107</v>
      </c>
      <c r="D358" s="85"/>
      <c r="E358" s="86"/>
      <c r="F358" s="186">
        <f t="shared" si="5"/>
        <v>0</v>
      </c>
      <c r="G358" s="183"/>
      <c r="H358" s="183"/>
      <c r="I358" s="183"/>
      <c r="J358" s="190"/>
      <c r="K358" s="183"/>
      <c r="L358" s="183"/>
      <c r="M358" s="183"/>
      <c r="N358" s="183"/>
      <c r="O358" s="183"/>
      <c r="P358" s="183"/>
      <c r="Q358" s="183"/>
      <c r="R358" s="183"/>
      <c r="S358" s="183"/>
      <c r="T358" s="183"/>
      <c r="U358" s="183"/>
      <c r="V358" s="183"/>
      <c r="W358" s="183"/>
      <c r="X358" s="183"/>
      <c r="Y358" s="183"/>
      <c r="Z358" s="183"/>
      <c r="AA358" s="183"/>
      <c r="AB358" s="185"/>
      <c r="AC358" s="210"/>
      <c r="AD358" s="210"/>
      <c r="AE358" s="210"/>
      <c r="AF358" s="210"/>
      <c r="AG358" s="210"/>
      <c r="AH358" s="210"/>
      <c r="AI358" s="210"/>
      <c r="AJ358" s="210"/>
      <c r="AK358" s="210"/>
      <c r="AL358" s="210"/>
      <c r="AM358" s="210"/>
    </row>
    <row r="359" spans="1:39" s="91" customFormat="1" ht="45" customHeight="1" x14ac:dyDescent="0.2">
      <c r="A359" s="81">
        <f>IF(E359=0,"",SUBTOTAL(3,$E$8:$E359))</f>
        <v>331</v>
      </c>
      <c r="B359" s="81" t="s">
        <v>617</v>
      </c>
      <c r="C359" s="118" t="s">
        <v>704</v>
      </c>
      <c r="D359" s="88" t="s">
        <v>1952</v>
      </c>
      <c r="E359" s="119" t="s">
        <v>75</v>
      </c>
      <c r="F359" s="186">
        <f t="shared" si="5"/>
        <v>24</v>
      </c>
      <c r="G359" s="185"/>
      <c r="H359" s="185"/>
      <c r="I359" s="187"/>
      <c r="J359" s="188">
        <v>20</v>
      </c>
      <c r="K359" s="185"/>
      <c r="L359" s="185"/>
      <c r="M359" s="185"/>
      <c r="N359" s="185"/>
      <c r="O359" s="185"/>
      <c r="P359" s="185">
        <v>0</v>
      </c>
      <c r="Q359" s="185"/>
      <c r="R359" s="186"/>
      <c r="S359" s="188">
        <v>4</v>
      </c>
      <c r="T359" s="185">
        <v>0</v>
      </c>
      <c r="U359" s="185">
        <v>0</v>
      </c>
      <c r="V359" s="185"/>
      <c r="W359" s="185"/>
      <c r="X359" s="185"/>
      <c r="Y359" s="183"/>
      <c r="Z359" s="185"/>
      <c r="AA359" s="185"/>
      <c r="AB359" s="185"/>
      <c r="AC359" s="210"/>
      <c r="AD359" s="210"/>
      <c r="AE359" s="210"/>
      <c r="AF359" s="210"/>
      <c r="AG359" s="210"/>
      <c r="AH359" s="210"/>
      <c r="AI359" s="210"/>
      <c r="AJ359" s="210"/>
      <c r="AK359" s="210"/>
      <c r="AL359" s="210"/>
      <c r="AM359" s="210"/>
    </row>
    <row r="360" spans="1:39" s="91" customFormat="1" ht="25.5" customHeight="1" x14ac:dyDescent="0.2">
      <c r="A360" s="81">
        <f>IF(E360=0,"",SUBTOTAL(3,$E$8:$E360))</f>
        <v>332</v>
      </c>
      <c r="B360" s="81" t="s">
        <v>621</v>
      </c>
      <c r="C360" s="118" t="s">
        <v>706</v>
      </c>
      <c r="D360" s="88" t="s">
        <v>1953</v>
      </c>
      <c r="E360" s="119" t="s">
        <v>75</v>
      </c>
      <c r="F360" s="186">
        <f t="shared" si="5"/>
        <v>4</v>
      </c>
      <c r="G360" s="185"/>
      <c r="H360" s="185"/>
      <c r="I360" s="187"/>
      <c r="J360" s="188">
        <v>2</v>
      </c>
      <c r="K360" s="185"/>
      <c r="L360" s="185"/>
      <c r="M360" s="185"/>
      <c r="N360" s="185"/>
      <c r="O360" s="185"/>
      <c r="P360" s="185">
        <v>0</v>
      </c>
      <c r="Q360" s="185"/>
      <c r="R360" s="186"/>
      <c r="S360" s="188">
        <v>2</v>
      </c>
      <c r="T360" s="185">
        <v>0</v>
      </c>
      <c r="U360" s="185">
        <v>0</v>
      </c>
      <c r="V360" s="185"/>
      <c r="W360" s="185"/>
      <c r="X360" s="185"/>
      <c r="Y360" s="183"/>
      <c r="Z360" s="185"/>
      <c r="AA360" s="185"/>
      <c r="AB360" s="185"/>
      <c r="AC360" s="210"/>
      <c r="AD360" s="210"/>
      <c r="AE360" s="210"/>
      <c r="AF360" s="210"/>
      <c r="AG360" s="210"/>
      <c r="AH360" s="210"/>
      <c r="AI360" s="210"/>
      <c r="AJ360" s="210"/>
      <c r="AK360" s="210"/>
      <c r="AL360" s="210"/>
      <c r="AM360" s="210"/>
    </row>
    <row r="361" spans="1:39" s="91" customFormat="1" ht="32.25" customHeight="1" x14ac:dyDescent="0.2">
      <c r="A361" s="81">
        <f>IF(E361=0,"",SUBTOTAL(3,$E$8:$E361))</f>
        <v>333</v>
      </c>
      <c r="B361" s="81" t="s">
        <v>625</v>
      </c>
      <c r="C361" s="118" t="s">
        <v>708</v>
      </c>
      <c r="D361" s="88" t="s">
        <v>1954</v>
      </c>
      <c r="E361" s="119" t="s">
        <v>75</v>
      </c>
      <c r="F361" s="186">
        <f t="shared" si="5"/>
        <v>40</v>
      </c>
      <c r="G361" s="185"/>
      <c r="H361" s="185"/>
      <c r="I361" s="187"/>
      <c r="J361" s="188">
        <v>19</v>
      </c>
      <c r="K361" s="185"/>
      <c r="L361" s="185"/>
      <c r="M361" s="185"/>
      <c r="N361" s="185"/>
      <c r="O361" s="185"/>
      <c r="P361" s="185">
        <v>0</v>
      </c>
      <c r="Q361" s="185"/>
      <c r="R361" s="186"/>
      <c r="S361" s="188">
        <v>21</v>
      </c>
      <c r="T361" s="185">
        <v>0</v>
      </c>
      <c r="U361" s="185">
        <v>0</v>
      </c>
      <c r="V361" s="185"/>
      <c r="W361" s="185"/>
      <c r="X361" s="185"/>
      <c r="Y361" s="183"/>
      <c r="Z361" s="185"/>
      <c r="AA361" s="185"/>
      <c r="AB361" s="185"/>
      <c r="AC361" s="210"/>
      <c r="AD361" s="210"/>
      <c r="AE361" s="210"/>
      <c r="AF361" s="210"/>
      <c r="AG361" s="210"/>
      <c r="AH361" s="210"/>
      <c r="AI361" s="210"/>
      <c r="AJ361" s="210"/>
      <c r="AK361" s="210"/>
      <c r="AL361" s="210"/>
      <c r="AM361" s="210"/>
    </row>
    <row r="362" spans="1:39" s="91" customFormat="1" ht="32.25" customHeight="1" x14ac:dyDescent="0.2">
      <c r="A362" s="81">
        <f>IF(E362=0,"",SUBTOTAL(3,$E$8:$E362))</f>
        <v>334</v>
      </c>
      <c r="B362" s="81" t="s">
        <v>629</v>
      </c>
      <c r="C362" s="118" t="s">
        <v>710</v>
      </c>
      <c r="D362" s="88" t="s">
        <v>1955</v>
      </c>
      <c r="E362" s="119" t="s">
        <v>75</v>
      </c>
      <c r="F362" s="186">
        <f t="shared" si="5"/>
        <v>77</v>
      </c>
      <c r="G362" s="185"/>
      <c r="H362" s="185"/>
      <c r="I362" s="187"/>
      <c r="J362" s="188">
        <v>38</v>
      </c>
      <c r="K362" s="185"/>
      <c r="L362" s="185"/>
      <c r="M362" s="185"/>
      <c r="N362" s="185"/>
      <c r="O362" s="185"/>
      <c r="P362" s="185">
        <v>0</v>
      </c>
      <c r="Q362" s="185"/>
      <c r="R362" s="186"/>
      <c r="S362" s="188">
        <v>39</v>
      </c>
      <c r="T362" s="185">
        <v>0</v>
      </c>
      <c r="U362" s="185">
        <v>0</v>
      </c>
      <c r="V362" s="185"/>
      <c r="W362" s="185"/>
      <c r="X362" s="185"/>
      <c r="Y362" s="183"/>
      <c r="Z362" s="185"/>
      <c r="AA362" s="185"/>
      <c r="AB362" s="185"/>
      <c r="AC362" s="210"/>
      <c r="AD362" s="210"/>
      <c r="AE362" s="210"/>
      <c r="AF362" s="210"/>
      <c r="AG362" s="210"/>
      <c r="AH362" s="210"/>
      <c r="AI362" s="210"/>
      <c r="AJ362" s="210"/>
      <c r="AK362" s="210"/>
      <c r="AL362" s="210"/>
      <c r="AM362" s="210"/>
    </row>
    <row r="363" spans="1:39" s="91" customFormat="1" ht="45.75" customHeight="1" x14ac:dyDescent="0.2">
      <c r="A363" s="81">
        <f>IF(E363=0,"",SUBTOTAL(3,$E$8:$E363))</f>
        <v>335</v>
      </c>
      <c r="B363" s="81" t="s">
        <v>632</v>
      </c>
      <c r="C363" s="118" t="s">
        <v>712</v>
      </c>
      <c r="D363" s="88" t="s">
        <v>1956</v>
      </c>
      <c r="E363" s="119" t="s">
        <v>75</v>
      </c>
      <c r="F363" s="186">
        <f t="shared" si="5"/>
        <v>11</v>
      </c>
      <c r="G363" s="185"/>
      <c r="H363" s="185"/>
      <c r="I363" s="187"/>
      <c r="J363" s="188">
        <v>2</v>
      </c>
      <c r="K363" s="185"/>
      <c r="L363" s="185"/>
      <c r="M363" s="185"/>
      <c r="N363" s="185"/>
      <c r="O363" s="185"/>
      <c r="P363" s="185">
        <v>0</v>
      </c>
      <c r="Q363" s="185"/>
      <c r="R363" s="186"/>
      <c r="S363" s="188">
        <v>9</v>
      </c>
      <c r="T363" s="185">
        <v>0</v>
      </c>
      <c r="U363" s="185">
        <v>0</v>
      </c>
      <c r="V363" s="185"/>
      <c r="W363" s="185"/>
      <c r="X363" s="185"/>
      <c r="Y363" s="183"/>
      <c r="Z363" s="185"/>
      <c r="AA363" s="185"/>
      <c r="AB363" s="185"/>
      <c r="AC363" s="210"/>
      <c r="AD363" s="210"/>
      <c r="AE363" s="210"/>
      <c r="AF363" s="210"/>
      <c r="AG363" s="210"/>
      <c r="AH363" s="210"/>
      <c r="AI363" s="210"/>
      <c r="AJ363" s="210"/>
      <c r="AK363" s="210"/>
      <c r="AL363" s="210"/>
      <c r="AM363" s="210"/>
    </row>
    <row r="364" spans="1:39" s="91" customFormat="1" ht="25.5" x14ac:dyDescent="0.2">
      <c r="A364" s="81">
        <f>IF(E364=0,"",SUBTOTAL(3,$E$8:$E364))</f>
        <v>336</v>
      </c>
      <c r="B364" s="81" t="s">
        <v>635</v>
      </c>
      <c r="C364" s="118" t="s">
        <v>714</v>
      </c>
      <c r="D364" s="88" t="s">
        <v>1957</v>
      </c>
      <c r="E364" s="119" t="s">
        <v>75</v>
      </c>
      <c r="F364" s="186">
        <f t="shared" si="5"/>
        <v>3</v>
      </c>
      <c r="G364" s="185"/>
      <c r="H364" s="185"/>
      <c r="I364" s="187"/>
      <c r="J364" s="188">
        <v>1</v>
      </c>
      <c r="K364" s="185"/>
      <c r="L364" s="185"/>
      <c r="M364" s="185"/>
      <c r="N364" s="185"/>
      <c r="O364" s="185"/>
      <c r="P364" s="185">
        <v>0</v>
      </c>
      <c r="Q364" s="185"/>
      <c r="R364" s="186"/>
      <c r="S364" s="188">
        <v>2</v>
      </c>
      <c r="T364" s="185">
        <v>0</v>
      </c>
      <c r="U364" s="185">
        <v>0</v>
      </c>
      <c r="V364" s="185"/>
      <c r="W364" s="185"/>
      <c r="X364" s="185"/>
      <c r="Y364" s="183"/>
      <c r="Z364" s="185"/>
      <c r="AA364" s="185"/>
      <c r="AB364" s="185"/>
      <c r="AC364" s="210"/>
      <c r="AD364" s="210"/>
      <c r="AE364" s="210"/>
      <c r="AF364" s="210"/>
      <c r="AG364" s="210"/>
      <c r="AH364" s="210"/>
      <c r="AI364" s="210"/>
      <c r="AJ364" s="210"/>
      <c r="AK364" s="210"/>
      <c r="AL364" s="210"/>
      <c r="AM364" s="210"/>
    </row>
    <row r="365" spans="1:39" s="91" customFormat="1" ht="42.75" customHeight="1" x14ac:dyDescent="0.2">
      <c r="A365" s="81">
        <f>IF(E365=0,"",SUBTOTAL(3,$E$8:$E365))</f>
        <v>337</v>
      </c>
      <c r="B365" s="81" t="s">
        <v>637</v>
      </c>
      <c r="C365" s="118" t="s">
        <v>716</v>
      </c>
      <c r="D365" s="88" t="s">
        <v>1952</v>
      </c>
      <c r="E365" s="119" t="s">
        <v>75</v>
      </c>
      <c r="F365" s="186">
        <f t="shared" si="5"/>
        <v>10</v>
      </c>
      <c r="G365" s="185"/>
      <c r="H365" s="185"/>
      <c r="I365" s="187"/>
      <c r="J365" s="188">
        <v>6</v>
      </c>
      <c r="K365" s="185"/>
      <c r="L365" s="185"/>
      <c r="M365" s="185"/>
      <c r="N365" s="185"/>
      <c r="O365" s="185"/>
      <c r="P365" s="185">
        <v>0</v>
      </c>
      <c r="Q365" s="185"/>
      <c r="R365" s="186"/>
      <c r="S365" s="188">
        <v>4</v>
      </c>
      <c r="T365" s="185">
        <v>0</v>
      </c>
      <c r="U365" s="185">
        <v>0</v>
      </c>
      <c r="V365" s="185"/>
      <c r="W365" s="185"/>
      <c r="X365" s="185"/>
      <c r="Y365" s="183"/>
      <c r="Z365" s="185"/>
      <c r="AA365" s="185"/>
      <c r="AB365" s="185"/>
      <c r="AC365" s="210"/>
      <c r="AD365" s="210"/>
      <c r="AE365" s="210"/>
      <c r="AF365" s="210"/>
      <c r="AG365" s="210"/>
      <c r="AH365" s="210"/>
      <c r="AI365" s="210"/>
      <c r="AJ365" s="210"/>
      <c r="AK365" s="210"/>
      <c r="AL365" s="210"/>
      <c r="AM365" s="210"/>
    </row>
    <row r="366" spans="1:39" s="91" customFormat="1" ht="31.5" customHeight="1" x14ac:dyDescent="0.2">
      <c r="A366" s="81">
        <f>IF(E366=0,"",SUBTOTAL(3,$E$8:$E366))</f>
        <v>338</v>
      </c>
      <c r="B366" s="81" t="s">
        <v>640</v>
      </c>
      <c r="C366" s="118" t="s">
        <v>718</v>
      </c>
      <c r="D366" s="88" t="s">
        <v>1958</v>
      </c>
      <c r="E366" s="119" t="s">
        <v>75</v>
      </c>
      <c r="F366" s="186">
        <f t="shared" si="5"/>
        <v>5</v>
      </c>
      <c r="G366" s="185"/>
      <c r="H366" s="185"/>
      <c r="I366" s="187"/>
      <c r="J366" s="188">
        <v>3</v>
      </c>
      <c r="K366" s="185"/>
      <c r="L366" s="185"/>
      <c r="M366" s="185"/>
      <c r="N366" s="185"/>
      <c r="O366" s="185"/>
      <c r="P366" s="185">
        <v>0</v>
      </c>
      <c r="Q366" s="185"/>
      <c r="R366" s="186"/>
      <c r="S366" s="188">
        <v>2</v>
      </c>
      <c r="T366" s="185">
        <v>0</v>
      </c>
      <c r="U366" s="185">
        <v>0</v>
      </c>
      <c r="V366" s="185"/>
      <c r="W366" s="185"/>
      <c r="X366" s="185"/>
      <c r="Y366" s="183"/>
      <c r="Z366" s="185"/>
      <c r="AA366" s="185"/>
      <c r="AB366" s="185"/>
      <c r="AC366" s="210"/>
      <c r="AD366" s="210"/>
      <c r="AE366" s="210"/>
      <c r="AF366" s="210"/>
      <c r="AG366" s="210"/>
      <c r="AH366" s="210"/>
      <c r="AI366" s="210"/>
      <c r="AJ366" s="210"/>
      <c r="AK366" s="210"/>
      <c r="AL366" s="210"/>
      <c r="AM366" s="210"/>
    </row>
    <row r="367" spans="1:39" s="91" customFormat="1" ht="48.75" customHeight="1" x14ac:dyDescent="0.2">
      <c r="A367" s="81">
        <f>IF(E367=0,"",SUBTOTAL(3,$E$8:$E367))</f>
        <v>339</v>
      </c>
      <c r="B367" s="81" t="s">
        <v>643</v>
      </c>
      <c r="C367" s="118" t="s">
        <v>720</v>
      </c>
      <c r="D367" s="88" t="s">
        <v>1959</v>
      </c>
      <c r="E367" s="119" t="s">
        <v>75</v>
      </c>
      <c r="F367" s="186">
        <f t="shared" si="5"/>
        <v>18</v>
      </c>
      <c r="G367" s="185"/>
      <c r="H367" s="185"/>
      <c r="I367" s="187"/>
      <c r="J367" s="188">
        <v>14</v>
      </c>
      <c r="K367" s="185"/>
      <c r="L367" s="185"/>
      <c r="M367" s="185"/>
      <c r="N367" s="185"/>
      <c r="O367" s="185"/>
      <c r="P367" s="185">
        <v>0</v>
      </c>
      <c r="Q367" s="185"/>
      <c r="R367" s="186"/>
      <c r="S367" s="188">
        <v>4</v>
      </c>
      <c r="T367" s="185">
        <v>0</v>
      </c>
      <c r="U367" s="185">
        <v>0</v>
      </c>
      <c r="V367" s="185"/>
      <c r="W367" s="185"/>
      <c r="X367" s="185"/>
      <c r="Y367" s="183"/>
      <c r="Z367" s="185"/>
      <c r="AA367" s="185"/>
      <c r="AB367" s="185"/>
      <c r="AC367" s="210"/>
      <c r="AD367" s="210"/>
      <c r="AE367" s="210"/>
      <c r="AF367" s="210"/>
      <c r="AG367" s="210"/>
      <c r="AH367" s="210"/>
      <c r="AI367" s="210"/>
      <c r="AJ367" s="210"/>
      <c r="AK367" s="210"/>
      <c r="AL367" s="210"/>
      <c r="AM367" s="210"/>
    </row>
    <row r="368" spans="1:39" s="91" customFormat="1" ht="32.25" customHeight="1" x14ac:dyDescent="0.2">
      <c r="A368" s="81">
        <f>IF(E368=0,"",SUBTOTAL(3,$E$8:$E368))</f>
        <v>340</v>
      </c>
      <c r="B368" s="81" t="s">
        <v>646</v>
      </c>
      <c r="C368" s="118" t="s">
        <v>722</v>
      </c>
      <c r="D368" s="88" t="s">
        <v>1960</v>
      </c>
      <c r="E368" s="119" t="s">
        <v>75</v>
      </c>
      <c r="F368" s="186">
        <f t="shared" si="5"/>
        <v>4</v>
      </c>
      <c r="G368" s="185"/>
      <c r="H368" s="185"/>
      <c r="I368" s="187"/>
      <c r="J368" s="188">
        <v>2</v>
      </c>
      <c r="K368" s="185"/>
      <c r="L368" s="185"/>
      <c r="M368" s="185"/>
      <c r="N368" s="185"/>
      <c r="O368" s="185"/>
      <c r="P368" s="185">
        <v>0</v>
      </c>
      <c r="Q368" s="185"/>
      <c r="R368" s="186"/>
      <c r="S368" s="188">
        <v>2</v>
      </c>
      <c r="T368" s="185">
        <v>0</v>
      </c>
      <c r="U368" s="185">
        <v>0</v>
      </c>
      <c r="V368" s="185"/>
      <c r="W368" s="185"/>
      <c r="X368" s="185"/>
      <c r="Y368" s="183"/>
      <c r="Z368" s="185"/>
      <c r="AA368" s="185"/>
      <c r="AB368" s="185"/>
      <c r="AC368" s="210"/>
      <c r="AD368" s="210"/>
      <c r="AE368" s="210"/>
      <c r="AF368" s="210"/>
      <c r="AG368" s="210"/>
      <c r="AH368" s="210"/>
      <c r="AI368" s="210"/>
      <c r="AJ368" s="210"/>
      <c r="AK368" s="210"/>
      <c r="AL368" s="210"/>
      <c r="AM368" s="210"/>
    </row>
    <row r="369" spans="1:39" s="91" customFormat="1" ht="45.75" customHeight="1" x14ac:dyDescent="0.2">
      <c r="A369" s="81">
        <f>IF(E369=0,"",SUBTOTAL(3,$E$8:$E369))</f>
        <v>341</v>
      </c>
      <c r="B369" s="81" t="s">
        <v>649</v>
      </c>
      <c r="C369" s="118" t="s">
        <v>724</v>
      </c>
      <c r="D369" s="88" t="s">
        <v>1961</v>
      </c>
      <c r="E369" s="119" t="s">
        <v>75</v>
      </c>
      <c r="F369" s="186">
        <f t="shared" si="5"/>
        <v>17</v>
      </c>
      <c r="G369" s="185"/>
      <c r="H369" s="185"/>
      <c r="I369" s="187"/>
      <c r="J369" s="188">
        <v>13</v>
      </c>
      <c r="K369" s="185"/>
      <c r="L369" s="185"/>
      <c r="M369" s="185"/>
      <c r="N369" s="185"/>
      <c r="O369" s="185"/>
      <c r="P369" s="185">
        <v>0</v>
      </c>
      <c r="Q369" s="185"/>
      <c r="R369" s="186"/>
      <c r="S369" s="188">
        <v>4</v>
      </c>
      <c r="T369" s="185">
        <v>0</v>
      </c>
      <c r="U369" s="185">
        <v>0</v>
      </c>
      <c r="V369" s="185"/>
      <c r="W369" s="185"/>
      <c r="X369" s="185"/>
      <c r="Y369" s="183"/>
      <c r="Z369" s="185"/>
      <c r="AA369" s="185"/>
      <c r="AB369" s="185"/>
      <c r="AC369" s="210"/>
      <c r="AD369" s="210"/>
      <c r="AE369" s="210"/>
      <c r="AF369" s="210"/>
      <c r="AG369" s="210"/>
      <c r="AH369" s="210"/>
      <c r="AI369" s="210"/>
      <c r="AJ369" s="210"/>
      <c r="AK369" s="210"/>
      <c r="AL369" s="210"/>
      <c r="AM369" s="210"/>
    </row>
    <row r="370" spans="1:39" s="91" customFormat="1" ht="25.5" x14ac:dyDescent="0.2">
      <c r="A370" s="81">
        <f>IF(E370=0,"",SUBTOTAL(3,$E$8:$E370))</f>
        <v>342</v>
      </c>
      <c r="B370" s="81" t="s">
        <v>652</v>
      </c>
      <c r="C370" s="118" t="s">
        <v>726</v>
      </c>
      <c r="D370" s="88" t="s">
        <v>1962</v>
      </c>
      <c r="E370" s="119" t="s">
        <v>75</v>
      </c>
      <c r="F370" s="186">
        <f t="shared" si="5"/>
        <v>4</v>
      </c>
      <c r="G370" s="185"/>
      <c r="H370" s="185"/>
      <c r="I370" s="187"/>
      <c r="J370" s="188">
        <v>2</v>
      </c>
      <c r="K370" s="185"/>
      <c r="L370" s="185"/>
      <c r="M370" s="185"/>
      <c r="N370" s="185"/>
      <c r="O370" s="185"/>
      <c r="P370" s="185">
        <v>0</v>
      </c>
      <c r="Q370" s="185"/>
      <c r="R370" s="186"/>
      <c r="S370" s="188">
        <v>2</v>
      </c>
      <c r="T370" s="185">
        <v>0</v>
      </c>
      <c r="U370" s="185">
        <v>0</v>
      </c>
      <c r="V370" s="185"/>
      <c r="W370" s="185"/>
      <c r="X370" s="185"/>
      <c r="Y370" s="183"/>
      <c r="Z370" s="185"/>
      <c r="AA370" s="185"/>
      <c r="AB370" s="185"/>
      <c r="AC370" s="210"/>
      <c r="AD370" s="210"/>
      <c r="AE370" s="210"/>
      <c r="AF370" s="210"/>
      <c r="AG370" s="210"/>
      <c r="AH370" s="210"/>
      <c r="AI370" s="210"/>
      <c r="AJ370" s="210"/>
      <c r="AK370" s="210"/>
      <c r="AL370" s="210"/>
      <c r="AM370" s="210"/>
    </row>
    <row r="371" spans="1:39" s="91" customFormat="1" ht="49.5" customHeight="1" x14ac:dyDescent="0.2">
      <c r="A371" s="81">
        <f>IF(E371=0,"",SUBTOTAL(3,$E$8:$E371))</f>
        <v>343</v>
      </c>
      <c r="B371" s="81" t="s">
        <v>655</v>
      </c>
      <c r="C371" s="118" t="s">
        <v>608</v>
      </c>
      <c r="D371" s="88" t="s">
        <v>1963</v>
      </c>
      <c r="E371" s="119" t="s">
        <v>75</v>
      </c>
      <c r="F371" s="186">
        <f t="shared" si="5"/>
        <v>22</v>
      </c>
      <c r="G371" s="185"/>
      <c r="H371" s="185"/>
      <c r="I371" s="187"/>
      <c r="J371" s="188">
        <v>18</v>
      </c>
      <c r="K371" s="185"/>
      <c r="L371" s="185"/>
      <c r="M371" s="185"/>
      <c r="N371" s="185"/>
      <c r="O371" s="185"/>
      <c r="P371" s="185">
        <v>0</v>
      </c>
      <c r="Q371" s="185"/>
      <c r="R371" s="186"/>
      <c r="S371" s="188">
        <v>4</v>
      </c>
      <c r="T371" s="185">
        <v>0</v>
      </c>
      <c r="U371" s="185">
        <v>0</v>
      </c>
      <c r="V371" s="185"/>
      <c r="W371" s="185"/>
      <c r="X371" s="185"/>
      <c r="Y371" s="183"/>
      <c r="Z371" s="185"/>
      <c r="AA371" s="185"/>
      <c r="AB371" s="185"/>
      <c r="AC371" s="210"/>
      <c r="AD371" s="210"/>
      <c r="AE371" s="210"/>
      <c r="AF371" s="210"/>
      <c r="AG371" s="210"/>
      <c r="AH371" s="210"/>
      <c r="AI371" s="210"/>
      <c r="AJ371" s="210"/>
      <c r="AK371" s="210"/>
      <c r="AL371" s="210"/>
      <c r="AM371" s="210"/>
    </row>
    <row r="372" spans="1:39" s="91" customFormat="1" ht="27" customHeight="1" x14ac:dyDescent="0.2">
      <c r="A372" s="81">
        <f>IF(E372=0,"",SUBTOTAL(3,$E$8:$E372))</f>
        <v>344</v>
      </c>
      <c r="B372" s="81" t="s">
        <v>658</v>
      </c>
      <c r="C372" s="118" t="s">
        <v>729</v>
      </c>
      <c r="D372" s="88" t="s">
        <v>1964</v>
      </c>
      <c r="E372" s="119" t="s">
        <v>75</v>
      </c>
      <c r="F372" s="186">
        <f t="shared" si="5"/>
        <v>4</v>
      </c>
      <c r="G372" s="185"/>
      <c r="H372" s="185"/>
      <c r="I372" s="187"/>
      <c r="J372" s="188">
        <v>2</v>
      </c>
      <c r="K372" s="185"/>
      <c r="L372" s="185"/>
      <c r="M372" s="185"/>
      <c r="N372" s="185"/>
      <c r="O372" s="185"/>
      <c r="P372" s="185">
        <v>0</v>
      </c>
      <c r="Q372" s="185"/>
      <c r="R372" s="186"/>
      <c r="S372" s="188">
        <v>2</v>
      </c>
      <c r="T372" s="185">
        <v>0</v>
      </c>
      <c r="U372" s="185">
        <v>0</v>
      </c>
      <c r="V372" s="185"/>
      <c r="W372" s="185"/>
      <c r="X372" s="185"/>
      <c r="Y372" s="183"/>
      <c r="Z372" s="185"/>
      <c r="AA372" s="185"/>
      <c r="AB372" s="185"/>
      <c r="AC372" s="210"/>
      <c r="AD372" s="210"/>
      <c r="AE372" s="210"/>
      <c r="AF372" s="210"/>
      <c r="AG372" s="210"/>
      <c r="AH372" s="210"/>
      <c r="AI372" s="210"/>
      <c r="AJ372" s="210"/>
      <c r="AK372" s="210"/>
      <c r="AL372" s="210"/>
      <c r="AM372" s="210"/>
    </row>
    <row r="373" spans="1:39" s="91" customFormat="1" ht="48" customHeight="1" x14ac:dyDescent="0.2">
      <c r="A373" s="81">
        <f>IF(E373=0,"",SUBTOTAL(3,$E$8:$E373))</f>
        <v>345</v>
      </c>
      <c r="B373" s="81" t="s">
        <v>661</v>
      </c>
      <c r="C373" s="118" t="s">
        <v>731</v>
      </c>
      <c r="D373" s="88" t="s">
        <v>4130</v>
      </c>
      <c r="E373" s="119" t="s">
        <v>75</v>
      </c>
      <c r="F373" s="186">
        <f t="shared" si="5"/>
        <v>212</v>
      </c>
      <c r="G373" s="185"/>
      <c r="H373" s="185"/>
      <c r="I373" s="187"/>
      <c r="J373" s="188">
        <v>112</v>
      </c>
      <c r="K373" s="185"/>
      <c r="L373" s="185"/>
      <c r="M373" s="185"/>
      <c r="N373" s="185"/>
      <c r="O373" s="185"/>
      <c r="P373" s="185">
        <v>0</v>
      </c>
      <c r="Q373" s="185"/>
      <c r="R373" s="186"/>
      <c r="S373" s="188">
        <v>100</v>
      </c>
      <c r="T373" s="185">
        <v>0</v>
      </c>
      <c r="U373" s="185">
        <v>0</v>
      </c>
      <c r="V373" s="185"/>
      <c r="W373" s="185"/>
      <c r="X373" s="185"/>
      <c r="Y373" s="183"/>
      <c r="Z373" s="185"/>
      <c r="AA373" s="185"/>
      <c r="AB373" s="185"/>
      <c r="AC373" s="210"/>
      <c r="AD373" s="210"/>
      <c r="AE373" s="210"/>
      <c r="AF373" s="210"/>
      <c r="AG373" s="210"/>
      <c r="AH373" s="210"/>
      <c r="AI373" s="210"/>
      <c r="AJ373" s="210"/>
      <c r="AK373" s="210"/>
      <c r="AL373" s="210"/>
      <c r="AM373" s="210"/>
    </row>
    <row r="374" spans="1:39" s="91" customFormat="1" ht="45" customHeight="1" x14ac:dyDescent="0.2">
      <c r="A374" s="81">
        <f>IF(E374=0,"",SUBTOTAL(3,$E$8:$E374))</f>
        <v>346</v>
      </c>
      <c r="B374" s="81" t="s">
        <v>664</v>
      </c>
      <c r="C374" s="118" t="s">
        <v>695</v>
      </c>
      <c r="D374" s="88" t="s">
        <v>1952</v>
      </c>
      <c r="E374" s="119" t="s">
        <v>75</v>
      </c>
      <c r="F374" s="186">
        <f t="shared" si="5"/>
        <v>10</v>
      </c>
      <c r="G374" s="185"/>
      <c r="H374" s="185"/>
      <c r="I374" s="187"/>
      <c r="J374" s="188">
        <v>10</v>
      </c>
      <c r="K374" s="185"/>
      <c r="L374" s="185"/>
      <c r="M374" s="185"/>
      <c r="N374" s="185"/>
      <c r="O374" s="185"/>
      <c r="P374" s="185">
        <v>0</v>
      </c>
      <c r="Q374" s="185"/>
      <c r="R374" s="186"/>
      <c r="S374" s="188"/>
      <c r="T374" s="185">
        <v>0</v>
      </c>
      <c r="U374" s="185">
        <v>0</v>
      </c>
      <c r="V374" s="185"/>
      <c r="W374" s="185"/>
      <c r="X374" s="185"/>
      <c r="Y374" s="183"/>
      <c r="Z374" s="185"/>
      <c r="AA374" s="185"/>
      <c r="AB374" s="185"/>
      <c r="AC374" s="210"/>
      <c r="AD374" s="210"/>
      <c r="AE374" s="210"/>
      <c r="AF374" s="210"/>
      <c r="AG374" s="210"/>
      <c r="AH374" s="210"/>
      <c r="AI374" s="210"/>
      <c r="AJ374" s="210"/>
      <c r="AK374" s="210"/>
      <c r="AL374" s="210"/>
      <c r="AM374" s="210"/>
    </row>
    <row r="375" spans="1:39" s="91" customFormat="1" x14ac:dyDescent="0.2">
      <c r="A375" s="81">
        <f>IF(E375=0,"",SUBTOTAL(3,$E$8:$E375))</f>
        <v>347</v>
      </c>
      <c r="B375" s="81" t="s">
        <v>667</v>
      </c>
      <c r="C375" s="118" t="s">
        <v>696</v>
      </c>
      <c r="D375" s="88" t="s">
        <v>1966</v>
      </c>
      <c r="E375" s="119" t="s">
        <v>75</v>
      </c>
      <c r="F375" s="186">
        <f t="shared" si="5"/>
        <v>3</v>
      </c>
      <c r="G375" s="185"/>
      <c r="H375" s="185"/>
      <c r="I375" s="187"/>
      <c r="J375" s="188">
        <v>3</v>
      </c>
      <c r="K375" s="185"/>
      <c r="L375" s="185"/>
      <c r="M375" s="185"/>
      <c r="N375" s="185"/>
      <c r="O375" s="185"/>
      <c r="P375" s="185">
        <v>0</v>
      </c>
      <c r="Q375" s="185"/>
      <c r="R375" s="186"/>
      <c r="S375" s="188"/>
      <c r="T375" s="185">
        <v>0</v>
      </c>
      <c r="U375" s="185">
        <v>0</v>
      </c>
      <c r="V375" s="185"/>
      <c r="W375" s="185"/>
      <c r="X375" s="185"/>
      <c r="Y375" s="183"/>
      <c r="Z375" s="185"/>
      <c r="AA375" s="185"/>
      <c r="AB375" s="185"/>
      <c r="AC375" s="210"/>
      <c r="AD375" s="210"/>
      <c r="AE375" s="210"/>
      <c r="AF375" s="210"/>
      <c r="AG375" s="210"/>
      <c r="AH375" s="210"/>
      <c r="AI375" s="210"/>
      <c r="AJ375" s="210"/>
      <c r="AK375" s="210"/>
      <c r="AL375" s="210"/>
      <c r="AM375" s="210"/>
    </row>
    <row r="376" spans="1:39" s="91" customFormat="1" ht="39.75" customHeight="1" x14ac:dyDescent="0.2">
      <c r="A376" s="81">
        <f>IF(E376=0,"",SUBTOTAL(3,$E$8:$E376))</f>
        <v>348</v>
      </c>
      <c r="B376" s="81" t="s">
        <v>670</v>
      </c>
      <c r="C376" s="118" t="s">
        <v>697</v>
      </c>
      <c r="D376" s="88" t="s">
        <v>1952</v>
      </c>
      <c r="E376" s="119" t="s">
        <v>75</v>
      </c>
      <c r="F376" s="186">
        <f t="shared" si="5"/>
        <v>15</v>
      </c>
      <c r="G376" s="185"/>
      <c r="H376" s="185"/>
      <c r="I376" s="187"/>
      <c r="J376" s="188">
        <v>13</v>
      </c>
      <c r="K376" s="185"/>
      <c r="L376" s="185"/>
      <c r="M376" s="185"/>
      <c r="N376" s="185"/>
      <c r="O376" s="185"/>
      <c r="P376" s="185">
        <v>0</v>
      </c>
      <c r="Q376" s="185"/>
      <c r="R376" s="186"/>
      <c r="S376" s="188">
        <v>2</v>
      </c>
      <c r="T376" s="185">
        <v>0</v>
      </c>
      <c r="U376" s="185">
        <v>0</v>
      </c>
      <c r="V376" s="185"/>
      <c r="W376" s="185"/>
      <c r="X376" s="185"/>
      <c r="Y376" s="183"/>
      <c r="Z376" s="185"/>
      <c r="AA376" s="185"/>
      <c r="AB376" s="185"/>
      <c r="AC376" s="210"/>
      <c r="AD376" s="210"/>
      <c r="AE376" s="210"/>
      <c r="AF376" s="210"/>
      <c r="AG376" s="210"/>
      <c r="AH376" s="210"/>
      <c r="AI376" s="210"/>
      <c r="AJ376" s="210"/>
      <c r="AK376" s="210"/>
      <c r="AL376" s="210"/>
      <c r="AM376" s="210"/>
    </row>
    <row r="377" spans="1:39" s="91" customFormat="1" ht="25.5" x14ac:dyDescent="0.2">
      <c r="A377" s="81">
        <f>IF(E377=0,"",SUBTOTAL(3,$E$8:$E377))</f>
        <v>349</v>
      </c>
      <c r="B377" s="81" t="s">
        <v>673</v>
      </c>
      <c r="C377" s="118" t="s">
        <v>698</v>
      </c>
      <c r="D377" s="88" t="s">
        <v>1967</v>
      </c>
      <c r="E377" s="119" t="s">
        <v>75</v>
      </c>
      <c r="F377" s="186">
        <f t="shared" si="5"/>
        <v>3</v>
      </c>
      <c r="G377" s="185"/>
      <c r="H377" s="185"/>
      <c r="I377" s="187"/>
      <c r="J377" s="188">
        <v>2</v>
      </c>
      <c r="K377" s="185"/>
      <c r="L377" s="185"/>
      <c r="M377" s="185"/>
      <c r="N377" s="185"/>
      <c r="O377" s="185"/>
      <c r="P377" s="185">
        <v>0</v>
      </c>
      <c r="Q377" s="185"/>
      <c r="R377" s="186"/>
      <c r="S377" s="188">
        <v>1</v>
      </c>
      <c r="T377" s="185">
        <v>0</v>
      </c>
      <c r="U377" s="185">
        <v>0</v>
      </c>
      <c r="V377" s="185"/>
      <c r="W377" s="185"/>
      <c r="X377" s="185"/>
      <c r="Y377" s="183"/>
      <c r="Z377" s="185"/>
      <c r="AA377" s="185"/>
      <c r="AB377" s="185"/>
      <c r="AC377" s="210"/>
      <c r="AD377" s="210"/>
      <c r="AE377" s="210"/>
      <c r="AF377" s="210"/>
      <c r="AG377" s="210"/>
      <c r="AH377" s="210"/>
      <c r="AI377" s="210"/>
      <c r="AJ377" s="210"/>
      <c r="AK377" s="210"/>
      <c r="AL377" s="210"/>
      <c r="AM377" s="210"/>
    </row>
    <row r="378" spans="1:39" s="91" customFormat="1" ht="45.75" customHeight="1" x14ac:dyDescent="0.2">
      <c r="A378" s="81">
        <f>IF(E378=0,"",SUBTOTAL(3,$E$8:$E378))</f>
        <v>350</v>
      </c>
      <c r="B378" s="81" t="s">
        <v>739</v>
      </c>
      <c r="C378" s="118" t="s">
        <v>737</v>
      </c>
      <c r="D378" s="88" t="s">
        <v>1952</v>
      </c>
      <c r="E378" s="119" t="s">
        <v>75</v>
      </c>
      <c r="F378" s="186">
        <f t="shared" si="5"/>
        <v>1</v>
      </c>
      <c r="G378" s="185"/>
      <c r="H378" s="185"/>
      <c r="I378" s="187"/>
      <c r="J378" s="188">
        <v>1</v>
      </c>
      <c r="K378" s="185"/>
      <c r="L378" s="185"/>
      <c r="M378" s="185"/>
      <c r="N378" s="185"/>
      <c r="O378" s="185"/>
      <c r="P378" s="185">
        <v>0</v>
      </c>
      <c r="Q378" s="185"/>
      <c r="R378" s="186"/>
      <c r="S378" s="188"/>
      <c r="T378" s="185">
        <v>0</v>
      </c>
      <c r="U378" s="185">
        <v>0</v>
      </c>
      <c r="V378" s="185"/>
      <c r="W378" s="185"/>
      <c r="X378" s="185"/>
      <c r="Y378" s="183"/>
      <c r="Z378" s="185"/>
      <c r="AA378" s="185"/>
      <c r="AB378" s="185"/>
      <c r="AC378" s="210"/>
      <c r="AD378" s="210"/>
      <c r="AE378" s="210"/>
      <c r="AF378" s="210"/>
      <c r="AG378" s="210"/>
      <c r="AH378" s="210"/>
      <c r="AI378" s="210"/>
      <c r="AJ378" s="210"/>
      <c r="AK378" s="210"/>
      <c r="AL378" s="210"/>
      <c r="AM378" s="210"/>
    </row>
    <row r="379" spans="1:39" s="91" customFormat="1" ht="25.5" x14ac:dyDescent="0.2">
      <c r="A379" s="81">
        <f>IF(E379=0,"",SUBTOTAL(3,$E$8:$E379))</f>
        <v>351</v>
      </c>
      <c r="B379" s="81" t="s">
        <v>676</v>
      </c>
      <c r="C379" s="118" t="s">
        <v>740</v>
      </c>
      <c r="D379" s="88" t="s">
        <v>1968</v>
      </c>
      <c r="E379" s="119" t="s">
        <v>75</v>
      </c>
      <c r="F379" s="186">
        <f t="shared" si="5"/>
        <v>1</v>
      </c>
      <c r="G379" s="185"/>
      <c r="H379" s="185"/>
      <c r="I379" s="187"/>
      <c r="J379" s="188">
        <v>1</v>
      </c>
      <c r="K379" s="185"/>
      <c r="L379" s="185"/>
      <c r="M379" s="185"/>
      <c r="N379" s="185"/>
      <c r="O379" s="185"/>
      <c r="P379" s="185">
        <v>0</v>
      </c>
      <c r="Q379" s="185"/>
      <c r="R379" s="186"/>
      <c r="S379" s="188"/>
      <c r="T379" s="185">
        <v>0</v>
      </c>
      <c r="U379" s="185">
        <v>0</v>
      </c>
      <c r="V379" s="185"/>
      <c r="W379" s="185"/>
      <c r="X379" s="185"/>
      <c r="Y379" s="183"/>
      <c r="Z379" s="185"/>
      <c r="AA379" s="185"/>
      <c r="AB379" s="185"/>
      <c r="AC379" s="210"/>
      <c r="AD379" s="210"/>
      <c r="AE379" s="210"/>
      <c r="AF379" s="210"/>
      <c r="AG379" s="210"/>
      <c r="AH379" s="210"/>
      <c r="AI379" s="210"/>
      <c r="AJ379" s="210"/>
      <c r="AK379" s="210"/>
      <c r="AL379" s="210"/>
      <c r="AM379" s="210"/>
    </row>
    <row r="380" spans="1:39" s="91" customFormat="1" ht="28.5" customHeight="1" x14ac:dyDescent="0.2">
      <c r="A380" s="81">
        <f>IF(E380=0,"",SUBTOTAL(3,$E$8:$E380))</f>
        <v>352</v>
      </c>
      <c r="B380" s="81" t="s">
        <v>679</v>
      </c>
      <c r="C380" s="118" t="s">
        <v>742</v>
      </c>
      <c r="D380" s="88" t="s">
        <v>1969</v>
      </c>
      <c r="E380" s="119" t="s">
        <v>75</v>
      </c>
      <c r="F380" s="186">
        <f t="shared" si="5"/>
        <v>4</v>
      </c>
      <c r="G380" s="185"/>
      <c r="H380" s="185"/>
      <c r="I380" s="187"/>
      <c r="J380" s="188">
        <v>2</v>
      </c>
      <c r="K380" s="185"/>
      <c r="L380" s="185"/>
      <c r="M380" s="185"/>
      <c r="N380" s="185"/>
      <c r="O380" s="185"/>
      <c r="P380" s="185">
        <v>0</v>
      </c>
      <c r="Q380" s="185"/>
      <c r="R380" s="186"/>
      <c r="S380" s="188">
        <v>2</v>
      </c>
      <c r="T380" s="185">
        <v>0</v>
      </c>
      <c r="U380" s="185">
        <v>0</v>
      </c>
      <c r="V380" s="185"/>
      <c r="W380" s="185"/>
      <c r="X380" s="185"/>
      <c r="Y380" s="183"/>
      <c r="Z380" s="185"/>
      <c r="AA380" s="185"/>
      <c r="AB380" s="185"/>
      <c r="AC380" s="210"/>
      <c r="AD380" s="210"/>
      <c r="AE380" s="210"/>
      <c r="AF380" s="210"/>
      <c r="AG380" s="210"/>
      <c r="AH380" s="210"/>
      <c r="AI380" s="210"/>
      <c r="AJ380" s="210"/>
      <c r="AK380" s="210"/>
      <c r="AL380" s="210"/>
      <c r="AM380" s="210"/>
    </row>
    <row r="381" spans="1:39" s="91" customFormat="1" ht="46.5" customHeight="1" x14ac:dyDescent="0.2">
      <c r="A381" s="81">
        <f>IF(E381=0,"",SUBTOTAL(3,$E$8:$E381))</f>
        <v>353</v>
      </c>
      <c r="B381" s="81" t="s">
        <v>682</v>
      </c>
      <c r="C381" s="118" t="s">
        <v>744</v>
      </c>
      <c r="D381" s="88" t="s">
        <v>1952</v>
      </c>
      <c r="E381" s="119" t="s">
        <v>75</v>
      </c>
      <c r="F381" s="186">
        <f t="shared" si="5"/>
        <v>63</v>
      </c>
      <c r="G381" s="185"/>
      <c r="H381" s="185"/>
      <c r="I381" s="187"/>
      <c r="J381" s="188">
        <v>21</v>
      </c>
      <c r="K381" s="185"/>
      <c r="L381" s="185"/>
      <c r="M381" s="185"/>
      <c r="N381" s="185"/>
      <c r="O381" s="185"/>
      <c r="P381" s="185">
        <v>0</v>
      </c>
      <c r="Q381" s="185"/>
      <c r="R381" s="186"/>
      <c r="S381" s="188">
        <v>42</v>
      </c>
      <c r="T381" s="185">
        <v>0</v>
      </c>
      <c r="U381" s="185">
        <v>0</v>
      </c>
      <c r="V381" s="185"/>
      <c r="W381" s="185"/>
      <c r="X381" s="185"/>
      <c r="Y381" s="183"/>
      <c r="Z381" s="185"/>
      <c r="AA381" s="185"/>
      <c r="AB381" s="185"/>
      <c r="AC381" s="210"/>
      <c r="AD381" s="210"/>
      <c r="AE381" s="210"/>
      <c r="AF381" s="210"/>
      <c r="AG381" s="210"/>
      <c r="AH381" s="210"/>
      <c r="AI381" s="210"/>
      <c r="AJ381" s="210"/>
      <c r="AK381" s="210"/>
      <c r="AL381" s="210"/>
      <c r="AM381" s="210"/>
    </row>
    <row r="382" spans="1:39" s="91" customFormat="1" ht="40.5" customHeight="1" x14ac:dyDescent="0.2">
      <c r="A382" s="81">
        <f>IF(E382=0,"",SUBTOTAL(3,$E$8:$E382))</f>
        <v>354</v>
      </c>
      <c r="B382" s="81" t="s">
        <v>685</v>
      </c>
      <c r="C382" s="118" t="s">
        <v>746</v>
      </c>
      <c r="D382" s="88" t="s">
        <v>1970</v>
      </c>
      <c r="E382" s="119" t="s">
        <v>75</v>
      </c>
      <c r="F382" s="186">
        <f t="shared" si="5"/>
        <v>54</v>
      </c>
      <c r="G382" s="185"/>
      <c r="H382" s="185"/>
      <c r="I382" s="187"/>
      <c r="J382" s="188">
        <v>36</v>
      </c>
      <c r="K382" s="185"/>
      <c r="L382" s="185"/>
      <c r="M382" s="185"/>
      <c r="N382" s="185"/>
      <c r="O382" s="185"/>
      <c r="P382" s="185">
        <v>0</v>
      </c>
      <c r="Q382" s="185"/>
      <c r="R382" s="186"/>
      <c r="S382" s="188">
        <v>18</v>
      </c>
      <c r="T382" s="185">
        <v>0</v>
      </c>
      <c r="U382" s="185">
        <v>0</v>
      </c>
      <c r="V382" s="185"/>
      <c r="W382" s="185"/>
      <c r="X382" s="185"/>
      <c r="Y382" s="183"/>
      <c r="Z382" s="185"/>
      <c r="AA382" s="185"/>
      <c r="AB382" s="185"/>
      <c r="AC382" s="210"/>
      <c r="AD382" s="210"/>
      <c r="AE382" s="210"/>
      <c r="AF382" s="210"/>
      <c r="AG382" s="210"/>
      <c r="AH382" s="210"/>
      <c r="AI382" s="210"/>
      <c r="AJ382" s="210"/>
      <c r="AK382" s="210"/>
      <c r="AL382" s="210"/>
      <c r="AM382" s="210"/>
    </row>
    <row r="383" spans="1:39" s="91" customFormat="1" ht="28.5" customHeight="1" x14ac:dyDescent="0.2">
      <c r="A383" s="81">
        <f>IF(E383=0,"",SUBTOTAL(3,$E$8:$E383))</f>
        <v>355</v>
      </c>
      <c r="B383" s="81" t="s">
        <v>688</v>
      </c>
      <c r="C383" s="118" t="s">
        <v>748</v>
      </c>
      <c r="D383" s="88" t="s">
        <v>1971</v>
      </c>
      <c r="E383" s="119" t="s">
        <v>75</v>
      </c>
      <c r="F383" s="186">
        <f t="shared" si="5"/>
        <v>6</v>
      </c>
      <c r="G383" s="185"/>
      <c r="H383" s="185"/>
      <c r="I383" s="187"/>
      <c r="J383" s="188">
        <v>3</v>
      </c>
      <c r="K383" s="185"/>
      <c r="L383" s="185"/>
      <c r="M383" s="185"/>
      <c r="N383" s="185"/>
      <c r="O383" s="185"/>
      <c r="P383" s="185">
        <v>0</v>
      </c>
      <c r="Q383" s="185"/>
      <c r="R383" s="186"/>
      <c r="S383" s="188">
        <v>3</v>
      </c>
      <c r="T383" s="185">
        <v>0</v>
      </c>
      <c r="U383" s="185">
        <v>0</v>
      </c>
      <c r="V383" s="185"/>
      <c r="W383" s="185"/>
      <c r="X383" s="185"/>
      <c r="Y383" s="183"/>
      <c r="Z383" s="185"/>
      <c r="AA383" s="185"/>
      <c r="AB383" s="185"/>
      <c r="AC383" s="210"/>
      <c r="AD383" s="210"/>
      <c r="AE383" s="210"/>
      <c r="AF383" s="210"/>
      <c r="AG383" s="210"/>
      <c r="AH383" s="210"/>
      <c r="AI383" s="210"/>
      <c r="AJ383" s="210"/>
      <c r="AK383" s="210"/>
      <c r="AL383" s="210"/>
      <c r="AM383" s="210"/>
    </row>
    <row r="384" spans="1:39" s="91" customFormat="1" ht="42.75" customHeight="1" x14ac:dyDescent="0.2">
      <c r="A384" s="81">
        <f>IF(E384=0,"",SUBTOTAL(3,$E$8:$E384))</f>
        <v>356</v>
      </c>
      <c r="B384" s="81" t="s">
        <v>691</v>
      </c>
      <c r="C384" s="118" t="s">
        <v>750</v>
      </c>
      <c r="D384" s="88" t="s">
        <v>1972</v>
      </c>
      <c r="E384" s="119" t="s">
        <v>75</v>
      </c>
      <c r="F384" s="186">
        <f t="shared" si="5"/>
        <v>61</v>
      </c>
      <c r="G384" s="185"/>
      <c r="H384" s="185"/>
      <c r="I384" s="187"/>
      <c r="J384" s="188">
        <v>1</v>
      </c>
      <c r="K384" s="185"/>
      <c r="L384" s="185"/>
      <c r="M384" s="185"/>
      <c r="N384" s="185"/>
      <c r="O384" s="185"/>
      <c r="P384" s="185">
        <v>0</v>
      </c>
      <c r="Q384" s="185"/>
      <c r="R384" s="186"/>
      <c r="S384" s="188">
        <v>60</v>
      </c>
      <c r="T384" s="185">
        <v>0</v>
      </c>
      <c r="U384" s="185">
        <v>0</v>
      </c>
      <c r="V384" s="185"/>
      <c r="W384" s="185"/>
      <c r="X384" s="185"/>
      <c r="Y384" s="183"/>
      <c r="Z384" s="185"/>
      <c r="AA384" s="185"/>
      <c r="AB384" s="185"/>
      <c r="AC384" s="210"/>
      <c r="AD384" s="210"/>
      <c r="AE384" s="210"/>
      <c r="AF384" s="210"/>
      <c r="AG384" s="210"/>
      <c r="AH384" s="210"/>
      <c r="AI384" s="210"/>
      <c r="AJ384" s="210"/>
      <c r="AK384" s="210"/>
      <c r="AL384" s="210"/>
      <c r="AM384" s="210"/>
    </row>
    <row r="385" spans="1:39" s="91" customFormat="1" ht="25.5" x14ac:dyDescent="0.2">
      <c r="A385" s="81">
        <f>IF(E385=0,"",SUBTOTAL(3,$E$8:$E385))</f>
        <v>357</v>
      </c>
      <c r="B385" s="81" t="s">
        <v>754</v>
      </c>
      <c r="C385" s="118" t="s">
        <v>752</v>
      </c>
      <c r="D385" s="88" t="s">
        <v>1973</v>
      </c>
      <c r="E385" s="119" t="s">
        <v>75</v>
      </c>
      <c r="F385" s="186">
        <f t="shared" si="5"/>
        <v>4</v>
      </c>
      <c r="G385" s="185"/>
      <c r="H385" s="185"/>
      <c r="I385" s="187"/>
      <c r="J385" s="188">
        <v>1</v>
      </c>
      <c r="K385" s="185"/>
      <c r="L385" s="185"/>
      <c r="M385" s="185"/>
      <c r="N385" s="185"/>
      <c r="O385" s="185"/>
      <c r="P385" s="185">
        <v>0</v>
      </c>
      <c r="Q385" s="185"/>
      <c r="R385" s="186"/>
      <c r="S385" s="188">
        <v>3</v>
      </c>
      <c r="T385" s="185">
        <v>0</v>
      </c>
      <c r="U385" s="185">
        <v>0</v>
      </c>
      <c r="V385" s="185"/>
      <c r="W385" s="185"/>
      <c r="X385" s="185"/>
      <c r="Y385" s="183"/>
      <c r="Z385" s="185"/>
      <c r="AA385" s="185"/>
      <c r="AB385" s="185"/>
      <c r="AC385" s="210"/>
      <c r="AD385" s="210"/>
      <c r="AE385" s="210"/>
      <c r="AF385" s="210"/>
      <c r="AG385" s="210"/>
      <c r="AH385" s="210"/>
      <c r="AI385" s="210"/>
      <c r="AJ385" s="210"/>
      <c r="AK385" s="210"/>
      <c r="AL385" s="210"/>
      <c r="AM385" s="210"/>
    </row>
    <row r="386" spans="1:39" s="91" customFormat="1" ht="38.25" customHeight="1" x14ac:dyDescent="0.2">
      <c r="A386" s="81">
        <f>IF(E386=0,"",SUBTOTAL(3,$E$8:$E386))</f>
        <v>358</v>
      </c>
      <c r="B386" s="81" t="s">
        <v>756</v>
      </c>
      <c r="C386" s="118" t="s">
        <v>701</v>
      </c>
      <c r="D386" s="88" t="s">
        <v>1952</v>
      </c>
      <c r="E386" s="119" t="s">
        <v>75</v>
      </c>
      <c r="F386" s="186">
        <f t="shared" si="5"/>
        <v>1</v>
      </c>
      <c r="G386" s="185"/>
      <c r="H386" s="185"/>
      <c r="I386" s="187"/>
      <c r="J386" s="188">
        <v>1</v>
      </c>
      <c r="K386" s="185"/>
      <c r="L386" s="185"/>
      <c r="M386" s="185"/>
      <c r="N386" s="185"/>
      <c r="O386" s="185"/>
      <c r="P386" s="185">
        <v>0</v>
      </c>
      <c r="Q386" s="185"/>
      <c r="R386" s="186"/>
      <c r="S386" s="188"/>
      <c r="T386" s="185">
        <v>0</v>
      </c>
      <c r="U386" s="185">
        <v>0</v>
      </c>
      <c r="V386" s="185"/>
      <c r="W386" s="185"/>
      <c r="X386" s="185"/>
      <c r="Y386" s="183"/>
      <c r="Z386" s="185"/>
      <c r="AA386" s="185"/>
      <c r="AB386" s="185"/>
      <c r="AC386" s="210"/>
      <c r="AD386" s="210"/>
      <c r="AE386" s="210"/>
      <c r="AF386" s="210"/>
      <c r="AG386" s="210"/>
      <c r="AH386" s="210"/>
      <c r="AI386" s="210"/>
      <c r="AJ386" s="210"/>
      <c r="AK386" s="210"/>
      <c r="AL386" s="210"/>
      <c r="AM386" s="210"/>
    </row>
    <row r="387" spans="1:39" s="91" customFormat="1" ht="25.5" customHeight="1" x14ac:dyDescent="0.2">
      <c r="A387" s="81">
        <f>IF(E387=0,"",SUBTOTAL(3,$E$8:$E387))</f>
        <v>359</v>
      </c>
      <c r="B387" s="81" t="s">
        <v>758</v>
      </c>
      <c r="C387" s="118" t="s">
        <v>702</v>
      </c>
      <c r="D387" s="88" t="s">
        <v>1974</v>
      </c>
      <c r="E387" s="119" t="s">
        <v>75</v>
      </c>
      <c r="F387" s="186">
        <f t="shared" si="5"/>
        <v>1</v>
      </c>
      <c r="G387" s="185"/>
      <c r="H387" s="185"/>
      <c r="I387" s="187"/>
      <c r="J387" s="188">
        <v>1</v>
      </c>
      <c r="K387" s="185"/>
      <c r="L387" s="185"/>
      <c r="M387" s="185"/>
      <c r="N387" s="185"/>
      <c r="O387" s="185"/>
      <c r="P387" s="185">
        <v>0</v>
      </c>
      <c r="Q387" s="185"/>
      <c r="R387" s="186"/>
      <c r="S387" s="188"/>
      <c r="T387" s="185">
        <v>0</v>
      </c>
      <c r="U387" s="185">
        <v>0</v>
      </c>
      <c r="V387" s="185"/>
      <c r="W387" s="185"/>
      <c r="X387" s="185"/>
      <c r="Y387" s="183"/>
      <c r="Z387" s="185"/>
      <c r="AA387" s="185"/>
      <c r="AB387" s="185"/>
      <c r="AC387" s="210"/>
      <c r="AD387" s="210"/>
      <c r="AE387" s="210"/>
      <c r="AF387" s="210"/>
      <c r="AG387" s="210"/>
      <c r="AH387" s="210"/>
      <c r="AI387" s="210"/>
      <c r="AJ387" s="210"/>
      <c r="AK387" s="210"/>
      <c r="AL387" s="210"/>
      <c r="AM387" s="210"/>
    </row>
    <row r="388" spans="1:39" s="91" customFormat="1" ht="60" customHeight="1" x14ac:dyDescent="0.2">
      <c r="A388" s="81">
        <f>IF(E388=0,"",SUBTOTAL(3,$E$8:$E388))</f>
        <v>360</v>
      </c>
      <c r="B388" s="81" t="s">
        <v>762</v>
      </c>
      <c r="C388" s="118" t="s">
        <v>759</v>
      </c>
      <c r="D388" s="88" t="s">
        <v>1975</v>
      </c>
      <c r="E388" s="119" t="s">
        <v>75</v>
      </c>
      <c r="F388" s="186">
        <f t="shared" si="5"/>
        <v>3</v>
      </c>
      <c r="G388" s="185"/>
      <c r="H388" s="185"/>
      <c r="I388" s="187"/>
      <c r="J388" s="188">
        <v>2</v>
      </c>
      <c r="K388" s="185"/>
      <c r="L388" s="185"/>
      <c r="M388" s="185"/>
      <c r="N388" s="185"/>
      <c r="O388" s="185"/>
      <c r="P388" s="185">
        <v>0</v>
      </c>
      <c r="Q388" s="185"/>
      <c r="R388" s="186"/>
      <c r="S388" s="188">
        <v>1</v>
      </c>
      <c r="T388" s="185">
        <v>0</v>
      </c>
      <c r="U388" s="185">
        <v>0</v>
      </c>
      <c r="V388" s="185"/>
      <c r="W388" s="185"/>
      <c r="X388" s="185"/>
      <c r="Y388" s="183"/>
      <c r="Z388" s="185"/>
      <c r="AA388" s="185"/>
      <c r="AB388" s="185"/>
      <c r="AC388" s="210"/>
      <c r="AD388" s="210"/>
      <c r="AE388" s="210"/>
      <c r="AF388" s="210"/>
      <c r="AG388" s="210"/>
      <c r="AH388" s="210"/>
      <c r="AI388" s="210"/>
      <c r="AJ388" s="210"/>
      <c r="AK388" s="210"/>
      <c r="AL388" s="210"/>
      <c r="AM388" s="210"/>
    </row>
    <row r="389" spans="1:39" s="91" customFormat="1" ht="26.25" customHeight="1" x14ac:dyDescent="0.2">
      <c r="A389" s="81">
        <f>IF(E389=0,"",SUBTOTAL(3,$E$8:$E389))</f>
        <v>361</v>
      </c>
      <c r="B389" s="81" t="s">
        <v>765</v>
      </c>
      <c r="C389" s="118" t="s">
        <v>763</v>
      </c>
      <c r="D389" s="88" t="s">
        <v>1976</v>
      </c>
      <c r="E389" s="119" t="s">
        <v>75</v>
      </c>
      <c r="F389" s="186">
        <f t="shared" si="5"/>
        <v>1</v>
      </c>
      <c r="G389" s="185"/>
      <c r="H389" s="185"/>
      <c r="I389" s="187"/>
      <c r="J389" s="188">
        <v>1</v>
      </c>
      <c r="K389" s="185"/>
      <c r="L389" s="185"/>
      <c r="M389" s="185"/>
      <c r="N389" s="185"/>
      <c r="O389" s="185"/>
      <c r="P389" s="185">
        <v>0</v>
      </c>
      <c r="Q389" s="185"/>
      <c r="R389" s="186"/>
      <c r="S389" s="188"/>
      <c r="T389" s="185">
        <v>0</v>
      </c>
      <c r="U389" s="185">
        <v>0</v>
      </c>
      <c r="V389" s="185"/>
      <c r="W389" s="185"/>
      <c r="X389" s="185"/>
      <c r="Y389" s="183"/>
      <c r="Z389" s="185"/>
      <c r="AA389" s="185"/>
      <c r="AB389" s="185"/>
      <c r="AC389" s="210"/>
      <c r="AD389" s="210"/>
      <c r="AE389" s="210"/>
      <c r="AF389" s="210"/>
      <c r="AG389" s="210"/>
      <c r="AH389" s="210"/>
      <c r="AI389" s="210"/>
      <c r="AJ389" s="210"/>
      <c r="AK389" s="210"/>
      <c r="AL389" s="210"/>
      <c r="AM389" s="210"/>
    </row>
    <row r="390" spans="1:39" s="91" customFormat="1" ht="39.75" customHeight="1" x14ac:dyDescent="0.2">
      <c r="A390" s="81">
        <f>IF(E390=0,"",SUBTOTAL(3,$E$8:$E390))</f>
        <v>362</v>
      </c>
      <c r="B390" s="81" t="s">
        <v>768</v>
      </c>
      <c r="C390" s="118" t="s">
        <v>766</v>
      </c>
      <c r="D390" s="88" t="s">
        <v>1977</v>
      </c>
      <c r="E390" s="119" t="s">
        <v>75</v>
      </c>
      <c r="F390" s="186">
        <f t="shared" si="5"/>
        <v>1</v>
      </c>
      <c r="G390" s="185"/>
      <c r="H390" s="185">
        <v>0</v>
      </c>
      <c r="I390" s="187"/>
      <c r="J390" s="188">
        <v>1</v>
      </c>
      <c r="K390" s="185"/>
      <c r="L390" s="185"/>
      <c r="M390" s="185"/>
      <c r="N390" s="185"/>
      <c r="O390" s="185"/>
      <c r="P390" s="185">
        <v>0</v>
      </c>
      <c r="Q390" s="185"/>
      <c r="R390" s="186"/>
      <c r="S390" s="188"/>
      <c r="T390" s="185">
        <v>0</v>
      </c>
      <c r="U390" s="185">
        <v>0</v>
      </c>
      <c r="V390" s="185"/>
      <c r="W390" s="185"/>
      <c r="X390" s="185"/>
      <c r="Y390" s="183"/>
      <c r="Z390" s="185"/>
      <c r="AA390" s="185"/>
      <c r="AB390" s="185"/>
      <c r="AC390" s="210"/>
      <c r="AD390" s="210"/>
      <c r="AE390" s="210"/>
      <c r="AF390" s="210"/>
      <c r="AG390" s="210"/>
      <c r="AH390" s="210"/>
      <c r="AI390" s="210"/>
      <c r="AJ390" s="210"/>
      <c r="AK390" s="210"/>
      <c r="AL390" s="210"/>
      <c r="AM390" s="210"/>
    </row>
    <row r="391" spans="1:39" s="91" customFormat="1" ht="30.75" customHeight="1" x14ac:dyDescent="0.2">
      <c r="A391" s="81">
        <f>IF(E391=0,"",SUBTOTAL(3,$E$8:$E391))</f>
        <v>363</v>
      </c>
      <c r="B391" s="81" t="s">
        <v>2477</v>
      </c>
      <c r="C391" s="118" t="s">
        <v>769</v>
      </c>
      <c r="D391" s="119" t="s">
        <v>1978</v>
      </c>
      <c r="E391" s="119" t="s">
        <v>75</v>
      </c>
      <c r="F391" s="186">
        <f t="shared" si="5"/>
        <v>2</v>
      </c>
      <c r="G391" s="185"/>
      <c r="H391" s="185"/>
      <c r="I391" s="187"/>
      <c r="J391" s="188">
        <v>2</v>
      </c>
      <c r="K391" s="185"/>
      <c r="L391" s="185"/>
      <c r="M391" s="185"/>
      <c r="N391" s="185"/>
      <c r="O391" s="185"/>
      <c r="P391" s="185">
        <v>0</v>
      </c>
      <c r="Q391" s="185"/>
      <c r="R391" s="186"/>
      <c r="S391" s="188"/>
      <c r="T391" s="185">
        <v>0</v>
      </c>
      <c r="U391" s="185">
        <v>0</v>
      </c>
      <c r="V391" s="185"/>
      <c r="W391" s="185"/>
      <c r="X391" s="185"/>
      <c r="Y391" s="183"/>
      <c r="Z391" s="185"/>
      <c r="AA391" s="185"/>
      <c r="AB391" s="185"/>
      <c r="AC391" s="210"/>
      <c r="AD391" s="210"/>
      <c r="AE391" s="210"/>
      <c r="AF391" s="210"/>
      <c r="AG391" s="210"/>
      <c r="AH391" s="210"/>
      <c r="AI391" s="210"/>
      <c r="AJ391" s="210"/>
      <c r="AK391" s="210"/>
      <c r="AL391" s="210"/>
      <c r="AM391" s="210"/>
    </row>
    <row r="392" spans="1:39" s="91" customFormat="1" ht="57.75" customHeight="1" x14ac:dyDescent="0.2">
      <c r="A392" s="81">
        <f>IF(E392=0,"",SUBTOTAL(3,$E$8:$E392))</f>
        <v>364</v>
      </c>
      <c r="B392" s="81" t="s">
        <v>771</v>
      </c>
      <c r="C392" s="118" t="s">
        <v>772</v>
      </c>
      <c r="D392" s="119" t="s">
        <v>1979</v>
      </c>
      <c r="E392" s="119" t="s">
        <v>75</v>
      </c>
      <c r="F392" s="186">
        <f t="shared" ref="F392:F455" si="6">SUM(G392:AB392)</f>
        <v>9</v>
      </c>
      <c r="G392" s="185"/>
      <c r="H392" s="185"/>
      <c r="I392" s="187"/>
      <c r="J392" s="188">
        <v>5</v>
      </c>
      <c r="K392" s="185"/>
      <c r="L392" s="185"/>
      <c r="M392" s="185"/>
      <c r="N392" s="185"/>
      <c r="O392" s="185"/>
      <c r="P392" s="185">
        <v>0</v>
      </c>
      <c r="Q392" s="185"/>
      <c r="R392" s="186"/>
      <c r="S392" s="188">
        <v>4</v>
      </c>
      <c r="T392" s="185">
        <v>0</v>
      </c>
      <c r="U392" s="185">
        <v>0</v>
      </c>
      <c r="V392" s="185"/>
      <c r="W392" s="185"/>
      <c r="X392" s="185"/>
      <c r="Y392" s="183"/>
      <c r="Z392" s="185"/>
      <c r="AA392" s="185"/>
      <c r="AB392" s="185"/>
      <c r="AC392" s="210"/>
      <c r="AD392" s="210"/>
      <c r="AE392" s="210"/>
      <c r="AF392" s="210"/>
      <c r="AG392" s="210"/>
      <c r="AH392" s="210"/>
      <c r="AI392" s="210"/>
      <c r="AJ392" s="210"/>
      <c r="AK392" s="210"/>
      <c r="AL392" s="210"/>
      <c r="AM392" s="210"/>
    </row>
    <row r="393" spans="1:39" s="91" customFormat="1" ht="69.75" customHeight="1" x14ac:dyDescent="0.2">
      <c r="A393" s="81">
        <f>IF(E393=0,"",SUBTOTAL(3,$E$8:$E393))</f>
        <v>365</v>
      </c>
      <c r="B393" s="81" t="s">
        <v>774</v>
      </c>
      <c r="C393" s="118" t="s">
        <v>775</v>
      </c>
      <c r="D393" s="119" t="s">
        <v>1980</v>
      </c>
      <c r="E393" s="119" t="s">
        <v>75</v>
      </c>
      <c r="F393" s="186">
        <f t="shared" si="6"/>
        <v>11</v>
      </c>
      <c r="G393" s="185"/>
      <c r="H393" s="185"/>
      <c r="I393" s="187"/>
      <c r="J393" s="188">
        <v>6</v>
      </c>
      <c r="K393" s="185"/>
      <c r="L393" s="185"/>
      <c r="M393" s="185"/>
      <c r="N393" s="185"/>
      <c r="O393" s="185"/>
      <c r="P393" s="185">
        <v>0</v>
      </c>
      <c r="Q393" s="185"/>
      <c r="R393" s="186"/>
      <c r="S393" s="188">
        <v>5</v>
      </c>
      <c r="T393" s="185">
        <v>0</v>
      </c>
      <c r="U393" s="185">
        <v>0</v>
      </c>
      <c r="V393" s="185"/>
      <c r="W393" s="185"/>
      <c r="X393" s="185"/>
      <c r="Y393" s="183"/>
      <c r="Z393" s="185"/>
      <c r="AA393" s="185"/>
      <c r="AB393" s="185"/>
      <c r="AC393" s="210"/>
      <c r="AD393" s="210"/>
      <c r="AE393" s="210"/>
      <c r="AF393" s="210"/>
      <c r="AG393" s="210"/>
      <c r="AH393" s="210"/>
      <c r="AI393" s="210"/>
      <c r="AJ393" s="210"/>
      <c r="AK393" s="210"/>
      <c r="AL393" s="210"/>
      <c r="AM393" s="210"/>
    </row>
    <row r="394" spans="1:39" s="91" customFormat="1" ht="43.5" customHeight="1" x14ac:dyDescent="0.2">
      <c r="A394" s="81">
        <f>IF(E394=0,"",SUBTOTAL(3,$E$8:$E394))</f>
        <v>366</v>
      </c>
      <c r="B394" s="81" t="s">
        <v>777</v>
      </c>
      <c r="C394" s="118" t="s">
        <v>778</v>
      </c>
      <c r="D394" s="88" t="s">
        <v>1981</v>
      </c>
      <c r="E394" s="119" t="s">
        <v>75</v>
      </c>
      <c r="F394" s="186">
        <f t="shared" si="6"/>
        <v>57</v>
      </c>
      <c r="G394" s="185"/>
      <c r="H394" s="185"/>
      <c r="I394" s="187"/>
      <c r="J394" s="188">
        <v>53</v>
      </c>
      <c r="K394" s="185"/>
      <c r="L394" s="185"/>
      <c r="M394" s="185"/>
      <c r="N394" s="185"/>
      <c r="O394" s="185"/>
      <c r="P394" s="185">
        <v>0</v>
      </c>
      <c r="Q394" s="185"/>
      <c r="R394" s="186"/>
      <c r="S394" s="188">
        <v>4</v>
      </c>
      <c r="T394" s="185">
        <v>0</v>
      </c>
      <c r="U394" s="185">
        <v>0</v>
      </c>
      <c r="V394" s="185"/>
      <c r="W394" s="185"/>
      <c r="X394" s="185"/>
      <c r="Y394" s="183"/>
      <c r="Z394" s="185"/>
      <c r="AA394" s="185"/>
      <c r="AB394" s="185"/>
      <c r="AC394" s="210"/>
      <c r="AD394" s="210"/>
      <c r="AE394" s="210"/>
      <c r="AF394" s="210"/>
      <c r="AG394" s="210"/>
      <c r="AH394" s="210"/>
      <c r="AI394" s="210"/>
      <c r="AJ394" s="210"/>
      <c r="AK394" s="210"/>
      <c r="AL394" s="210"/>
      <c r="AM394" s="210"/>
    </row>
    <row r="395" spans="1:39" s="91" customFormat="1" ht="48" customHeight="1" x14ac:dyDescent="0.2">
      <c r="A395" s="81">
        <f>IF(E395=0,"",SUBTOTAL(3,$E$8:$E395))</f>
        <v>367</v>
      </c>
      <c r="B395" s="81" t="s">
        <v>780</v>
      </c>
      <c r="C395" s="118" t="s">
        <v>781</v>
      </c>
      <c r="D395" s="88" t="s">
        <v>1982</v>
      </c>
      <c r="E395" s="119" t="s">
        <v>75</v>
      </c>
      <c r="F395" s="186">
        <f t="shared" si="6"/>
        <v>214</v>
      </c>
      <c r="G395" s="185"/>
      <c r="H395" s="185"/>
      <c r="I395" s="187"/>
      <c r="J395" s="188">
        <v>114</v>
      </c>
      <c r="K395" s="185"/>
      <c r="L395" s="185"/>
      <c r="M395" s="185"/>
      <c r="N395" s="185"/>
      <c r="O395" s="185"/>
      <c r="P395" s="185">
        <v>0</v>
      </c>
      <c r="Q395" s="185"/>
      <c r="R395" s="186"/>
      <c r="S395" s="188">
        <v>100</v>
      </c>
      <c r="T395" s="185">
        <v>0</v>
      </c>
      <c r="U395" s="185">
        <v>0</v>
      </c>
      <c r="V395" s="185"/>
      <c r="W395" s="185"/>
      <c r="X395" s="185"/>
      <c r="Y395" s="183"/>
      <c r="Z395" s="185"/>
      <c r="AA395" s="185"/>
      <c r="AB395" s="185"/>
      <c r="AC395" s="210"/>
      <c r="AD395" s="210"/>
      <c r="AE395" s="210"/>
      <c r="AF395" s="210"/>
      <c r="AG395" s="210"/>
      <c r="AH395" s="210"/>
      <c r="AI395" s="210"/>
      <c r="AJ395" s="210"/>
      <c r="AK395" s="210"/>
      <c r="AL395" s="210"/>
      <c r="AM395" s="210"/>
    </row>
    <row r="396" spans="1:39" s="91" customFormat="1" ht="37.5" customHeight="1" x14ac:dyDescent="0.2">
      <c r="A396" s="81">
        <f>IF(E396=0,"",SUBTOTAL(3,$E$8:$E396))</f>
        <v>368</v>
      </c>
      <c r="B396" s="81" t="s">
        <v>783</v>
      </c>
      <c r="C396" s="118" t="s">
        <v>784</v>
      </c>
      <c r="D396" s="88" t="s">
        <v>1983</v>
      </c>
      <c r="E396" s="119" t="s">
        <v>75</v>
      </c>
      <c r="F396" s="186">
        <f t="shared" si="6"/>
        <v>2</v>
      </c>
      <c r="G396" s="185"/>
      <c r="H396" s="185"/>
      <c r="I396" s="187"/>
      <c r="J396" s="188">
        <v>2</v>
      </c>
      <c r="K396" s="185"/>
      <c r="L396" s="185"/>
      <c r="M396" s="185"/>
      <c r="N396" s="185"/>
      <c r="O396" s="185"/>
      <c r="P396" s="185">
        <v>0</v>
      </c>
      <c r="Q396" s="185"/>
      <c r="R396" s="186"/>
      <c r="S396" s="188"/>
      <c r="T396" s="185">
        <v>0</v>
      </c>
      <c r="U396" s="185">
        <v>0</v>
      </c>
      <c r="V396" s="185"/>
      <c r="W396" s="185"/>
      <c r="X396" s="185"/>
      <c r="Y396" s="183"/>
      <c r="Z396" s="185"/>
      <c r="AA396" s="185"/>
      <c r="AB396" s="185"/>
      <c r="AC396" s="210"/>
      <c r="AD396" s="210"/>
      <c r="AE396" s="210"/>
      <c r="AF396" s="210"/>
      <c r="AG396" s="210"/>
      <c r="AH396" s="210"/>
      <c r="AI396" s="210"/>
      <c r="AJ396" s="210"/>
      <c r="AK396" s="210"/>
      <c r="AL396" s="210"/>
      <c r="AM396" s="210"/>
    </row>
    <row r="397" spans="1:39" s="91" customFormat="1" ht="46.5" customHeight="1" x14ac:dyDescent="0.2">
      <c r="A397" s="81">
        <f>IF(E397=0,"",SUBTOTAL(3,$E$8:$E397))</f>
        <v>369</v>
      </c>
      <c r="B397" s="81" t="s">
        <v>786</v>
      </c>
      <c r="C397" s="118" t="s">
        <v>787</v>
      </c>
      <c r="D397" s="88" t="s">
        <v>1956</v>
      </c>
      <c r="E397" s="119" t="s">
        <v>75</v>
      </c>
      <c r="F397" s="186">
        <f t="shared" si="6"/>
        <v>17</v>
      </c>
      <c r="G397" s="185"/>
      <c r="H397" s="185"/>
      <c r="I397" s="187"/>
      <c r="J397" s="188">
        <v>17</v>
      </c>
      <c r="K397" s="185"/>
      <c r="L397" s="185"/>
      <c r="M397" s="185"/>
      <c r="N397" s="185"/>
      <c r="O397" s="185"/>
      <c r="P397" s="185">
        <v>0</v>
      </c>
      <c r="Q397" s="185"/>
      <c r="R397" s="186"/>
      <c r="S397" s="188"/>
      <c r="T397" s="185">
        <v>0</v>
      </c>
      <c r="U397" s="185">
        <v>0</v>
      </c>
      <c r="V397" s="185"/>
      <c r="W397" s="185"/>
      <c r="X397" s="185"/>
      <c r="Y397" s="183"/>
      <c r="Z397" s="185"/>
      <c r="AA397" s="185"/>
      <c r="AB397" s="185"/>
      <c r="AC397" s="210"/>
      <c r="AD397" s="210"/>
      <c r="AE397" s="210"/>
      <c r="AF397" s="210"/>
      <c r="AG397" s="210"/>
      <c r="AH397" s="210"/>
      <c r="AI397" s="210"/>
      <c r="AJ397" s="210"/>
      <c r="AK397" s="210"/>
      <c r="AL397" s="210"/>
      <c r="AM397" s="210"/>
    </row>
    <row r="398" spans="1:39" s="91" customFormat="1" ht="25.5" x14ac:dyDescent="0.2">
      <c r="A398" s="81">
        <f>IF(E398=0,"",SUBTOTAL(3,$E$8:$E398))</f>
        <v>370</v>
      </c>
      <c r="B398" s="81" t="s">
        <v>789</v>
      </c>
      <c r="C398" s="118" t="s">
        <v>790</v>
      </c>
      <c r="D398" s="88" t="s">
        <v>1984</v>
      </c>
      <c r="E398" s="119" t="s">
        <v>75</v>
      </c>
      <c r="F398" s="186">
        <f t="shared" si="6"/>
        <v>3</v>
      </c>
      <c r="G398" s="185"/>
      <c r="H398" s="185"/>
      <c r="I398" s="187"/>
      <c r="J398" s="188">
        <v>2</v>
      </c>
      <c r="K398" s="185"/>
      <c r="L398" s="185"/>
      <c r="M398" s="185"/>
      <c r="N398" s="185"/>
      <c r="O398" s="185"/>
      <c r="P398" s="185">
        <v>0</v>
      </c>
      <c r="Q398" s="185"/>
      <c r="R398" s="186"/>
      <c r="S398" s="188">
        <v>1</v>
      </c>
      <c r="T398" s="185">
        <v>0</v>
      </c>
      <c r="U398" s="185">
        <v>0</v>
      </c>
      <c r="V398" s="185"/>
      <c r="W398" s="185"/>
      <c r="X398" s="185"/>
      <c r="Y398" s="183"/>
      <c r="Z398" s="185"/>
      <c r="AA398" s="185"/>
      <c r="AB398" s="185"/>
      <c r="AC398" s="210"/>
      <c r="AD398" s="210"/>
      <c r="AE398" s="210"/>
      <c r="AF398" s="210"/>
      <c r="AG398" s="210"/>
      <c r="AH398" s="210"/>
      <c r="AI398" s="210"/>
      <c r="AJ398" s="210"/>
      <c r="AK398" s="210"/>
      <c r="AL398" s="210"/>
      <c r="AM398" s="210"/>
    </row>
    <row r="399" spans="1:39" s="91" customFormat="1" ht="44.25" customHeight="1" x14ac:dyDescent="0.2">
      <c r="A399" s="81">
        <f>IF(E399=0,"",SUBTOTAL(3,$E$8:$E399))</f>
        <v>371</v>
      </c>
      <c r="B399" s="81" t="s">
        <v>792</v>
      </c>
      <c r="C399" s="118" t="s">
        <v>793</v>
      </c>
      <c r="D399" s="88" t="s">
        <v>1952</v>
      </c>
      <c r="E399" s="119" t="s">
        <v>75</v>
      </c>
      <c r="F399" s="186">
        <f t="shared" si="6"/>
        <v>13</v>
      </c>
      <c r="G399" s="185"/>
      <c r="H399" s="185"/>
      <c r="I399" s="187"/>
      <c r="J399" s="188">
        <v>12</v>
      </c>
      <c r="K399" s="185"/>
      <c r="L399" s="185"/>
      <c r="M399" s="185"/>
      <c r="N399" s="185"/>
      <c r="O399" s="185"/>
      <c r="P399" s="185">
        <v>0</v>
      </c>
      <c r="Q399" s="185"/>
      <c r="R399" s="186"/>
      <c r="S399" s="188">
        <v>1</v>
      </c>
      <c r="T399" s="185">
        <v>0</v>
      </c>
      <c r="U399" s="185">
        <v>0</v>
      </c>
      <c r="V399" s="185"/>
      <c r="W399" s="185"/>
      <c r="X399" s="185"/>
      <c r="Y399" s="183"/>
      <c r="Z399" s="185"/>
      <c r="AA399" s="185"/>
      <c r="AB399" s="185"/>
      <c r="AC399" s="210"/>
      <c r="AD399" s="210"/>
      <c r="AE399" s="210"/>
      <c r="AF399" s="210"/>
      <c r="AG399" s="210"/>
      <c r="AH399" s="210"/>
      <c r="AI399" s="210"/>
      <c r="AJ399" s="210"/>
      <c r="AK399" s="210"/>
      <c r="AL399" s="210"/>
      <c r="AM399" s="210"/>
    </row>
    <row r="400" spans="1:39" s="91" customFormat="1" ht="31.5" customHeight="1" x14ac:dyDescent="0.2">
      <c r="A400" s="81">
        <f>IF(E400=0,"",SUBTOTAL(3,$E$8:$E400))</f>
        <v>372</v>
      </c>
      <c r="B400" s="81" t="s">
        <v>795</v>
      </c>
      <c r="C400" s="118" t="s">
        <v>796</v>
      </c>
      <c r="D400" s="88" t="s">
        <v>1985</v>
      </c>
      <c r="E400" s="119" t="s">
        <v>75</v>
      </c>
      <c r="F400" s="186">
        <f t="shared" si="6"/>
        <v>14</v>
      </c>
      <c r="G400" s="185"/>
      <c r="H400" s="185"/>
      <c r="I400" s="187"/>
      <c r="J400" s="188">
        <v>13</v>
      </c>
      <c r="K400" s="185"/>
      <c r="L400" s="185"/>
      <c r="M400" s="185"/>
      <c r="N400" s="185"/>
      <c r="O400" s="185"/>
      <c r="P400" s="185">
        <v>0</v>
      </c>
      <c r="Q400" s="185"/>
      <c r="R400" s="186"/>
      <c r="S400" s="188">
        <v>1</v>
      </c>
      <c r="T400" s="185">
        <v>0</v>
      </c>
      <c r="U400" s="185">
        <v>0</v>
      </c>
      <c r="V400" s="185"/>
      <c r="W400" s="185"/>
      <c r="X400" s="185"/>
      <c r="Y400" s="183"/>
      <c r="Z400" s="185"/>
      <c r="AA400" s="185"/>
      <c r="AB400" s="185"/>
      <c r="AC400" s="210"/>
      <c r="AD400" s="210"/>
      <c r="AE400" s="210"/>
      <c r="AF400" s="210"/>
      <c r="AG400" s="210"/>
      <c r="AH400" s="210"/>
      <c r="AI400" s="210"/>
      <c r="AJ400" s="210"/>
      <c r="AK400" s="210"/>
      <c r="AL400" s="210"/>
      <c r="AM400" s="210"/>
    </row>
    <row r="401" spans="1:39" s="91" customFormat="1" ht="38.25" customHeight="1" x14ac:dyDescent="0.2">
      <c r="A401" s="81">
        <f>IF(E401=0,"",SUBTOTAL(3,$E$8:$E401))</f>
        <v>373</v>
      </c>
      <c r="B401" s="81" t="s">
        <v>798</v>
      </c>
      <c r="C401" s="118" t="s">
        <v>799</v>
      </c>
      <c r="D401" s="119" t="s">
        <v>2574</v>
      </c>
      <c r="E401" s="119" t="s">
        <v>75</v>
      </c>
      <c r="F401" s="186">
        <f t="shared" si="6"/>
        <v>52</v>
      </c>
      <c r="G401" s="185"/>
      <c r="H401" s="185"/>
      <c r="I401" s="187"/>
      <c r="J401" s="188">
        <v>26</v>
      </c>
      <c r="K401" s="185"/>
      <c r="L401" s="185"/>
      <c r="M401" s="185"/>
      <c r="N401" s="185"/>
      <c r="O401" s="185"/>
      <c r="P401" s="185">
        <v>0</v>
      </c>
      <c r="Q401" s="185"/>
      <c r="R401" s="186"/>
      <c r="S401" s="188">
        <v>26</v>
      </c>
      <c r="T401" s="185">
        <v>0</v>
      </c>
      <c r="U401" s="185">
        <v>0</v>
      </c>
      <c r="V401" s="185"/>
      <c r="W401" s="185"/>
      <c r="X401" s="185"/>
      <c r="Y401" s="183"/>
      <c r="Z401" s="185"/>
      <c r="AA401" s="185"/>
      <c r="AB401" s="185"/>
      <c r="AC401" s="210"/>
      <c r="AD401" s="210"/>
      <c r="AE401" s="210"/>
      <c r="AF401" s="210"/>
      <c r="AG401" s="210"/>
      <c r="AH401" s="210"/>
      <c r="AI401" s="210"/>
      <c r="AJ401" s="210"/>
      <c r="AK401" s="210"/>
      <c r="AL401" s="210"/>
      <c r="AM401" s="210"/>
    </row>
    <row r="402" spans="1:39" s="91" customFormat="1" ht="37.5" customHeight="1" x14ac:dyDescent="0.2">
      <c r="A402" s="81">
        <f>IF(E402=0,"",SUBTOTAL(3,$E$8:$E402))</f>
        <v>374</v>
      </c>
      <c r="B402" s="81" t="s">
        <v>703</v>
      </c>
      <c r="C402" s="118" t="s">
        <v>596</v>
      </c>
      <c r="D402" s="88" t="s">
        <v>1986</v>
      </c>
      <c r="E402" s="119" t="s">
        <v>75</v>
      </c>
      <c r="F402" s="186">
        <f t="shared" si="6"/>
        <v>39</v>
      </c>
      <c r="G402" s="185"/>
      <c r="H402" s="185"/>
      <c r="I402" s="187"/>
      <c r="J402" s="188">
        <v>21</v>
      </c>
      <c r="K402" s="185"/>
      <c r="L402" s="185"/>
      <c r="M402" s="185"/>
      <c r="N402" s="185"/>
      <c r="O402" s="185"/>
      <c r="P402" s="185">
        <v>0</v>
      </c>
      <c r="Q402" s="185"/>
      <c r="R402" s="186"/>
      <c r="S402" s="188">
        <v>18</v>
      </c>
      <c r="T402" s="185">
        <v>0</v>
      </c>
      <c r="U402" s="185">
        <v>0</v>
      </c>
      <c r="V402" s="185"/>
      <c r="W402" s="185"/>
      <c r="X402" s="185"/>
      <c r="Y402" s="183"/>
      <c r="Z402" s="185"/>
      <c r="AA402" s="185"/>
      <c r="AB402" s="185"/>
      <c r="AC402" s="210"/>
      <c r="AD402" s="210"/>
      <c r="AE402" s="210"/>
      <c r="AF402" s="210"/>
      <c r="AG402" s="210"/>
      <c r="AH402" s="210"/>
      <c r="AI402" s="210"/>
      <c r="AJ402" s="210"/>
      <c r="AK402" s="210"/>
      <c r="AL402" s="210"/>
      <c r="AM402" s="210"/>
    </row>
    <row r="403" spans="1:39" s="91" customFormat="1" ht="24" customHeight="1" x14ac:dyDescent="0.2">
      <c r="A403" s="81">
        <f>IF(E403=0,"",SUBTOTAL(3,$E$8:$E403))</f>
        <v>375</v>
      </c>
      <c r="B403" s="81" t="s">
        <v>705</v>
      </c>
      <c r="C403" s="118" t="s">
        <v>802</v>
      </c>
      <c r="D403" s="88" t="s">
        <v>1987</v>
      </c>
      <c r="E403" s="119" t="s">
        <v>75</v>
      </c>
      <c r="F403" s="186">
        <f t="shared" si="6"/>
        <v>6</v>
      </c>
      <c r="G403" s="185"/>
      <c r="H403" s="185"/>
      <c r="I403" s="187"/>
      <c r="J403" s="188">
        <v>3</v>
      </c>
      <c r="K403" s="185"/>
      <c r="L403" s="185"/>
      <c r="M403" s="185"/>
      <c r="N403" s="185"/>
      <c r="O403" s="185"/>
      <c r="P403" s="185">
        <v>0</v>
      </c>
      <c r="Q403" s="185"/>
      <c r="R403" s="186"/>
      <c r="S403" s="188">
        <v>3</v>
      </c>
      <c r="T403" s="185">
        <v>0</v>
      </c>
      <c r="U403" s="185">
        <v>0</v>
      </c>
      <c r="V403" s="185"/>
      <c r="W403" s="185"/>
      <c r="X403" s="185"/>
      <c r="Y403" s="183"/>
      <c r="Z403" s="185"/>
      <c r="AA403" s="185"/>
      <c r="AB403" s="185"/>
      <c r="AC403" s="210"/>
      <c r="AD403" s="210"/>
      <c r="AE403" s="210"/>
      <c r="AF403" s="210"/>
      <c r="AG403" s="210"/>
      <c r="AH403" s="210"/>
      <c r="AI403" s="210"/>
      <c r="AJ403" s="210"/>
      <c r="AK403" s="210"/>
      <c r="AL403" s="210"/>
      <c r="AM403" s="210"/>
    </row>
    <row r="404" spans="1:39" s="91" customFormat="1" ht="39" customHeight="1" x14ac:dyDescent="0.2">
      <c r="A404" s="81">
        <f>IF(E404=0,"",SUBTOTAL(3,$E$8:$E404))</f>
        <v>376</v>
      </c>
      <c r="B404" s="81" t="s">
        <v>707</v>
      </c>
      <c r="C404" s="118" t="s">
        <v>804</v>
      </c>
      <c r="D404" s="88" t="s">
        <v>1988</v>
      </c>
      <c r="E404" s="119" t="s">
        <v>75</v>
      </c>
      <c r="F404" s="186">
        <f t="shared" si="6"/>
        <v>98</v>
      </c>
      <c r="G404" s="185"/>
      <c r="H404" s="185">
        <v>0</v>
      </c>
      <c r="I404" s="187"/>
      <c r="J404" s="188">
        <v>94</v>
      </c>
      <c r="K404" s="185"/>
      <c r="L404" s="185"/>
      <c r="M404" s="185"/>
      <c r="N404" s="185"/>
      <c r="O404" s="185"/>
      <c r="P404" s="185">
        <v>0</v>
      </c>
      <c r="Q404" s="185"/>
      <c r="R404" s="186"/>
      <c r="S404" s="188">
        <v>4</v>
      </c>
      <c r="T404" s="185">
        <v>0</v>
      </c>
      <c r="U404" s="185">
        <v>0</v>
      </c>
      <c r="V404" s="185"/>
      <c r="W404" s="185"/>
      <c r="X404" s="185"/>
      <c r="Y404" s="183"/>
      <c r="Z404" s="185"/>
      <c r="AA404" s="185"/>
      <c r="AB404" s="185"/>
      <c r="AC404" s="210"/>
      <c r="AD404" s="210"/>
      <c r="AE404" s="210"/>
      <c r="AF404" s="210"/>
      <c r="AG404" s="210"/>
      <c r="AH404" s="210"/>
      <c r="AI404" s="210"/>
      <c r="AJ404" s="210"/>
      <c r="AK404" s="210"/>
      <c r="AL404" s="210"/>
      <c r="AM404" s="210"/>
    </row>
    <row r="405" spans="1:39" s="91" customFormat="1" ht="38.25" customHeight="1" x14ac:dyDescent="0.2">
      <c r="A405" s="81">
        <f>IF(E405=0,"",SUBTOTAL(3,$E$8:$E405))</f>
        <v>377</v>
      </c>
      <c r="B405" s="81" t="s">
        <v>709</v>
      </c>
      <c r="C405" s="118" t="s">
        <v>806</v>
      </c>
      <c r="D405" s="88" t="s">
        <v>1989</v>
      </c>
      <c r="E405" s="119" t="s">
        <v>75</v>
      </c>
      <c r="F405" s="186">
        <f t="shared" si="6"/>
        <v>6</v>
      </c>
      <c r="G405" s="185"/>
      <c r="H405" s="185"/>
      <c r="I405" s="187"/>
      <c r="J405" s="188">
        <v>4</v>
      </c>
      <c r="K405" s="185"/>
      <c r="L405" s="185"/>
      <c r="M405" s="185"/>
      <c r="N405" s="185"/>
      <c r="O405" s="185"/>
      <c r="P405" s="185">
        <v>0</v>
      </c>
      <c r="Q405" s="185"/>
      <c r="R405" s="186"/>
      <c r="S405" s="188">
        <v>2</v>
      </c>
      <c r="T405" s="185">
        <v>0</v>
      </c>
      <c r="U405" s="185">
        <v>0</v>
      </c>
      <c r="V405" s="185"/>
      <c r="W405" s="185"/>
      <c r="X405" s="185"/>
      <c r="Y405" s="183"/>
      <c r="Z405" s="185"/>
      <c r="AA405" s="185"/>
      <c r="AB405" s="185"/>
      <c r="AC405" s="210"/>
      <c r="AD405" s="210"/>
      <c r="AE405" s="210"/>
      <c r="AF405" s="210"/>
      <c r="AG405" s="210"/>
      <c r="AH405" s="210"/>
      <c r="AI405" s="210"/>
      <c r="AJ405" s="210"/>
      <c r="AK405" s="210"/>
      <c r="AL405" s="210"/>
      <c r="AM405" s="210"/>
    </row>
    <row r="406" spans="1:39" s="91" customFormat="1" ht="41.25" customHeight="1" x14ac:dyDescent="0.2">
      <c r="A406" s="81">
        <f>IF(E406=0,"",SUBTOTAL(3,$E$8:$E406))</f>
        <v>378</v>
      </c>
      <c r="B406" s="81" t="s">
        <v>711</v>
      </c>
      <c r="C406" s="118" t="s">
        <v>654</v>
      </c>
      <c r="D406" s="88" t="s">
        <v>1990</v>
      </c>
      <c r="E406" s="119" t="s">
        <v>75</v>
      </c>
      <c r="F406" s="186">
        <f t="shared" si="6"/>
        <v>58</v>
      </c>
      <c r="G406" s="185"/>
      <c r="H406" s="185"/>
      <c r="I406" s="187"/>
      <c r="J406" s="188">
        <v>40</v>
      </c>
      <c r="K406" s="185"/>
      <c r="L406" s="185"/>
      <c r="M406" s="185"/>
      <c r="N406" s="185"/>
      <c r="O406" s="185"/>
      <c r="P406" s="185">
        <v>0</v>
      </c>
      <c r="Q406" s="185"/>
      <c r="R406" s="186"/>
      <c r="S406" s="188">
        <v>18</v>
      </c>
      <c r="T406" s="185">
        <v>0</v>
      </c>
      <c r="U406" s="185">
        <v>0</v>
      </c>
      <c r="V406" s="185"/>
      <c r="W406" s="185"/>
      <c r="X406" s="185"/>
      <c r="Y406" s="183"/>
      <c r="Z406" s="185"/>
      <c r="AA406" s="185"/>
      <c r="AB406" s="185"/>
      <c r="AC406" s="210"/>
      <c r="AD406" s="210"/>
      <c r="AE406" s="210"/>
      <c r="AF406" s="210"/>
      <c r="AG406" s="210"/>
      <c r="AH406" s="210"/>
      <c r="AI406" s="210"/>
      <c r="AJ406" s="210"/>
      <c r="AK406" s="210"/>
      <c r="AL406" s="210"/>
      <c r="AM406" s="210"/>
    </row>
    <row r="407" spans="1:39" s="91" customFormat="1" ht="39" customHeight="1" x14ac:dyDescent="0.2">
      <c r="A407" s="81">
        <f>IF(E407=0,"",SUBTOTAL(3,$E$8:$E407))</f>
        <v>379</v>
      </c>
      <c r="B407" s="81" t="s">
        <v>713</v>
      </c>
      <c r="C407" s="118" t="s">
        <v>809</v>
      </c>
      <c r="D407" s="88" t="s">
        <v>4131</v>
      </c>
      <c r="E407" s="119" t="s">
        <v>75</v>
      </c>
      <c r="F407" s="186">
        <f t="shared" si="6"/>
        <v>6</v>
      </c>
      <c r="G407" s="185"/>
      <c r="H407" s="185"/>
      <c r="I407" s="187"/>
      <c r="J407" s="188">
        <v>3</v>
      </c>
      <c r="K407" s="185"/>
      <c r="L407" s="185"/>
      <c r="M407" s="185"/>
      <c r="N407" s="185"/>
      <c r="O407" s="185"/>
      <c r="P407" s="185">
        <v>0</v>
      </c>
      <c r="Q407" s="185"/>
      <c r="R407" s="186"/>
      <c r="S407" s="188">
        <v>3</v>
      </c>
      <c r="T407" s="185">
        <v>0</v>
      </c>
      <c r="U407" s="185">
        <v>0</v>
      </c>
      <c r="V407" s="185"/>
      <c r="W407" s="185"/>
      <c r="X407" s="185"/>
      <c r="Y407" s="183"/>
      <c r="Z407" s="185"/>
      <c r="AA407" s="185"/>
      <c r="AB407" s="185"/>
      <c r="AC407" s="210"/>
      <c r="AD407" s="210"/>
      <c r="AE407" s="210"/>
      <c r="AF407" s="210"/>
      <c r="AG407" s="210"/>
      <c r="AH407" s="210"/>
      <c r="AI407" s="210"/>
      <c r="AJ407" s="210"/>
      <c r="AK407" s="210"/>
      <c r="AL407" s="210"/>
      <c r="AM407" s="210"/>
    </row>
    <row r="408" spans="1:39" s="91" customFormat="1" ht="42.75" customHeight="1" x14ac:dyDescent="0.2">
      <c r="A408" s="81">
        <f>IF(E408=0,"",SUBTOTAL(3,$E$8:$E408))</f>
        <v>380</v>
      </c>
      <c r="B408" s="81" t="s">
        <v>715</v>
      </c>
      <c r="C408" s="118" t="s">
        <v>811</v>
      </c>
      <c r="D408" s="88" t="s">
        <v>1992</v>
      </c>
      <c r="E408" s="119" t="s">
        <v>75</v>
      </c>
      <c r="F408" s="186">
        <f t="shared" si="6"/>
        <v>39</v>
      </c>
      <c r="G408" s="185"/>
      <c r="H408" s="185"/>
      <c r="I408" s="187"/>
      <c r="J408" s="188">
        <v>4</v>
      </c>
      <c r="K408" s="185"/>
      <c r="L408" s="185"/>
      <c r="M408" s="185"/>
      <c r="N408" s="185"/>
      <c r="O408" s="185"/>
      <c r="P408" s="185">
        <v>0</v>
      </c>
      <c r="Q408" s="185"/>
      <c r="R408" s="186"/>
      <c r="S408" s="188">
        <v>35</v>
      </c>
      <c r="T408" s="185">
        <v>0</v>
      </c>
      <c r="U408" s="185">
        <v>0</v>
      </c>
      <c r="V408" s="185"/>
      <c r="W408" s="185"/>
      <c r="X408" s="185"/>
      <c r="Y408" s="183"/>
      <c r="Z408" s="185"/>
      <c r="AA408" s="185"/>
      <c r="AB408" s="185"/>
      <c r="AC408" s="210"/>
      <c r="AD408" s="210"/>
      <c r="AE408" s="210"/>
      <c r="AF408" s="210"/>
      <c r="AG408" s="210"/>
      <c r="AH408" s="210"/>
      <c r="AI408" s="210"/>
      <c r="AJ408" s="210"/>
      <c r="AK408" s="210"/>
      <c r="AL408" s="210"/>
      <c r="AM408" s="210"/>
    </row>
    <row r="409" spans="1:39" s="91" customFormat="1" ht="43.5" customHeight="1" x14ac:dyDescent="0.2">
      <c r="A409" s="81">
        <f>IF(E409=0,"",SUBTOTAL(3,$E$8:$E409))</f>
        <v>381</v>
      </c>
      <c r="B409" s="81" t="s">
        <v>717</v>
      </c>
      <c r="C409" s="118" t="s">
        <v>813</v>
      </c>
      <c r="D409" s="88" t="s">
        <v>1956</v>
      </c>
      <c r="E409" s="119" t="s">
        <v>75</v>
      </c>
      <c r="F409" s="186">
        <f t="shared" si="6"/>
        <v>1</v>
      </c>
      <c r="G409" s="185"/>
      <c r="H409" s="185"/>
      <c r="I409" s="187"/>
      <c r="J409" s="188">
        <v>1</v>
      </c>
      <c r="K409" s="185"/>
      <c r="L409" s="185"/>
      <c r="M409" s="185"/>
      <c r="N409" s="185"/>
      <c r="O409" s="185"/>
      <c r="P409" s="185">
        <v>0</v>
      </c>
      <c r="Q409" s="185"/>
      <c r="R409" s="186"/>
      <c r="S409" s="188"/>
      <c r="T409" s="185">
        <v>0</v>
      </c>
      <c r="U409" s="185">
        <v>0</v>
      </c>
      <c r="V409" s="185"/>
      <c r="W409" s="185"/>
      <c r="X409" s="185"/>
      <c r="Y409" s="183"/>
      <c r="Z409" s="185"/>
      <c r="AA409" s="185"/>
      <c r="AB409" s="185"/>
      <c r="AC409" s="210"/>
      <c r="AD409" s="210"/>
      <c r="AE409" s="210"/>
      <c r="AF409" s="210"/>
      <c r="AG409" s="210"/>
      <c r="AH409" s="210"/>
      <c r="AI409" s="210"/>
      <c r="AJ409" s="210"/>
      <c r="AK409" s="210"/>
      <c r="AL409" s="210"/>
      <c r="AM409" s="210"/>
    </row>
    <row r="410" spans="1:39" s="91" customFormat="1" ht="33.75" customHeight="1" x14ac:dyDescent="0.2">
      <c r="A410" s="81">
        <f>IF(E410=0,"",SUBTOTAL(3,$E$8:$E410))</f>
        <v>382</v>
      </c>
      <c r="B410" s="81" t="s">
        <v>719</v>
      </c>
      <c r="C410" s="118" t="s">
        <v>815</v>
      </c>
      <c r="D410" s="88" t="s">
        <v>1993</v>
      </c>
      <c r="E410" s="119" t="s">
        <v>75</v>
      </c>
      <c r="F410" s="186">
        <f t="shared" si="6"/>
        <v>1</v>
      </c>
      <c r="G410" s="185"/>
      <c r="H410" s="185"/>
      <c r="I410" s="187"/>
      <c r="J410" s="188">
        <v>1</v>
      </c>
      <c r="K410" s="185"/>
      <c r="L410" s="185"/>
      <c r="M410" s="185"/>
      <c r="N410" s="185"/>
      <c r="O410" s="185"/>
      <c r="P410" s="185">
        <v>0</v>
      </c>
      <c r="Q410" s="185"/>
      <c r="R410" s="186"/>
      <c r="S410" s="188"/>
      <c r="T410" s="185">
        <v>0</v>
      </c>
      <c r="U410" s="185">
        <v>0</v>
      </c>
      <c r="V410" s="185"/>
      <c r="W410" s="185"/>
      <c r="X410" s="185"/>
      <c r="Y410" s="183"/>
      <c r="Z410" s="185"/>
      <c r="AA410" s="185"/>
      <c r="AB410" s="185"/>
      <c r="AC410" s="210"/>
      <c r="AD410" s="210"/>
      <c r="AE410" s="210"/>
      <c r="AF410" s="210"/>
      <c r="AG410" s="210"/>
      <c r="AH410" s="210"/>
      <c r="AI410" s="210"/>
      <c r="AJ410" s="210"/>
      <c r="AK410" s="210"/>
      <c r="AL410" s="210"/>
      <c r="AM410" s="210"/>
    </row>
    <row r="411" spans="1:39" s="91" customFormat="1" ht="41.25" customHeight="1" x14ac:dyDescent="0.2">
      <c r="A411" s="81">
        <f>IF(E411=0,"",SUBTOTAL(3,$E$8:$E411))</f>
        <v>383</v>
      </c>
      <c r="B411" s="81" t="s">
        <v>721</v>
      </c>
      <c r="C411" s="118" t="s">
        <v>817</v>
      </c>
      <c r="D411" s="88" t="s">
        <v>1994</v>
      </c>
      <c r="E411" s="119" t="s">
        <v>75</v>
      </c>
      <c r="F411" s="186">
        <f t="shared" si="6"/>
        <v>4</v>
      </c>
      <c r="G411" s="185"/>
      <c r="H411" s="185"/>
      <c r="I411" s="187"/>
      <c r="J411" s="188">
        <v>2</v>
      </c>
      <c r="K411" s="185"/>
      <c r="L411" s="185"/>
      <c r="M411" s="185"/>
      <c r="N411" s="185"/>
      <c r="O411" s="185"/>
      <c r="P411" s="185">
        <v>0</v>
      </c>
      <c r="Q411" s="185"/>
      <c r="R411" s="186"/>
      <c r="S411" s="188">
        <v>2</v>
      </c>
      <c r="T411" s="185">
        <v>0</v>
      </c>
      <c r="U411" s="185">
        <v>0</v>
      </c>
      <c r="V411" s="185"/>
      <c r="W411" s="185"/>
      <c r="X411" s="185"/>
      <c r="Y411" s="183"/>
      <c r="Z411" s="185"/>
      <c r="AA411" s="185"/>
      <c r="AB411" s="185"/>
      <c r="AC411" s="210"/>
      <c r="AD411" s="210"/>
      <c r="AE411" s="210"/>
      <c r="AF411" s="210"/>
      <c r="AG411" s="210"/>
      <c r="AH411" s="210"/>
      <c r="AI411" s="210"/>
      <c r="AJ411" s="210"/>
      <c r="AK411" s="210"/>
      <c r="AL411" s="210"/>
      <c r="AM411" s="210"/>
    </row>
    <row r="412" spans="1:39" s="91" customFormat="1" ht="38.25" customHeight="1" x14ac:dyDescent="0.2">
      <c r="A412" s="81">
        <f>IF(E412=0,"",SUBTOTAL(3,$E$8:$E412))</f>
        <v>384</v>
      </c>
      <c r="B412" s="81" t="s">
        <v>723</v>
      </c>
      <c r="C412" s="118" t="s">
        <v>819</v>
      </c>
      <c r="D412" s="88" t="s">
        <v>1995</v>
      </c>
      <c r="E412" s="119" t="s">
        <v>75</v>
      </c>
      <c r="F412" s="186">
        <f t="shared" si="6"/>
        <v>7</v>
      </c>
      <c r="G412" s="185"/>
      <c r="H412" s="185"/>
      <c r="I412" s="187"/>
      <c r="J412" s="189"/>
      <c r="K412" s="185"/>
      <c r="L412" s="185"/>
      <c r="M412" s="185"/>
      <c r="N412" s="185"/>
      <c r="O412" s="185"/>
      <c r="P412" s="185">
        <v>0</v>
      </c>
      <c r="Q412" s="185"/>
      <c r="R412" s="186"/>
      <c r="S412" s="188">
        <v>7</v>
      </c>
      <c r="T412" s="185">
        <v>0</v>
      </c>
      <c r="U412" s="185">
        <v>0</v>
      </c>
      <c r="V412" s="185"/>
      <c r="W412" s="185"/>
      <c r="X412" s="185"/>
      <c r="Y412" s="183"/>
      <c r="Z412" s="185"/>
      <c r="AA412" s="185"/>
      <c r="AB412" s="185"/>
      <c r="AC412" s="210"/>
      <c r="AD412" s="210"/>
      <c r="AE412" s="210"/>
      <c r="AF412" s="210"/>
      <c r="AG412" s="210"/>
      <c r="AH412" s="210"/>
      <c r="AI412" s="210"/>
      <c r="AJ412" s="210"/>
      <c r="AK412" s="210"/>
      <c r="AL412" s="210"/>
      <c r="AM412" s="210"/>
    </row>
    <row r="413" spans="1:39" s="91" customFormat="1" ht="36" customHeight="1" x14ac:dyDescent="0.2">
      <c r="A413" s="81">
        <f>IF(E413=0,"",SUBTOTAL(3,$E$8:$E413))</f>
        <v>385</v>
      </c>
      <c r="B413" s="81" t="s">
        <v>725</v>
      </c>
      <c r="C413" s="118" t="s">
        <v>821</v>
      </c>
      <c r="D413" s="88" t="s">
        <v>1996</v>
      </c>
      <c r="E413" s="119" t="s">
        <v>75</v>
      </c>
      <c r="F413" s="186">
        <f t="shared" si="6"/>
        <v>2</v>
      </c>
      <c r="G413" s="185"/>
      <c r="H413" s="185"/>
      <c r="I413" s="187"/>
      <c r="J413" s="189"/>
      <c r="K413" s="185"/>
      <c r="L413" s="185"/>
      <c r="M413" s="185"/>
      <c r="N413" s="185"/>
      <c r="O413" s="185"/>
      <c r="P413" s="185">
        <v>0</v>
      </c>
      <c r="Q413" s="185"/>
      <c r="R413" s="186"/>
      <c r="S413" s="188">
        <v>2</v>
      </c>
      <c r="T413" s="185">
        <v>0</v>
      </c>
      <c r="U413" s="185">
        <v>0</v>
      </c>
      <c r="V413" s="185"/>
      <c r="W413" s="185"/>
      <c r="X413" s="185"/>
      <c r="Y413" s="183"/>
      <c r="Z413" s="185"/>
      <c r="AA413" s="185"/>
      <c r="AB413" s="185"/>
      <c r="AC413" s="210"/>
      <c r="AD413" s="210"/>
      <c r="AE413" s="210"/>
      <c r="AF413" s="210"/>
      <c r="AG413" s="210"/>
      <c r="AH413" s="210"/>
      <c r="AI413" s="210"/>
      <c r="AJ413" s="210"/>
      <c r="AK413" s="210"/>
      <c r="AL413" s="210"/>
      <c r="AM413" s="210"/>
    </row>
    <row r="414" spans="1:39" s="91" customFormat="1" ht="45.75" customHeight="1" x14ac:dyDescent="0.2">
      <c r="A414" s="81">
        <f>IF(E414=0,"",SUBTOTAL(3,$E$8:$E414))</f>
        <v>386</v>
      </c>
      <c r="B414" s="81" t="s">
        <v>727</v>
      </c>
      <c r="C414" s="118" t="s">
        <v>823</v>
      </c>
      <c r="D414" s="88" t="s">
        <v>1997</v>
      </c>
      <c r="E414" s="119" t="s">
        <v>75</v>
      </c>
      <c r="F414" s="186">
        <f t="shared" si="6"/>
        <v>70</v>
      </c>
      <c r="G414" s="185"/>
      <c r="H414" s="185"/>
      <c r="I414" s="187"/>
      <c r="J414" s="189"/>
      <c r="K414" s="185"/>
      <c r="L414" s="185"/>
      <c r="M414" s="185"/>
      <c r="N414" s="185"/>
      <c r="O414" s="185"/>
      <c r="P414" s="185">
        <v>0</v>
      </c>
      <c r="Q414" s="185"/>
      <c r="R414" s="186"/>
      <c r="S414" s="188">
        <v>70</v>
      </c>
      <c r="T414" s="185">
        <v>0</v>
      </c>
      <c r="U414" s="185">
        <v>0</v>
      </c>
      <c r="V414" s="185"/>
      <c r="W414" s="185"/>
      <c r="X414" s="185"/>
      <c r="Y414" s="183"/>
      <c r="Z414" s="185"/>
      <c r="AA414" s="185"/>
      <c r="AB414" s="185"/>
      <c r="AC414" s="210"/>
      <c r="AD414" s="210"/>
      <c r="AE414" s="210"/>
      <c r="AF414" s="210"/>
      <c r="AG414" s="210"/>
      <c r="AH414" s="210"/>
      <c r="AI414" s="210"/>
      <c r="AJ414" s="210"/>
      <c r="AK414" s="210"/>
      <c r="AL414" s="210"/>
      <c r="AM414" s="210"/>
    </row>
    <row r="415" spans="1:39" s="91" customFormat="1" ht="41.25" customHeight="1" x14ac:dyDescent="0.2">
      <c r="A415" s="81">
        <f>IF(E415=0,"",SUBTOTAL(3,$E$8:$E415))</f>
        <v>387</v>
      </c>
      <c r="B415" s="81" t="s">
        <v>728</v>
      </c>
      <c r="C415" s="118" t="s">
        <v>825</v>
      </c>
      <c r="D415" s="88" t="s">
        <v>1998</v>
      </c>
      <c r="E415" s="119" t="s">
        <v>75</v>
      </c>
      <c r="F415" s="186">
        <f t="shared" si="6"/>
        <v>5</v>
      </c>
      <c r="G415" s="185"/>
      <c r="H415" s="185"/>
      <c r="I415" s="187"/>
      <c r="J415" s="189"/>
      <c r="K415" s="185"/>
      <c r="L415" s="185"/>
      <c r="M415" s="185"/>
      <c r="N415" s="185"/>
      <c r="O415" s="185"/>
      <c r="P415" s="185">
        <v>0</v>
      </c>
      <c r="Q415" s="185"/>
      <c r="R415" s="186"/>
      <c r="S415" s="188">
        <v>5</v>
      </c>
      <c r="T415" s="185">
        <v>0</v>
      </c>
      <c r="U415" s="185">
        <v>0</v>
      </c>
      <c r="V415" s="185"/>
      <c r="W415" s="185"/>
      <c r="X415" s="185"/>
      <c r="Y415" s="183"/>
      <c r="Z415" s="185"/>
      <c r="AA415" s="185"/>
      <c r="AB415" s="185"/>
      <c r="AC415" s="210"/>
      <c r="AD415" s="210"/>
      <c r="AE415" s="210"/>
      <c r="AF415" s="210"/>
      <c r="AG415" s="210"/>
      <c r="AH415" s="210"/>
      <c r="AI415" s="210"/>
      <c r="AJ415" s="210"/>
      <c r="AK415" s="210"/>
      <c r="AL415" s="210"/>
      <c r="AM415" s="210"/>
    </row>
    <row r="416" spans="1:39" s="91" customFormat="1" ht="44.25" customHeight="1" x14ac:dyDescent="0.2">
      <c r="A416" s="81">
        <f>IF(E416=0,"",SUBTOTAL(3,$E$8:$E416))</f>
        <v>388</v>
      </c>
      <c r="B416" s="81" t="s">
        <v>730</v>
      </c>
      <c r="C416" s="118" t="s">
        <v>827</v>
      </c>
      <c r="D416" s="88" t="s">
        <v>1999</v>
      </c>
      <c r="E416" s="119" t="s">
        <v>75</v>
      </c>
      <c r="F416" s="186">
        <f t="shared" si="6"/>
        <v>5</v>
      </c>
      <c r="G416" s="185"/>
      <c r="H416" s="185"/>
      <c r="I416" s="187"/>
      <c r="J416" s="189"/>
      <c r="K416" s="185"/>
      <c r="L416" s="185"/>
      <c r="M416" s="185"/>
      <c r="N416" s="185"/>
      <c r="O416" s="185"/>
      <c r="P416" s="185">
        <v>0</v>
      </c>
      <c r="Q416" s="185"/>
      <c r="R416" s="186"/>
      <c r="S416" s="188">
        <v>5</v>
      </c>
      <c r="T416" s="185">
        <v>0</v>
      </c>
      <c r="U416" s="185">
        <v>0</v>
      </c>
      <c r="V416" s="185"/>
      <c r="W416" s="185"/>
      <c r="X416" s="185"/>
      <c r="Y416" s="183"/>
      <c r="Z416" s="185"/>
      <c r="AA416" s="185"/>
      <c r="AB416" s="185"/>
      <c r="AC416" s="210"/>
      <c r="AD416" s="210"/>
      <c r="AE416" s="210"/>
      <c r="AF416" s="210"/>
      <c r="AG416" s="210"/>
      <c r="AH416" s="210"/>
      <c r="AI416" s="210"/>
      <c r="AJ416" s="210"/>
      <c r="AK416" s="210"/>
      <c r="AL416" s="210"/>
      <c r="AM416" s="210"/>
    </row>
    <row r="417" spans="1:39" s="91" customFormat="1" ht="42" customHeight="1" x14ac:dyDescent="0.2">
      <c r="A417" s="81">
        <f>IF(E417=0,"",SUBTOTAL(3,$E$8:$E417))</f>
        <v>389</v>
      </c>
      <c r="B417" s="81" t="s">
        <v>732</v>
      </c>
      <c r="C417" s="118" t="s">
        <v>829</v>
      </c>
      <c r="D417" s="88" t="s">
        <v>2000</v>
      </c>
      <c r="E417" s="119" t="s">
        <v>75</v>
      </c>
      <c r="F417" s="186">
        <f t="shared" si="6"/>
        <v>2</v>
      </c>
      <c r="G417" s="185"/>
      <c r="H417" s="185"/>
      <c r="I417" s="187"/>
      <c r="J417" s="189"/>
      <c r="K417" s="185"/>
      <c r="L417" s="185"/>
      <c r="M417" s="185"/>
      <c r="N417" s="185"/>
      <c r="O417" s="185"/>
      <c r="P417" s="185">
        <v>0</v>
      </c>
      <c r="Q417" s="185"/>
      <c r="R417" s="186"/>
      <c r="S417" s="188">
        <v>2</v>
      </c>
      <c r="T417" s="185">
        <v>0</v>
      </c>
      <c r="U417" s="185">
        <v>0</v>
      </c>
      <c r="V417" s="185"/>
      <c r="W417" s="185"/>
      <c r="X417" s="185"/>
      <c r="Y417" s="183"/>
      <c r="Z417" s="185"/>
      <c r="AA417" s="185"/>
      <c r="AB417" s="185"/>
      <c r="AC417" s="210"/>
      <c r="AD417" s="210"/>
      <c r="AE417" s="210"/>
      <c r="AF417" s="210"/>
      <c r="AG417" s="210"/>
      <c r="AH417" s="210"/>
      <c r="AI417" s="210"/>
      <c r="AJ417" s="210"/>
      <c r="AK417" s="210"/>
      <c r="AL417" s="210"/>
      <c r="AM417" s="210"/>
    </row>
    <row r="418" spans="1:39" s="91" customFormat="1" ht="30.75" customHeight="1" x14ac:dyDescent="0.2">
      <c r="A418" s="81">
        <f>IF(E418=0,"",SUBTOTAL(3,$E$8:$E418))</f>
        <v>390</v>
      </c>
      <c r="B418" s="81" t="s">
        <v>733</v>
      </c>
      <c r="C418" s="118" t="s">
        <v>831</v>
      </c>
      <c r="D418" s="88" t="s">
        <v>2001</v>
      </c>
      <c r="E418" s="119" t="s">
        <v>75</v>
      </c>
      <c r="F418" s="186">
        <f t="shared" si="6"/>
        <v>3</v>
      </c>
      <c r="G418" s="185"/>
      <c r="H418" s="185"/>
      <c r="I418" s="187"/>
      <c r="J418" s="189"/>
      <c r="K418" s="185"/>
      <c r="L418" s="185"/>
      <c r="M418" s="185"/>
      <c r="N418" s="185"/>
      <c r="O418" s="185"/>
      <c r="P418" s="185">
        <v>0</v>
      </c>
      <c r="Q418" s="185"/>
      <c r="R418" s="186"/>
      <c r="S418" s="188">
        <v>3</v>
      </c>
      <c r="T418" s="185">
        <v>0</v>
      </c>
      <c r="U418" s="185">
        <v>0</v>
      </c>
      <c r="V418" s="185"/>
      <c r="W418" s="185"/>
      <c r="X418" s="185"/>
      <c r="Y418" s="183"/>
      <c r="Z418" s="185"/>
      <c r="AA418" s="185"/>
      <c r="AB418" s="185"/>
      <c r="AC418" s="210"/>
      <c r="AD418" s="210"/>
      <c r="AE418" s="210"/>
      <c r="AF418" s="210"/>
      <c r="AG418" s="210"/>
      <c r="AH418" s="210"/>
      <c r="AI418" s="210"/>
      <c r="AJ418" s="210"/>
      <c r="AK418" s="210"/>
      <c r="AL418" s="210"/>
      <c r="AM418" s="210"/>
    </row>
    <row r="419" spans="1:39" s="91" customFormat="1" ht="48.75" customHeight="1" x14ac:dyDescent="0.2">
      <c r="A419" s="81">
        <f>IF(E419=0,"",SUBTOTAL(3,$E$8:$E419))</f>
        <v>391</v>
      </c>
      <c r="B419" s="81" t="s">
        <v>734</v>
      </c>
      <c r="C419" s="118" t="s">
        <v>833</v>
      </c>
      <c r="D419" s="88" t="s">
        <v>2002</v>
      </c>
      <c r="E419" s="119" t="s">
        <v>75</v>
      </c>
      <c r="F419" s="186">
        <f t="shared" si="6"/>
        <v>12</v>
      </c>
      <c r="G419" s="185"/>
      <c r="H419" s="185"/>
      <c r="I419" s="187"/>
      <c r="J419" s="189"/>
      <c r="K419" s="185"/>
      <c r="L419" s="185"/>
      <c r="M419" s="185"/>
      <c r="N419" s="185"/>
      <c r="O419" s="185"/>
      <c r="P419" s="185">
        <v>0</v>
      </c>
      <c r="Q419" s="185"/>
      <c r="R419" s="186"/>
      <c r="S419" s="188">
        <v>12</v>
      </c>
      <c r="T419" s="185">
        <v>0</v>
      </c>
      <c r="U419" s="185">
        <v>0</v>
      </c>
      <c r="V419" s="185"/>
      <c r="W419" s="185"/>
      <c r="X419" s="185"/>
      <c r="Y419" s="183"/>
      <c r="Z419" s="185"/>
      <c r="AA419" s="185"/>
      <c r="AB419" s="185"/>
      <c r="AC419" s="210"/>
      <c r="AD419" s="210"/>
      <c r="AE419" s="210"/>
      <c r="AF419" s="210"/>
      <c r="AG419" s="210"/>
      <c r="AH419" s="210"/>
      <c r="AI419" s="210"/>
      <c r="AJ419" s="210"/>
      <c r="AK419" s="210"/>
      <c r="AL419" s="210"/>
      <c r="AM419" s="210"/>
    </row>
    <row r="420" spans="1:39" s="91" customFormat="1" ht="26.25" customHeight="1" x14ac:dyDescent="0.2">
      <c r="A420" s="81">
        <f>IF(E420=0,"",SUBTOTAL(3,$E$8:$E420))</f>
        <v>392</v>
      </c>
      <c r="B420" s="81" t="s">
        <v>735</v>
      </c>
      <c r="C420" s="118" t="s">
        <v>835</v>
      </c>
      <c r="D420" s="88" t="s">
        <v>2003</v>
      </c>
      <c r="E420" s="119" t="s">
        <v>75</v>
      </c>
      <c r="F420" s="186">
        <f t="shared" si="6"/>
        <v>3</v>
      </c>
      <c r="G420" s="185"/>
      <c r="H420" s="185"/>
      <c r="I420" s="187"/>
      <c r="J420" s="189"/>
      <c r="K420" s="185"/>
      <c r="L420" s="185"/>
      <c r="M420" s="185"/>
      <c r="N420" s="185"/>
      <c r="O420" s="185"/>
      <c r="P420" s="185">
        <v>0</v>
      </c>
      <c r="Q420" s="185"/>
      <c r="R420" s="186"/>
      <c r="S420" s="188">
        <v>3</v>
      </c>
      <c r="T420" s="185">
        <v>0</v>
      </c>
      <c r="U420" s="185">
        <v>0</v>
      </c>
      <c r="V420" s="185"/>
      <c r="W420" s="185"/>
      <c r="X420" s="185"/>
      <c r="Y420" s="183"/>
      <c r="Z420" s="185"/>
      <c r="AA420" s="185"/>
      <c r="AB420" s="185"/>
      <c r="AC420" s="210"/>
      <c r="AD420" s="210"/>
      <c r="AE420" s="210"/>
      <c r="AF420" s="210"/>
      <c r="AG420" s="210"/>
      <c r="AH420" s="210"/>
      <c r="AI420" s="210"/>
      <c r="AJ420" s="210"/>
      <c r="AK420" s="210"/>
      <c r="AL420" s="210"/>
      <c r="AM420" s="210"/>
    </row>
    <row r="421" spans="1:39" s="91" customFormat="1" ht="42" customHeight="1" x14ac:dyDescent="0.2">
      <c r="A421" s="81">
        <f>IF(E421=0,"",SUBTOTAL(3,$E$8:$E421))</f>
        <v>393</v>
      </c>
      <c r="B421" s="81" t="s">
        <v>736</v>
      </c>
      <c r="C421" s="118" t="s">
        <v>837</v>
      </c>
      <c r="D421" s="88" t="s">
        <v>1952</v>
      </c>
      <c r="E421" s="119" t="s">
        <v>75</v>
      </c>
      <c r="F421" s="186">
        <f t="shared" si="6"/>
        <v>12</v>
      </c>
      <c r="G421" s="185"/>
      <c r="H421" s="185"/>
      <c r="I421" s="187"/>
      <c r="J421" s="189"/>
      <c r="K421" s="185"/>
      <c r="L421" s="185"/>
      <c r="M421" s="185"/>
      <c r="N421" s="185"/>
      <c r="O421" s="185"/>
      <c r="P421" s="185">
        <v>0</v>
      </c>
      <c r="Q421" s="185"/>
      <c r="R421" s="186"/>
      <c r="S421" s="188">
        <v>12</v>
      </c>
      <c r="T421" s="185">
        <v>0</v>
      </c>
      <c r="U421" s="185">
        <v>0</v>
      </c>
      <c r="V421" s="185"/>
      <c r="W421" s="185"/>
      <c r="X421" s="185"/>
      <c r="Y421" s="183"/>
      <c r="Z421" s="185"/>
      <c r="AA421" s="185"/>
      <c r="AB421" s="185"/>
      <c r="AC421" s="210"/>
      <c r="AD421" s="210"/>
      <c r="AE421" s="210"/>
      <c r="AF421" s="210"/>
      <c r="AG421" s="210"/>
      <c r="AH421" s="210"/>
      <c r="AI421" s="210"/>
      <c r="AJ421" s="210"/>
      <c r="AK421" s="210"/>
      <c r="AL421" s="210"/>
      <c r="AM421" s="210"/>
    </row>
    <row r="422" spans="1:39" s="91" customFormat="1" ht="48.75" customHeight="1" x14ac:dyDescent="0.2">
      <c r="A422" s="81">
        <f>IF(E422=0,"",SUBTOTAL(3,$E$8:$E422))</f>
        <v>394</v>
      </c>
      <c r="B422" s="81" t="s">
        <v>738</v>
      </c>
      <c r="C422" s="118" t="s">
        <v>838</v>
      </c>
      <c r="D422" s="88" t="s">
        <v>2004</v>
      </c>
      <c r="E422" s="119" t="s">
        <v>75</v>
      </c>
      <c r="F422" s="186">
        <f t="shared" si="6"/>
        <v>9</v>
      </c>
      <c r="G422" s="185"/>
      <c r="H422" s="185">
        <v>0</v>
      </c>
      <c r="I422" s="187"/>
      <c r="J422" s="188">
        <v>5</v>
      </c>
      <c r="K422" s="185"/>
      <c r="L422" s="185"/>
      <c r="M422" s="185"/>
      <c r="N422" s="185"/>
      <c r="O422" s="185"/>
      <c r="P422" s="185">
        <v>0</v>
      </c>
      <c r="Q422" s="185"/>
      <c r="R422" s="186"/>
      <c r="S422" s="188">
        <v>4</v>
      </c>
      <c r="T422" s="185">
        <v>0</v>
      </c>
      <c r="U422" s="185">
        <v>0</v>
      </c>
      <c r="V422" s="185"/>
      <c r="W422" s="185"/>
      <c r="X422" s="185"/>
      <c r="Y422" s="183"/>
      <c r="Z422" s="185"/>
      <c r="AA422" s="185"/>
      <c r="AB422" s="185"/>
      <c r="AC422" s="210"/>
      <c r="AD422" s="210"/>
      <c r="AE422" s="210"/>
      <c r="AF422" s="210"/>
      <c r="AG422" s="210"/>
      <c r="AH422" s="210"/>
      <c r="AI422" s="210"/>
      <c r="AJ422" s="210"/>
      <c r="AK422" s="210"/>
      <c r="AL422" s="210"/>
      <c r="AM422" s="210"/>
    </row>
    <row r="423" spans="1:39" s="91" customFormat="1" ht="31.5" customHeight="1" x14ac:dyDescent="0.2">
      <c r="A423" s="81">
        <f>IF(E423=0,"",SUBTOTAL(3,$E$8:$E423))</f>
        <v>395</v>
      </c>
      <c r="B423" s="81" t="s">
        <v>741</v>
      </c>
      <c r="C423" s="118" t="s">
        <v>839</v>
      </c>
      <c r="D423" s="88" t="s">
        <v>2005</v>
      </c>
      <c r="E423" s="119" t="s">
        <v>75</v>
      </c>
      <c r="F423" s="186">
        <f t="shared" si="6"/>
        <v>2</v>
      </c>
      <c r="G423" s="185"/>
      <c r="H423" s="185"/>
      <c r="I423" s="187"/>
      <c r="J423" s="188">
        <v>1</v>
      </c>
      <c r="K423" s="185"/>
      <c r="L423" s="185"/>
      <c r="M423" s="185"/>
      <c r="N423" s="185"/>
      <c r="O423" s="185"/>
      <c r="P423" s="185">
        <v>0</v>
      </c>
      <c r="Q423" s="185"/>
      <c r="R423" s="186"/>
      <c r="S423" s="188">
        <v>1</v>
      </c>
      <c r="T423" s="185">
        <v>0</v>
      </c>
      <c r="U423" s="185">
        <v>0</v>
      </c>
      <c r="V423" s="185"/>
      <c r="W423" s="185"/>
      <c r="X423" s="185"/>
      <c r="Y423" s="183"/>
      <c r="Z423" s="185"/>
      <c r="AA423" s="185"/>
      <c r="AB423" s="185"/>
      <c r="AC423" s="210"/>
      <c r="AD423" s="210"/>
      <c r="AE423" s="210"/>
      <c r="AF423" s="210"/>
      <c r="AG423" s="210"/>
      <c r="AH423" s="210"/>
      <c r="AI423" s="210"/>
      <c r="AJ423" s="210"/>
      <c r="AK423" s="210"/>
      <c r="AL423" s="210"/>
      <c r="AM423" s="210"/>
    </row>
    <row r="424" spans="1:39" s="91" customFormat="1" ht="58.5" customHeight="1" x14ac:dyDescent="0.2">
      <c r="A424" s="81">
        <f>IF(E424=0,"",SUBTOTAL(3,$E$8:$E424))</f>
        <v>396</v>
      </c>
      <c r="B424" s="81" t="s">
        <v>743</v>
      </c>
      <c r="C424" s="118" t="s">
        <v>840</v>
      </c>
      <c r="D424" s="88" t="s">
        <v>2006</v>
      </c>
      <c r="E424" s="119" t="s">
        <v>75</v>
      </c>
      <c r="F424" s="186">
        <f t="shared" si="6"/>
        <v>6</v>
      </c>
      <c r="G424" s="185"/>
      <c r="H424" s="185"/>
      <c r="I424" s="187"/>
      <c r="J424" s="189"/>
      <c r="K424" s="185"/>
      <c r="L424" s="185"/>
      <c r="M424" s="185"/>
      <c r="N424" s="185"/>
      <c r="O424" s="185"/>
      <c r="P424" s="185">
        <v>0</v>
      </c>
      <c r="Q424" s="185"/>
      <c r="R424" s="186"/>
      <c r="S424" s="188">
        <v>6</v>
      </c>
      <c r="T424" s="185">
        <v>0</v>
      </c>
      <c r="U424" s="185">
        <v>0</v>
      </c>
      <c r="V424" s="185"/>
      <c r="W424" s="185"/>
      <c r="X424" s="185"/>
      <c r="Y424" s="183"/>
      <c r="Z424" s="185"/>
      <c r="AA424" s="185"/>
      <c r="AB424" s="185"/>
      <c r="AC424" s="210"/>
      <c r="AD424" s="210"/>
      <c r="AE424" s="210"/>
      <c r="AF424" s="210"/>
      <c r="AG424" s="210"/>
      <c r="AH424" s="210"/>
      <c r="AI424" s="210"/>
      <c r="AJ424" s="210"/>
      <c r="AK424" s="210"/>
      <c r="AL424" s="210"/>
      <c r="AM424" s="210"/>
    </row>
    <row r="425" spans="1:39" s="91" customFormat="1" ht="48" customHeight="1" x14ac:dyDescent="0.2">
      <c r="A425" s="81">
        <f>IF(E425=0,"",SUBTOTAL(3,$E$8:$E425))</f>
        <v>397</v>
      </c>
      <c r="B425" s="81" t="s">
        <v>745</v>
      </c>
      <c r="C425" s="118" t="s">
        <v>841</v>
      </c>
      <c r="D425" s="88" t="s">
        <v>2007</v>
      </c>
      <c r="E425" s="119" t="s">
        <v>75</v>
      </c>
      <c r="F425" s="186">
        <f t="shared" si="6"/>
        <v>2</v>
      </c>
      <c r="G425" s="185"/>
      <c r="H425" s="185"/>
      <c r="I425" s="187"/>
      <c r="J425" s="189"/>
      <c r="K425" s="185"/>
      <c r="L425" s="185"/>
      <c r="M425" s="185"/>
      <c r="N425" s="185"/>
      <c r="O425" s="185"/>
      <c r="P425" s="185">
        <v>0</v>
      </c>
      <c r="Q425" s="185"/>
      <c r="R425" s="186"/>
      <c r="S425" s="188">
        <v>2</v>
      </c>
      <c r="T425" s="185">
        <v>0</v>
      </c>
      <c r="U425" s="185">
        <v>0</v>
      </c>
      <c r="V425" s="185"/>
      <c r="W425" s="185"/>
      <c r="X425" s="185"/>
      <c r="Y425" s="183"/>
      <c r="Z425" s="185"/>
      <c r="AA425" s="185"/>
      <c r="AB425" s="185"/>
      <c r="AC425" s="210"/>
      <c r="AD425" s="210"/>
      <c r="AE425" s="210"/>
      <c r="AF425" s="210"/>
      <c r="AG425" s="210"/>
      <c r="AH425" s="210"/>
      <c r="AI425" s="210"/>
      <c r="AJ425" s="210"/>
      <c r="AK425" s="210"/>
      <c r="AL425" s="210"/>
      <c r="AM425" s="210"/>
    </row>
    <row r="426" spans="1:39" s="91" customFormat="1" ht="53.25" customHeight="1" x14ac:dyDescent="0.2">
      <c r="A426" s="81">
        <f>IF(E426=0,"",SUBTOTAL(3,$E$8:$E426))</f>
        <v>398</v>
      </c>
      <c r="B426" s="81" t="s">
        <v>747</v>
      </c>
      <c r="C426" s="118" t="s">
        <v>842</v>
      </c>
      <c r="D426" s="88" t="s">
        <v>2008</v>
      </c>
      <c r="E426" s="119" t="s">
        <v>75</v>
      </c>
      <c r="F426" s="186">
        <f t="shared" si="6"/>
        <v>120</v>
      </c>
      <c r="G426" s="185"/>
      <c r="H426" s="185"/>
      <c r="I426" s="187"/>
      <c r="J426" s="189"/>
      <c r="K426" s="185"/>
      <c r="L426" s="185"/>
      <c r="M426" s="185"/>
      <c r="N426" s="185"/>
      <c r="O426" s="185"/>
      <c r="P426" s="185">
        <v>0</v>
      </c>
      <c r="Q426" s="185"/>
      <c r="R426" s="186"/>
      <c r="S426" s="188">
        <v>120</v>
      </c>
      <c r="T426" s="185">
        <v>0</v>
      </c>
      <c r="U426" s="185">
        <v>0</v>
      </c>
      <c r="V426" s="185"/>
      <c r="W426" s="185"/>
      <c r="X426" s="185"/>
      <c r="Y426" s="183"/>
      <c r="Z426" s="185"/>
      <c r="AA426" s="185"/>
      <c r="AB426" s="185"/>
      <c r="AC426" s="210"/>
      <c r="AD426" s="210"/>
      <c r="AE426" s="210"/>
      <c r="AF426" s="210"/>
      <c r="AG426" s="210"/>
      <c r="AH426" s="210"/>
      <c r="AI426" s="210"/>
      <c r="AJ426" s="210"/>
      <c r="AK426" s="210"/>
      <c r="AL426" s="210"/>
      <c r="AM426" s="210"/>
    </row>
    <row r="427" spans="1:39" s="91" customFormat="1" ht="45.75" customHeight="1" x14ac:dyDescent="0.2">
      <c r="A427" s="81">
        <f>IF(E427=0,"",SUBTOTAL(3,$E$8:$E427))</f>
        <v>399</v>
      </c>
      <c r="B427" s="81" t="s">
        <v>749</v>
      </c>
      <c r="C427" s="118" t="s">
        <v>843</v>
      </c>
      <c r="D427" s="88" t="s">
        <v>2009</v>
      </c>
      <c r="E427" s="119" t="s">
        <v>75</v>
      </c>
      <c r="F427" s="186">
        <f t="shared" si="6"/>
        <v>5</v>
      </c>
      <c r="G427" s="185"/>
      <c r="H427" s="185"/>
      <c r="I427" s="187"/>
      <c r="J427" s="189"/>
      <c r="K427" s="185"/>
      <c r="L427" s="185"/>
      <c r="M427" s="185"/>
      <c r="N427" s="185"/>
      <c r="O427" s="185"/>
      <c r="P427" s="185">
        <v>0</v>
      </c>
      <c r="Q427" s="185"/>
      <c r="R427" s="186"/>
      <c r="S427" s="188">
        <v>5</v>
      </c>
      <c r="T427" s="185">
        <v>0</v>
      </c>
      <c r="U427" s="185">
        <v>0</v>
      </c>
      <c r="V427" s="185"/>
      <c r="W427" s="185"/>
      <c r="X427" s="185"/>
      <c r="Y427" s="183"/>
      <c r="Z427" s="185"/>
      <c r="AA427" s="185"/>
      <c r="AB427" s="185"/>
      <c r="AC427" s="210"/>
      <c r="AD427" s="210"/>
      <c r="AE427" s="210"/>
      <c r="AF427" s="210"/>
      <c r="AG427" s="210"/>
      <c r="AH427" s="210"/>
      <c r="AI427" s="210"/>
      <c r="AJ427" s="210"/>
      <c r="AK427" s="210"/>
      <c r="AL427" s="210"/>
      <c r="AM427" s="210"/>
    </row>
    <row r="428" spans="1:39" s="91" customFormat="1" ht="54.75" customHeight="1" x14ac:dyDescent="0.2">
      <c r="A428" s="81">
        <f>IF(E428=0,"",SUBTOTAL(3,$E$8:$E428))</f>
        <v>400</v>
      </c>
      <c r="B428" s="81" t="s">
        <v>751</v>
      </c>
      <c r="C428" s="118" t="s">
        <v>844</v>
      </c>
      <c r="D428" s="109" t="s">
        <v>4132</v>
      </c>
      <c r="E428" s="119" t="s">
        <v>75</v>
      </c>
      <c r="F428" s="186">
        <f t="shared" si="6"/>
        <v>120</v>
      </c>
      <c r="G428" s="185"/>
      <c r="H428" s="185"/>
      <c r="I428" s="187"/>
      <c r="J428" s="189"/>
      <c r="K428" s="185"/>
      <c r="L428" s="185"/>
      <c r="M428" s="185"/>
      <c r="N428" s="185"/>
      <c r="O428" s="185"/>
      <c r="P428" s="185">
        <v>0</v>
      </c>
      <c r="Q428" s="185"/>
      <c r="R428" s="186"/>
      <c r="S428" s="188">
        <v>120</v>
      </c>
      <c r="T428" s="185">
        <v>0</v>
      </c>
      <c r="U428" s="185">
        <v>0</v>
      </c>
      <c r="V428" s="185"/>
      <c r="W428" s="185"/>
      <c r="X428" s="185"/>
      <c r="Y428" s="183"/>
      <c r="Z428" s="185"/>
      <c r="AA428" s="185"/>
      <c r="AB428" s="185"/>
      <c r="AC428" s="210"/>
      <c r="AD428" s="210"/>
      <c r="AE428" s="210"/>
      <c r="AF428" s="210"/>
      <c r="AG428" s="210"/>
      <c r="AH428" s="210"/>
      <c r="AI428" s="210"/>
      <c r="AJ428" s="210"/>
      <c r="AK428" s="210"/>
      <c r="AL428" s="210"/>
      <c r="AM428" s="210"/>
    </row>
    <row r="429" spans="1:39" s="91" customFormat="1" ht="51" customHeight="1" x14ac:dyDescent="0.2">
      <c r="A429" s="81">
        <f>IF(E429=0,"",SUBTOTAL(3,$E$8:$E429))</f>
        <v>401</v>
      </c>
      <c r="B429" s="81" t="s">
        <v>753</v>
      </c>
      <c r="C429" s="118" t="s">
        <v>845</v>
      </c>
      <c r="D429" s="88" t="s">
        <v>2010</v>
      </c>
      <c r="E429" s="119" t="s">
        <v>75</v>
      </c>
      <c r="F429" s="186">
        <f t="shared" si="6"/>
        <v>5</v>
      </c>
      <c r="G429" s="185"/>
      <c r="H429" s="185"/>
      <c r="I429" s="187"/>
      <c r="J429" s="189"/>
      <c r="K429" s="185"/>
      <c r="L429" s="185"/>
      <c r="M429" s="185"/>
      <c r="N429" s="185"/>
      <c r="O429" s="185"/>
      <c r="P429" s="185">
        <v>0</v>
      </c>
      <c r="Q429" s="185"/>
      <c r="R429" s="186"/>
      <c r="S429" s="188">
        <v>5</v>
      </c>
      <c r="T429" s="185">
        <v>0</v>
      </c>
      <c r="U429" s="185">
        <v>0</v>
      </c>
      <c r="V429" s="185"/>
      <c r="W429" s="185"/>
      <c r="X429" s="185"/>
      <c r="Y429" s="183"/>
      <c r="Z429" s="185"/>
      <c r="AA429" s="185"/>
      <c r="AB429" s="185"/>
      <c r="AC429" s="210"/>
      <c r="AD429" s="210"/>
      <c r="AE429" s="210"/>
      <c r="AF429" s="210"/>
      <c r="AG429" s="210"/>
      <c r="AH429" s="210"/>
      <c r="AI429" s="210"/>
      <c r="AJ429" s="210"/>
      <c r="AK429" s="210"/>
      <c r="AL429" s="210"/>
      <c r="AM429" s="210"/>
    </row>
    <row r="430" spans="1:39" s="91" customFormat="1" ht="44.25" customHeight="1" x14ac:dyDescent="0.2">
      <c r="A430" s="81">
        <f>IF(E430=0,"",SUBTOTAL(3,$E$8:$E430))</f>
        <v>402</v>
      </c>
      <c r="B430" s="81" t="s">
        <v>755</v>
      </c>
      <c r="C430" s="118" t="s">
        <v>846</v>
      </c>
      <c r="D430" s="88" t="s">
        <v>2011</v>
      </c>
      <c r="E430" s="119" t="s">
        <v>75</v>
      </c>
      <c r="F430" s="186">
        <f t="shared" si="6"/>
        <v>12</v>
      </c>
      <c r="G430" s="185"/>
      <c r="H430" s="185"/>
      <c r="I430" s="187"/>
      <c r="J430" s="189"/>
      <c r="K430" s="185"/>
      <c r="L430" s="185"/>
      <c r="M430" s="185"/>
      <c r="N430" s="185"/>
      <c r="O430" s="185"/>
      <c r="P430" s="185">
        <v>0</v>
      </c>
      <c r="Q430" s="185"/>
      <c r="R430" s="186"/>
      <c r="S430" s="188">
        <v>12</v>
      </c>
      <c r="T430" s="185">
        <v>0</v>
      </c>
      <c r="U430" s="185">
        <v>0</v>
      </c>
      <c r="V430" s="185"/>
      <c r="W430" s="185"/>
      <c r="X430" s="185"/>
      <c r="Y430" s="183"/>
      <c r="Z430" s="185"/>
      <c r="AA430" s="185"/>
      <c r="AB430" s="185"/>
      <c r="AC430" s="210"/>
      <c r="AD430" s="210"/>
      <c r="AE430" s="210"/>
      <c r="AF430" s="210"/>
      <c r="AG430" s="210"/>
      <c r="AH430" s="210"/>
      <c r="AI430" s="210"/>
      <c r="AJ430" s="210"/>
      <c r="AK430" s="210"/>
      <c r="AL430" s="210"/>
      <c r="AM430" s="210"/>
    </row>
    <row r="431" spans="1:39" s="91" customFormat="1" ht="32.25" customHeight="1" x14ac:dyDescent="0.2">
      <c r="A431" s="81">
        <f>IF(E431=0,"",SUBTOTAL(3,$E$8:$E431))</f>
        <v>403</v>
      </c>
      <c r="B431" s="81" t="s">
        <v>757</v>
      </c>
      <c r="C431" s="118" t="s">
        <v>847</v>
      </c>
      <c r="D431" s="88" t="s">
        <v>2012</v>
      </c>
      <c r="E431" s="119" t="s">
        <v>75</v>
      </c>
      <c r="F431" s="186">
        <f t="shared" si="6"/>
        <v>3</v>
      </c>
      <c r="G431" s="185"/>
      <c r="H431" s="185"/>
      <c r="I431" s="187"/>
      <c r="J431" s="189"/>
      <c r="K431" s="185"/>
      <c r="L431" s="185"/>
      <c r="M431" s="185"/>
      <c r="N431" s="185"/>
      <c r="O431" s="185"/>
      <c r="P431" s="185">
        <v>0</v>
      </c>
      <c r="Q431" s="185"/>
      <c r="R431" s="186"/>
      <c r="S431" s="188">
        <v>3</v>
      </c>
      <c r="T431" s="185">
        <v>0</v>
      </c>
      <c r="U431" s="185">
        <v>0</v>
      </c>
      <c r="V431" s="185"/>
      <c r="W431" s="185"/>
      <c r="X431" s="185"/>
      <c r="Y431" s="183"/>
      <c r="Z431" s="185"/>
      <c r="AA431" s="185"/>
      <c r="AB431" s="185"/>
      <c r="AC431" s="210"/>
      <c r="AD431" s="210"/>
      <c r="AE431" s="210"/>
      <c r="AF431" s="210"/>
      <c r="AG431" s="210"/>
      <c r="AH431" s="210"/>
      <c r="AI431" s="210"/>
      <c r="AJ431" s="210"/>
      <c r="AK431" s="210"/>
      <c r="AL431" s="210"/>
      <c r="AM431" s="210"/>
    </row>
    <row r="432" spans="1:39" s="91" customFormat="1" ht="41.25" customHeight="1" x14ac:dyDescent="0.2">
      <c r="A432" s="81">
        <f>IF(E432=0,"",SUBTOTAL(3,$E$8:$E432))</f>
        <v>404</v>
      </c>
      <c r="B432" s="81" t="s">
        <v>761</v>
      </c>
      <c r="C432" s="118" t="s">
        <v>848</v>
      </c>
      <c r="D432" s="88" t="s">
        <v>2013</v>
      </c>
      <c r="E432" s="119" t="s">
        <v>75</v>
      </c>
      <c r="F432" s="186">
        <f t="shared" si="6"/>
        <v>12</v>
      </c>
      <c r="G432" s="185"/>
      <c r="H432" s="185"/>
      <c r="I432" s="187"/>
      <c r="J432" s="189"/>
      <c r="K432" s="185"/>
      <c r="L432" s="185"/>
      <c r="M432" s="185"/>
      <c r="N432" s="185"/>
      <c r="O432" s="185"/>
      <c r="P432" s="185">
        <v>0</v>
      </c>
      <c r="Q432" s="185"/>
      <c r="R432" s="186"/>
      <c r="S432" s="188">
        <v>12</v>
      </c>
      <c r="T432" s="185">
        <v>0</v>
      </c>
      <c r="U432" s="185">
        <v>0</v>
      </c>
      <c r="V432" s="185"/>
      <c r="W432" s="185"/>
      <c r="X432" s="185"/>
      <c r="Y432" s="183"/>
      <c r="Z432" s="185"/>
      <c r="AA432" s="185"/>
      <c r="AB432" s="185"/>
      <c r="AC432" s="210"/>
      <c r="AD432" s="210"/>
      <c r="AE432" s="210"/>
      <c r="AF432" s="210"/>
      <c r="AG432" s="210"/>
      <c r="AH432" s="210"/>
      <c r="AI432" s="210"/>
      <c r="AJ432" s="210"/>
      <c r="AK432" s="210"/>
      <c r="AL432" s="210"/>
      <c r="AM432" s="210"/>
    </row>
    <row r="433" spans="1:39" s="91" customFormat="1" ht="36.75" customHeight="1" x14ac:dyDescent="0.2">
      <c r="A433" s="81">
        <f>IF(E433=0,"",SUBTOTAL(3,$E$8:$E433))</f>
        <v>405</v>
      </c>
      <c r="B433" s="81" t="s">
        <v>764</v>
      </c>
      <c r="C433" s="118" t="s">
        <v>849</v>
      </c>
      <c r="D433" s="88" t="s">
        <v>2014</v>
      </c>
      <c r="E433" s="119" t="s">
        <v>75</v>
      </c>
      <c r="F433" s="186">
        <f t="shared" si="6"/>
        <v>3</v>
      </c>
      <c r="G433" s="185"/>
      <c r="H433" s="185"/>
      <c r="I433" s="187"/>
      <c r="J433" s="189"/>
      <c r="K433" s="185"/>
      <c r="L433" s="185"/>
      <c r="M433" s="185"/>
      <c r="N433" s="185"/>
      <c r="O433" s="185"/>
      <c r="P433" s="185">
        <v>0</v>
      </c>
      <c r="Q433" s="185"/>
      <c r="R433" s="186"/>
      <c r="S433" s="188">
        <v>3</v>
      </c>
      <c r="T433" s="185">
        <v>0</v>
      </c>
      <c r="U433" s="185">
        <v>0</v>
      </c>
      <c r="V433" s="185"/>
      <c r="W433" s="185"/>
      <c r="X433" s="185"/>
      <c r="Y433" s="183"/>
      <c r="Z433" s="185"/>
      <c r="AA433" s="185"/>
      <c r="AB433" s="185"/>
      <c r="AC433" s="210"/>
      <c r="AD433" s="210"/>
      <c r="AE433" s="210"/>
      <c r="AF433" s="210"/>
      <c r="AG433" s="210"/>
      <c r="AH433" s="210"/>
      <c r="AI433" s="210"/>
      <c r="AJ433" s="210"/>
      <c r="AK433" s="210"/>
      <c r="AL433" s="210"/>
      <c r="AM433" s="210"/>
    </row>
    <row r="434" spans="1:39" s="91" customFormat="1" ht="42" customHeight="1" x14ac:dyDescent="0.2">
      <c r="A434" s="81">
        <f>IF(E434=0,"",SUBTOTAL(3,$E$8:$E434))</f>
        <v>406</v>
      </c>
      <c r="B434" s="81" t="s">
        <v>767</v>
      </c>
      <c r="C434" s="118" t="s">
        <v>850</v>
      </c>
      <c r="D434" s="88" t="s">
        <v>1952</v>
      </c>
      <c r="E434" s="119" t="s">
        <v>75</v>
      </c>
      <c r="F434" s="186">
        <f t="shared" si="6"/>
        <v>12</v>
      </c>
      <c r="G434" s="185"/>
      <c r="H434" s="185"/>
      <c r="I434" s="187"/>
      <c r="J434" s="189"/>
      <c r="K434" s="185"/>
      <c r="L434" s="185"/>
      <c r="M434" s="185"/>
      <c r="N434" s="185"/>
      <c r="O434" s="185"/>
      <c r="P434" s="185">
        <v>0</v>
      </c>
      <c r="Q434" s="185"/>
      <c r="R434" s="186"/>
      <c r="S434" s="188">
        <v>12</v>
      </c>
      <c r="T434" s="185">
        <v>0</v>
      </c>
      <c r="U434" s="185">
        <v>0</v>
      </c>
      <c r="V434" s="185"/>
      <c r="W434" s="185"/>
      <c r="X434" s="185"/>
      <c r="Y434" s="183"/>
      <c r="Z434" s="185"/>
      <c r="AA434" s="185"/>
      <c r="AB434" s="185"/>
      <c r="AC434" s="210"/>
      <c r="AD434" s="210"/>
      <c r="AE434" s="210"/>
      <c r="AF434" s="210"/>
      <c r="AG434" s="210"/>
      <c r="AH434" s="210"/>
      <c r="AI434" s="210"/>
      <c r="AJ434" s="210"/>
      <c r="AK434" s="210"/>
      <c r="AL434" s="210"/>
      <c r="AM434" s="210"/>
    </row>
    <row r="435" spans="1:39" s="91" customFormat="1" ht="43.5" customHeight="1" x14ac:dyDescent="0.2">
      <c r="A435" s="81">
        <f>IF(E435=0,"",SUBTOTAL(3,$E$8:$E435))</f>
        <v>407</v>
      </c>
      <c r="B435" s="81" t="s">
        <v>851</v>
      </c>
      <c r="C435" s="118" t="s">
        <v>852</v>
      </c>
      <c r="D435" s="88" t="s">
        <v>2015</v>
      </c>
      <c r="E435" s="119" t="s">
        <v>75</v>
      </c>
      <c r="F435" s="186">
        <f t="shared" si="6"/>
        <v>3</v>
      </c>
      <c r="G435" s="185"/>
      <c r="H435" s="185"/>
      <c r="I435" s="187"/>
      <c r="J435" s="189"/>
      <c r="K435" s="185"/>
      <c r="L435" s="185"/>
      <c r="M435" s="185"/>
      <c r="N435" s="185"/>
      <c r="O435" s="185"/>
      <c r="P435" s="185">
        <v>0</v>
      </c>
      <c r="Q435" s="185"/>
      <c r="R435" s="186"/>
      <c r="S435" s="188">
        <v>3</v>
      </c>
      <c r="T435" s="185">
        <v>0</v>
      </c>
      <c r="U435" s="185">
        <v>0</v>
      </c>
      <c r="V435" s="185"/>
      <c r="W435" s="185"/>
      <c r="X435" s="185"/>
      <c r="Y435" s="183"/>
      <c r="Z435" s="185"/>
      <c r="AA435" s="185"/>
      <c r="AB435" s="185"/>
      <c r="AC435" s="210"/>
      <c r="AD435" s="210"/>
      <c r="AE435" s="210"/>
      <c r="AF435" s="210"/>
      <c r="AG435" s="210"/>
      <c r="AH435" s="210"/>
      <c r="AI435" s="210"/>
      <c r="AJ435" s="210"/>
      <c r="AK435" s="210"/>
      <c r="AL435" s="210"/>
      <c r="AM435" s="210"/>
    </row>
    <row r="436" spans="1:39" s="91" customFormat="1" ht="48" customHeight="1" x14ac:dyDescent="0.2">
      <c r="A436" s="81">
        <f>IF(E436=0,"",SUBTOTAL(3,$E$8:$E436))</f>
        <v>408</v>
      </c>
      <c r="B436" s="81" t="s">
        <v>770</v>
      </c>
      <c r="C436" s="118" t="s">
        <v>853</v>
      </c>
      <c r="D436" s="88" t="s">
        <v>1981</v>
      </c>
      <c r="E436" s="119" t="s">
        <v>75</v>
      </c>
      <c r="F436" s="186">
        <f t="shared" si="6"/>
        <v>110</v>
      </c>
      <c r="G436" s="185"/>
      <c r="H436" s="185"/>
      <c r="I436" s="187"/>
      <c r="J436" s="189"/>
      <c r="K436" s="185"/>
      <c r="L436" s="185"/>
      <c r="M436" s="185"/>
      <c r="N436" s="185"/>
      <c r="O436" s="185"/>
      <c r="P436" s="185">
        <v>0</v>
      </c>
      <c r="Q436" s="185"/>
      <c r="R436" s="186"/>
      <c r="S436" s="188">
        <v>110</v>
      </c>
      <c r="T436" s="185">
        <v>0</v>
      </c>
      <c r="U436" s="185">
        <v>0</v>
      </c>
      <c r="V436" s="185"/>
      <c r="W436" s="185"/>
      <c r="X436" s="185"/>
      <c r="Y436" s="183"/>
      <c r="Z436" s="185"/>
      <c r="AA436" s="185"/>
      <c r="AB436" s="185"/>
      <c r="AC436" s="210"/>
      <c r="AD436" s="210"/>
      <c r="AE436" s="210"/>
      <c r="AF436" s="210"/>
      <c r="AG436" s="210"/>
      <c r="AH436" s="210"/>
      <c r="AI436" s="210"/>
      <c r="AJ436" s="210"/>
      <c r="AK436" s="210"/>
      <c r="AL436" s="210"/>
      <c r="AM436" s="210"/>
    </row>
    <row r="437" spans="1:39" s="91" customFormat="1" ht="39" customHeight="1" x14ac:dyDescent="0.2">
      <c r="A437" s="81">
        <f>IF(E437=0,"",SUBTOTAL(3,$E$8:$E437))</f>
        <v>409</v>
      </c>
      <c r="B437" s="81" t="s">
        <v>773</v>
      </c>
      <c r="C437" s="118" t="s">
        <v>854</v>
      </c>
      <c r="D437" s="88" t="s">
        <v>2016</v>
      </c>
      <c r="E437" s="119" t="s">
        <v>75</v>
      </c>
      <c r="F437" s="186">
        <f t="shared" si="6"/>
        <v>5</v>
      </c>
      <c r="G437" s="185"/>
      <c r="H437" s="185"/>
      <c r="I437" s="187"/>
      <c r="J437" s="189"/>
      <c r="K437" s="185"/>
      <c r="L437" s="185"/>
      <c r="M437" s="185"/>
      <c r="N437" s="185"/>
      <c r="O437" s="185"/>
      <c r="P437" s="185">
        <v>0</v>
      </c>
      <c r="Q437" s="185"/>
      <c r="R437" s="186"/>
      <c r="S437" s="188">
        <v>5</v>
      </c>
      <c r="T437" s="185">
        <v>0</v>
      </c>
      <c r="U437" s="185">
        <v>0</v>
      </c>
      <c r="V437" s="185"/>
      <c r="W437" s="185"/>
      <c r="X437" s="185"/>
      <c r="Y437" s="183"/>
      <c r="Z437" s="185"/>
      <c r="AA437" s="185"/>
      <c r="AB437" s="185"/>
      <c r="AC437" s="210"/>
      <c r="AD437" s="210"/>
      <c r="AE437" s="210"/>
      <c r="AF437" s="210"/>
      <c r="AG437" s="210"/>
      <c r="AH437" s="210"/>
      <c r="AI437" s="210"/>
      <c r="AJ437" s="210"/>
      <c r="AK437" s="210"/>
      <c r="AL437" s="210"/>
      <c r="AM437" s="210"/>
    </row>
    <row r="438" spans="1:39" s="91" customFormat="1" ht="43.5" customHeight="1" x14ac:dyDescent="0.2">
      <c r="A438" s="81">
        <f>IF(E438=0,"",SUBTOTAL(3,$E$8:$E438))</f>
        <v>410</v>
      </c>
      <c r="B438" s="81" t="s">
        <v>776</v>
      </c>
      <c r="C438" s="118" t="s">
        <v>855</v>
      </c>
      <c r="D438" s="88" t="s">
        <v>2017</v>
      </c>
      <c r="E438" s="119" t="s">
        <v>75</v>
      </c>
      <c r="F438" s="186">
        <f t="shared" si="6"/>
        <v>3</v>
      </c>
      <c r="G438" s="185"/>
      <c r="H438" s="185"/>
      <c r="I438" s="187"/>
      <c r="J438" s="189"/>
      <c r="K438" s="185"/>
      <c r="L438" s="185"/>
      <c r="M438" s="185"/>
      <c r="N438" s="185"/>
      <c r="O438" s="185"/>
      <c r="P438" s="185">
        <v>0</v>
      </c>
      <c r="Q438" s="185"/>
      <c r="R438" s="186"/>
      <c r="S438" s="188">
        <v>3</v>
      </c>
      <c r="T438" s="185">
        <v>0</v>
      </c>
      <c r="U438" s="185">
        <v>0</v>
      </c>
      <c r="V438" s="185"/>
      <c r="W438" s="185"/>
      <c r="X438" s="185"/>
      <c r="Y438" s="183"/>
      <c r="Z438" s="185"/>
      <c r="AA438" s="185"/>
      <c r="AB438" s="185"/>
      <c r="AC438" s="210"/>
      <c r="AD438" s="210"/>
      <c r="AE438" s="210"/>
      <c r="AF438" s="210"/>
      <c r="AG438" s="210"/>
      <c r="AH438" s="210"/>
      <c r="AI438" s="210"/>
      <c r="AJ438" s="210"/>
      <c r="AK438" s="210"/>
      <c r="AL438" s="210"/>
      <c r="AM438" s="210"/>
    </row>
    <row r="439" spans="1:39" s="91" customFormat="1" ht="55.5" customHeight="1" x14ac:dyDescent="0.2">
      <c r="A439" s="81">
        <f>IF(E439=0,"",SUBTOTAL(3,$E$8:$E439))</f>
        <v>411</v>
      </c>
      <c r="B439" s="81" t="s">
        <v>779</v>
      </c>
      <c r="C439" s="118" t="s">
        <v>856</v>
      </c>
      <c r="D439" s="88" t="s">
        <v>2018</v>
      </c>
      <c r="E439" s="119" t="s">
        <v>75</v>
      </c>
      <c r="F439" s="186">
        <f t="shared" si="6"/>
        <v>12</v>
      </c>
      <c r="G439" s="185"/>
      <c r="H439" s="185"/>
      <c r="I439" s="187"/>
      <c r="J439" s="189"/>
      <c r="K439" s="185"/>
      <c r="L439" s="185"/>
      <c r="M439" s="185"/>
      <c r="N439" s="185"/>
      <c r="O439" s="185"/>
      <c r="P439" s="185">
        <v>0</v>
      </c>
      <c r="Q439" s="185"/>
      <c r="R439" s="186"/>
      <c r="S439" s="188">
        <v>12</v>
      </c>
      <c r="T439" s="185">
        <v>0</v>
      </c>
      <c r="U439" s="185">
        <v>0</v>
      </c>
      <c r="V439" s="185"/>
      <c r="W439" s="185"/>
      <c r="X439" s="185"/>
      <c r="Y439" s="183"/>
      <c r="Z439" s="185"/>
      <c r="AA439" s="185"/>
      <c r="AB439" s="185"/>
      <c r="AC439" s="210"/>
      <c r="AD439" s="210"/>
      <c r="AE439" s="210"/>
      <c r="AF439" s="210"/>
      <c r="AG439" s="210"/>
      <c r="AH439" s="210"/>
      <c r="AI439" s="210"/>
      <c r="AJ439" s="210"/>
      <c r="AK439" s="210"/>
      <c r="AL439" s="210"/>
      <c r="AM439" s="210"/>
    </row>
    <row r="440" spans="1:39" s="91" customFormat="1" ht="60.75" customHeight="1" x14ac:dyDescent="0.2">
      <c r="A440" s="81">
        <f>IF(E440=0,"",SUBTOTAL(3,$E$8:$E440))</f>
        <v>412</v>
      </c>
      <c r="B440" s="81" t="s">
        <v>782</v>
      </c>
      <c r="C440" s="118" t="s">
        <v>857</v>
      </c>
      <c r="D440" s="88" t="s">
        <v>2019</v>
      </c>
      <c r="E440" s="119" t="s">
        <v>75</v>
      </c>
      <c r="F440" s="186">
        <f t="shared" si="6"/>
        <v>3</v>
      </c>
      <c r="G440" s="185"/>
      <c r="H440" s="185"/>
      <c r="I440" s="187"/>
      <c r="J440" s="189"/>
      <c r="K440" s="185"/>
      <c r="L440" s="185"/>
      <c r="M440" s="185"/>
      <c r="N440" s="185"/>
      <c r="O440" s="185"/>
      <c r="P440" s="185">
        <v>0</v>
      </c>
      <c r="Q440" s="185"/>
      <c r="R440" s="186"/>
      <c r="S440" s="188">
        <v>3</v>
      </c>
      <c r="T440" s="185">
        <v>0</v>
      </c>
      <c r="U440" s="185">
        <v>0</v>
      </c>
      <c r="V440" s="185"/>
      <c r="W440" s="185"/>
      <c r="X440" s="185"/>
      <c r="Y440" s="183"/>
      <c r="Z440" s="185"/>
      <c r="AA440" s="185"/>
      <c r="AB440" s="185"/>
      <c r="AC440" s="210"/>
      <c r="AD440" s="210"/>
      <c r="AE440" s="210"/>
      <c r="AF440" s="210"/>
      <c r="AG440" s="210"/>
      <c r="AH440" s="210"/>
      <c r="AI440" s="210"/>
      <c r="AJ440" s="210"/>
      <c r="AK440" s="210"/>
      <c r="AL440" s="210"/>
      <c r="AM440" s="210"/>
    </row>
    <row r="441" spans="1:39" s="91" customFormat="1" ht="48.75" customHeight="1" x14ac:dyDescent="0.2">
      <c r="A441" s="81">
        <f>IF(E441=0,"",SUBTOTAL(3,$E$8:$E441))</f>
        <v>413</v>
      </c>
      <c r="B441" s="81" t="s">
        <v>785</v>
      </c>
      <c r="C441" s="118" t="s">
        <v>858</v>
      </c>
      <c r="D441" s="88" t="s">
        <v>2020</v>
      </c>
      <c r="E441" s="119" t="s">
        <v>75</v>
      </c>
      <c r="F441" s="186">
        <f t="shared" si="6"/>
        <v>1</v>
      </c>
      <c r="G441" s="185"/>
      <c r="H441" s="185"/>
      <c r="I441" s="187"/>
      <c r="J441" s="189"/>
      <c r="K441" s="185"/>
      <c r="L441" s="185"/>
      <c r="M441" s="185"/>
      <c r="N441" s="185"/>
      <c r="O441" s="185"/>
      <c r="P441" s="185">
        <v>0</v>
      </c>
      <c r="Q441" s="185"/>
      <c r="R441" s="186"/>
      <c r="S441" s="188">
        <v>1</v>
      </c>
      <c r="T441" s="185">
        <v>0</v>
      </c>
      <c r="U441" s="185">
        <v>0</v>
      </c>
      <c r="V441" s="185"/>
      <c r="W441" s="185"/>
      <c r="X441" s="185"/>
      <c r="Y441" s="183"/>
      <c r="Z441" s="185"/>
      <c r="AA441" s="185"/>
      <c r="AB441" s="185"/>
      <c r="AC441" s="210"/>
      <c r="AD441" s="210"/>
      <c r="AE441" s="210"/>
      <c r="AF441" s="210"/>
      <c r="AG441" s="210"/>
      <c r="AH441" s="210"/>
      <c r="AI441" s="210"/>
      <c r="AJ441" s="210"/>
      <c r="AK441" s="210"/>
      <c r="AL441" s="210"/>
      <c r="AM441" s="210"/>
    </row>
    <row r="442" spans="1:39" s="91" customFormat="1" ht="48" customHeight="1" x14ac:dyDescent="0.2">
      <c r="A442" s="81">
        <f>IF(E442=0,"",SUBTOTAL(3,$E$8:$E442))</f>
        <v>414</v>
      </c>
      <c r="B442" s="81" t="s">
        <v>788</v>
      </c>
      <c r="C442" s="118" t="s">
        <v>859</v>
      </c>
      <c r="D442" s="88" t="s">
        <v>2021</v>
      </c>
      <c r="E442" s="119" t="s">
        <v>75</v>
      </c>
      <c r="F442" s="186">
        <f t="shared" si="6"/>
        <v>6</v>
      </c>
      <c r="G442" s="185"/>
      <c r="H442" s="185">
        <v>0</v>
      </c>
      <c r="I442" s="187"/>
      <c r="J442" s="189"/>
      <c r="K442" s="185"/>
      <c r="L442" s="185"/>
      <c r="M442" s="185"/>
      <c r="N442" s="185"/>
      <c r="O442" s="185"/>
      <c r="P442" s="185">
        <v>0</v>
      </c>
      <c r="Q442" s="185"/>
      <c r="R442" s="186"/>
      <c r="S442" s="188">
        <v>6</v>
      </c>
      <c r="T442" s="185">
        <v>0</v>
      </c>
      <c r="U442" s="185">
        <v>0</v>
      </c>
      <c r="V442" s="185"/>
      <c r="W442" s="185"/>
      <c r="X442" s="185"/>
      <c r="Y442" s="183"/>
      <c r="Z442" s="185"/>
      <c r="AA442" s="185"/>
      <c r="AB442" s="185"/>
      <c r="AC442" s="210"/>
      <c r="AD442" s="210"/>
      <c r="AE442" s="210"/>
      <c r="AF442" s="210"/>
      <c r="AG442" s="210"/>
      <c r="AH442" s="210"/>
      <c r="AI442" s="210"/>
      <c r="AJ442" s="210"/>
      <c r="AK442" s="210"/>
      <c r="AL442" s="210"/>
      <c r="AM442" s="210"/>
    </row>
    <row r="443" spans="1:39" s="91" customFormat="1" ht="25.5" customHeight="1" x14ac:dyDescent="0.2">
      <c r="A443" s="81">
        <f>IF(E443=0,"",SUBTOTAL(3,$E$8:$E443))</f>
        <v>415</v>
      </c>
      <c r="B443" s="81" t="s">
        <v>791</v>
      </c>
      <c r="C443" s="118" t="s">
        <v>860</v>
      </c>
      <c r="D443" s="88" t="s">
        <v>2022</v>
      </c>
      <c r="E443" s="119" t="s">
        <v>75</v>
      </c>
      <c r="F443" s="186">
        <f t="shared" si="6"/>
        <v>2</v>
      </c>
      <c r="G443" s="185"/>
      <c r="H443" s="185"/>
      <c r="I443" s="187"/>
      <c r="J443" s="189"/>
      <c r="K443" s="185"/>
      <c r="L443" s="185"/>
      <c r="M443" s="185"/>
      <c r="N443" s="185"/>
      <c r="O443" s="185"/>
      <c r="P443" s="185">
        <v>0</v>
      </c>
      <c r="Q443" s="185"/>
      <c r="R443" s="186"/>
      <c r="S443" s="188">
        <v>2</v>
      </c>
      <c r="T443" s="185">
        <v>0</v>
      </c>
      <c r="U443" s="185">
        <v>0</v>
      </c>
      <c r="V443" s="185"/>
      <c r="W443" s="185"/>
      <c r="X443" s="185"/>
      <c r="Y443" s="183"/>
      <c r="Z443" s="185"/>
      <c r="AA443" s="185"/>
      <c r="AB443" s="185"/>
      <c r="AC443" s="210"/>
      <c r="AD443" s="210"/>
      <c r="AE443" s="210"/>
      <c r="AF443" s="210"/>
      <c r="AG443" s="210"/>
      <c r="AH443" s="210"/>
      <c r="AI443" s="210"/>
      <c r="AJ443" s="210"/>
      <c r="AK443" s="210"/>
      <c r="AL443" s="210"/>
      <c r="AM443" s="210"/>
    </row>
    <row r="444" spans="1:39" s="91" customFormat="1" ht="35.25" customHeight="1" x14ac:dyDescent="0.2">
      <c r="A444" s="81">
        <f>IF(E444=0,"",SUBTOTAL(3,$E$8:$E444))</f>
        <v>416</v>
      </c>
      <c r="B444" s="81" t="s">
        <v>794</v>
      </c>
      <c r="C444" s="118" t="s">
        <v>861</v>
      </c>
      <c r="D444" s="88" t="s">
        <v>2023</v>
      </c>
      <c r="E444" s="119" t="s">
        <v>75</v>
      </c>
      <c r="F444" s="186">
        <f t="shared" si="6"/>
        <v>3</v>
      </c>
      <c r="G444" s="185"/>
      <c r="H444" s="185"/>
      <c r="I444" s="187"/>
      <c r="J444" s="189"/>
      <c r="K444" s="185"/>
      <c r="L444" s="185"/>
      <c r="M444" s="185"/>
      <c r="N444" s="185"/>
      <c r="O444" s="185"/>
      <c r="P444" s="185">
        <v>0</v>
      </c>
      <c r="Q444" s="185"/>
      <c r="R444" s="186"/>
      <c r="S444" s="188">
        <v>3</v>
      </c>
      <c r="T444" s="185">
        <v>0</v>
      </c>
      <c r="U444" s="185">
        <v>0</v>
      </c>
      <c r="V444" s="185"/>
      <c r="W444" s="185"/>
      <c r="X444" s="185"/>
      <c r="Y444" s="183"/>
      <c r="Z444" s="185"/>
      <c r="AA444" s="185"/>
      <c r="AB444" s="185"/>
      <c r="AC444" s="210"/>
      <c r="AD444" s="210"/>
      <c r="AE444" s="210"/>
      <c r="AF444" s="210"/>
      <c r="AG444" s="210"/>
      <c r="AH444" s="210"/>
      <c r="AI444" s="210"/>
      <c r="AJ444" s="210"/>
      <c r="AK444" s="210"/>
      <c r="AL444" s="210"/>
      <c r="AM444" s="210"/>
    </row>
    <row r="445" spans="1:39" s="91" customFormat="1" ht="45" customHeight="1" x14ac:dyDescent="0.2">
      <c r="A445" s="81">
        <f>IF(E445=0,"",SUBTOTAL(3,$E$8:$E445))</f>
        <v>417</v>
      </c>
      <c r="B445" s="81" t="s">
        <v>797</v>
      </c>
      <c r="C445" s="118" t="s">
        <v>862</v>
      </c>
      <c r="D445" s="88" t="s">
        <v>2024</v>
      </c>
      <c r="E445" s="119" t="s">
        <v>75</v>
      </c>
      <c r="F445" s="186">
        <f t="shared" si="6"/>
        <v>4</v>
      </c>
      <c r="G445" s="185"/>
      <c r="H445" s="185"/>
      <c r="I445" s="187"/>
      <c r="J445" s="189"/>
      <c r="K445" s="185"/>
      <c r="L445" s="185"/>
      <c r="M445" s="185"/>
      <c r="N445" s="185"/>
      <c r="O445" s="185"/>
      <c r="P445" s="185">
        <v>0</v>
      </c>
      <c r="Q445" s="185"/>
      <c r="R445" s="186"/>
      <c r="S445" s="188">
        <v>4</v>
      </c>
      <c r="T445" s="185">
        <v>0</v>
      </c>
      <c r="U445" s="185">
        <v>0</v>
      </c>
      <c r="V445" s="185"/>
      <c r="W445" s="185"/>
      <c r="X445" s="185"/>
      <c r="Y445" s="183"/>
      <c r="Z445" s="185"/>
      <c r="AA445" s="185"/>
      <c r="AB445" s="185"/>
      <c r="AC445" s="210"/>
      <c r="AD445" s="210"/>
      <c r="AE445" s="210"/>
      <c r="AF445" s="210"/>
      <c r="AG445" s="210"/>
      <c r="AH445" s="210"/>
      <c r="AI445" s="210"/>
      <c r="AJ445" s="210"/>
      <c r="AK445" s="210"/>
      <c r="AL445" s="210"/>
      <c r="AM445" s="210"/>
    </row>
    <row r="446" spans="1:39" s="91" customFormat="1" ht="39.75" customHeight="1" x14ac:dyDescent="0.2">
      <c r="A446" s="81">
        <f>IF(E446=0,"",SUBTOTAL(3,$E$8:$E446))</f>
        <v>418</v>
      </c>
      <c r="B446" s="81" t="s">
        <v>800</v>
      </c>
      <c r="C446" s="118" t="s">
        <v>863</v>
      </c>
      <c r="D446" s="88" t="s">
        <v>2025</v>
      </c>
      <c r="E446" s="119" t="s">
        <v>75</v>
      </c>
      <c r="F446" s="186">
        <f t="shared" si="6"/>
        <v>2</v>
      </c>
      <c r="G446" s="185"/>
      <c r="H446" s="185"/>
      <c r="I446" s="187"/>
      <c r="J446" s="189"/>
      <c r="K446" s="185"/>
      <c r="L446" s="185"/>
      <c r="M446" s="185"/>
      <c r="N446" s="185"/>
      <c r="O446" s="185"/>
      <c r="P446" s="185">
        <v>0</v>
      </c>
      <c r="Q446" s="185"/>
      <c r="R446" s="186"/>
      <c r="S446" s="188">
        <v>2</v>
      </c>
      <c r="T446" s="185">
        <v>0</v>
      </c>
      <c r="U446" s="185">
        <v>0</v>
      </c>
      <c r="V446" s="185"/>
      <c r="W446" s="185"/>
      <c r="X446" s="185"/>
      <c r="Y446" s="183"/>
      <c r="Z446" s="185"/>
      <c r="AA446" s="185"/>
      <c r="AB446" s="185"/>
      <c r="AC446" s="210"/>
      <c r="AD446" s="210"/>
      <c r="AE446" s="210"/>
      <c r="AF446" s="210"/>
      <c r="AG446" s="210"/>
      <c r="AH446" s="210"/>
      <c r="AI446" s="210"/>
      <c r="AJ446" s="210"/>
      <c r="AK446" s="210"/>
      <c r="AL446" s="210"/>
      <c r="AM446" s="210"/>
    </row>
    <row r="447" spans="1:39" s="91" customFormat="1" ht="50.25" customHeight="1" x14ac:dyDescent="0.2">
      <c r="A447" s="81">
        <f>IF(E447=0,"",SUBTOTAL(3,$E$8:$E447))</f>
        <v>419</v>
      </c>
      <c r="B447" s="81" t="s">
        <v>801</v>
      </c>
      <c r="C447" s="118" t="s">
        <v>864</v>
      </c>
      <c r="D447" s="88" t="s">
        <v>2026</v>
      </c>
      <c r="E447" s="119" t="s">
        <v>75</v>
      </c>
      <c r="F447" s="186">
        <f t="shared" si="6"/>
        <v>4</v>
      </c>
      <c r="G447" s="185"/>
      <c r="H447" s="185"/>
      <c r="I447" s="187"/>
      <c r="J447" s="189"/>
      <c r="K447" s="185"/>
      <c r="L447" s="185"/>
      <c r="M447" s="185"/>
      <c r="N447" s="185"/>
      <c r="O447" s="185"/>
      <c r="P447" s="185">
        <v>0</v>
      </c>
      <c r="Q447" s="185"/>
      <c r="R447" s="186"/>
      <c r="S447" s="188">
        <v>4</v>
      </c>
      <c r="T447" s="185">
        <v>0</v>
      </c>
      <c r="U447" s="185">
        <v>0</v>
      </c>
      <c r="V447" s="185"/>
      <c r="W447" s="185"/>
      <c r="X447" s="185"/>
      <c r="Y447" s="183"/>
      <c r="Z447" s="185"/>
      <c r="AA447" s="185"/>
      <c r="AB447" s="185"/>
      <c r="AC447" s="210"/>
      <c r="AD447" s="210"/>
      <c r="AE447" s="210"/>
      <c r="AF447" s="210"/>
      <c r="AG447" s="210"/>
      <c r="AH447" s="210"/>
      <c r="AI447" s="210"/>
      <c r="AJ447" s="210"/>
      <c r="AK447" s="210"/>
      <c r="AL447" s="210"/>
      <c r="AM447" s="210"/>
    </row>
    <row r="448" spans="1:39" s="91" customFormat="1" ht="29.25" customHeight="1" x14ac:dyDescent="0.2">
      <c r="A448" s="81">
        <f>IF(E448=0,"",SUBTOTAL(3,$E$8:$E448))</f>
        <v>420</v>
      </c>
      <c r="B448" s="81" t="s">
        <v>803</v>
      </c>
      <c r="C448" s="118" t="s">
        <v>865</v>
      </c>
      <c r="D448" s="88" t="s">
        <v>2027</v>
      </c>
      <c r="E448" s="119" t="s">
        <v>75</v>
      </c>
      <c r="F448" s="186">
        <f t="shared" si="6"/>
        <v>2</v>
      </c>
      <c r="G448" s="185"/>
      <c r="H448" s="185"/>
      <c r="I448" s="187"/>
      <c r="J448" s="189"/>
      <c r="K448" s="185"/>
      <c r="L448" s="185"/>
      <c r="M448" s="185"/>
      <c r="N448" s="185"/>
      <c r="O448" s="185"/>
      <c r="P448" s="185">
        <v>0</v>
      </c>
      <c r="Q448" s="185"/>
      <c r="R448" s="186"/>
      <c r="S448" s="188">
        <v>2</v>
      </c>
      <c r="T448" s="185">
        <v>0</v>
      </c>
      <c r="U448" s="185">
        <v>0</v>
      </c>
      <c r="V448" s="185"/>
      <c r="W448" s="185"/>
      <c r="X448" s="185"/>
      <c r="Y448" s="183"/>
      <c r="Z448" s="185"/>
      <c r="AA448" s="185"/>
      <c r="AB448" s="185"/>
      <c r="AC448" s="210"/>
      <c r="AD448" s="210"/>
      <c r="AE448" s="210"/>
      <c r="AF448" s="210"/>
      <c r="AG448" s="210"/>
      <c r="AH448" s="210"/>
      <c r="AI448" s="210"/>
      <c r="AJ448" s="210"/>
      <c r="AK448" s="210"/>
      <c r="AL448" s="210"/>
      <c r="AM448" s="210"/>
    </row>
    <row r="449" spans="1:39" s="91" customFormat="1" ht="72.75" customHeight="1" x14ac:dyDescent="0.2">
      <c r="A449" s="81">
        <f>IF(E449=0,"",SUBTOTAL(3,$E$8:$E449))</f>
        <v>421</v>
      </c>
      <c r="B449" s="81" t="s">
        <v>805</v>
      </c>
      <c r="C449" s="118" t="s">
        <v>866</v>
      </c>
      <c r="D449" s="88" t="s">
        <v>4133</v>
      </c>
      <c r="E449" s="119" t="s">
        <v>75</v>
      </c>
      <c r="F449" s="186">
        <f t="shared" si="6"/>
        <v>3</v>
      </c>
      <c r="G449" s="185"/>
      <c r="H449" s="185"/>
      <c r="I449" s="187"/>
      <c r="J449" s="188">
        <v>1</v>
      </c>
      <c r="K449" s="185"/>
      <c r="L449" s="185"/>
      <c r="M449" s="185"/>
      <c r="N449" s="185"/>
      <c r="O449" s="185"/>
      <c r="P449" s="185">
        <v>0</v>
      </c>
      <c r="Q449" s="185"/>
      <c r="R449" s="186"/>
      <c r="S449" s="188">
        <v>2</v>
      </c>
      <c r="T449" s="185">
        <v>0</v>
      </c>
      <c r="U449" s="185">
        <v>0</v>
      </c>
      <c r="V449" s="185"/>
      <c r="W449" s="185"/>
      <c r="X449" s="185"/>
      <c r="Y449" s="183"/>
      <c r="Z449" s="185"/>
      <c r="AA449" s="185"/>
      <c r="AB449" s="185"/>
      <c r="AC449" s="210"/>
      <c r="AD449" s="210"/>
      <c r="AE449" s="210"/>
      <c r="AF449" s="210"/>
      <c r="AG449" s="210"/>
      <c r="AH449" s="210"/>
      <c r="AI449" s="210"/>
      <c r="AJ449" s="210"/>
      <c r="AK449" s="210"/>
      <c r="AL449" s="210"/>
      <c r="AM449" s="210"/>
    </row>
    <row r="450" spans="1:39" s="91" customFormat="1" ht="60.75" customHeight="1" x14ac:dyDescent="0.2">
      <c r="A450" s="81">
        <f>IF(E450=0,"",SUBTOTAL(3,$E$8:$E450))</f>
        <v>422</v>
      </c>
      <c r="B450" s="81" t="s">
        <v>807</v>
      </c>
      <c r="C450" s="118" t="s">
        <v>867</v>
      </c>
      <c r="D450" s="88" t="s">
        <v>4134</v>
      </c>
      <c r="E450" s="119" t="s">
        <v>75</v>
      </c>
      <c r="F450" s="186">
        <f t="shared" si="6"/>
        <v>1</v>
      </c>
      <c r="G450" s="185"/>
      <c r="H450" s="185"/>
      <c r="I450" s="187"/>
      <c r="J450" s="188">
        <v>1</v>
      </c>
      <c r="K450" s="185"/>
      <c r="L450" s="185"/>
      <c r="M450" s="185"/>
      <c r="N450" s="185"/>
      <c r="O450" s="185"/>
      <c r="P450" s="185">
        <v>0</v>
      </c>
      <c r="Q450" s="185"/>
      <c r="R450" s="186"/>
      <c r="S450" s="188"/>
      <c r="T450" s="185">
        <v>0</v>
      </c>
      <c r="U450" s="185">
        <v>0</v>
      </c>
      <c r="V450" s="185"/>
      <c r="W450" s="185"/>
      <c r="X450" s="185"/>
      <c r="Y450" s="183"/>
      <c r="Z450" s="185"/>
      <c r="AA450" s="185"/>
      <c r="AB450" s="185"/>
      <c r="AC450" s="210"/>
      <c r="AD450" s="210"/>
      <c r="AE450" s="210"/>
      <c r="AF450" s="210"/>
      <c r="AG450" s="210"/>
      <c r="AH450" s="210"/>
      <c r="AI450" s="210"/>
      <c r="AJ450" s="210"/>
      <c r="AK450" s="210"/>
      <c r="AL450" s="210"/>
      <c r="AM450" s="210"/>
    </row>
    <row r="451" spans="1:39" s="91" customFormat="1" ht="44.25" customHeight="1" x14ac:dyDescent="0.2">
      <c r="A451" s="81">
        <f>IF(E451=0,"",SUBTOTAL(3,$E$8:$E451))</f>
        <v>423</v>
      </c>
      <c r="B451" s="81" t="s">
        <v>808</v>
      </c>
      <c r="C451" s="118" t="s">
        <v>868</v>
      </c>
      <c r="D451" s="88" t="s">
        <v>2030</v>
      </c>
      <c r="E451" s="119" t="s">
        <v>75</v>
      </c>
      <c r="F451" s="186">
        <f t="shared" si="6"/>
        <v>1</v>
      </c>
      <c r="G451" s="185"/>
      <c r="H451" s="185"/>
      <c r="I451" s="187"/>
      <c r="J451" s="188">
        <v>1</v>
      </c>
      <c r="K451" s="185"/>
      <c r="L451" s="185"/>
      <c r="M451" s="185"/>
      <c r="N451" s="185"/>
      <c r="O451" s="185"/>
      <c r="P451" s="185">
        <v>0</v>
      </c>
      <c r="Q451" s="185"/>
      <c r="R451" s="186"/>
      <c r="S451" s="188"/>
      <c r="T451" s="185">
        <v>0</v>
      </c>
      <c r="U451" s="185">
        <v>0</v>
      </c>
      <c r="V451" s="185"/>
      <c r="W451" s="185"/>
      <c r="X451" s="185"/>
      <c r="Y451" s="183"/>
      <c r="Z451" s="185"/>
      <c r="AA451" s="185"/>
      <c r="AB451" s="185"/>
      <c r="AC451" s="210"/>
      <c r="AD451" s="210"/>
      <c r="AE451" s="210"/>
      <c r="AF451" s="210"/>
      <c r="AG451" s="210"/>
      <c r="AH451" s="210"/>
      <c r="AI451" s="210"/>
      <c r="AJ451" s="210"/>
      <c r="AK451" s="210"/>
      <c r="AL451" s="210"/>
      <c r="AM451" s="210"/>
    </row>
    <row r="452" spans="1:39" s="91" customFormat="1" ht="48.75" customHeight="1" x14ac:dyDescent="0.2">
      <c r="A452" s="81">
        <f>IF(E452=0,"",SUBTOTAL(3,$E$8:$E452))</f>
        <v>424</v>
      </c>
      <c r="B452" s="81" t="s">
        <v>810</v>
      </c>
      <c r="C452" s="118" t="s">
        <v>869</v>
      </c>
      <c r="D452" s="88" t="s">
        <v>2031</v>
      </c>
      <c r="E452" s="119" t="s">
        <v>75</v>
      </c>
      <c r="F452" s="186">
        <f t="shared" si="6"/>
        <v>1</v>
      </c>
      <c r="G452" s="185"/>
      <c r="H452" s="185"/>
      <c r="I452" s="187"/>
      <c r="J452" s="188">
        <v>1</v>
      </c>
      <c r="K452" s="185"/>
      <c r="L452" s="185"/>
      <c r="M452" s="185"/>
      <c r="N452" s="185"/>
      <c r="O452" s="185"/>
      <c r="P452" s="185">
        <v>0</v>
      </c>
      <c r="Q452" s="185"/>
      <c r="R452" s="186"/>
      <c r="S452" s="188"/>
      <c r="T452" s="185">
        <v>0</v>
      </c>
      <c r="U452" s="185">
        <v>0</v>
      </c>
      <c r="V452" s="185"/>
      <c r="W452" s="185"/>
      <c r="X452" s="185"/>
      <c r="Y452" s="183"/>
      <c r="Z452" s="185"/>
      <c r="AA452" s="185"/>
      <c r="AB452" s="185"/>
      <c r="AC452" s="210"/>
      <c r="AD452" s="210"/>
      <c r="AE452" s="210"/>
      <c r="AF452" s="210"/>
      <c r="AG452" s="210"/>
      <c r="AH452" s="210"/>
      <c r="AI452" s="210"/>
      <c r="AJ452" s="210"/>
      <c r="AK452" s="210"/>
      <c r="AL452" s="210"/>
      <c r="AM452" s="210"/>
    </row>
    <row r="453" spans="1:39" s="91" customFormat="1" ht="50.25" customHeight="1" x14ac:dyDescent="0.2">
      <c r="A453" s="81">
        <f>IF(E453=0,"",SUBTOTAL(3,$E$8:$E453))</f>
        <v>425</v>
      </c>
      <c r="B453" s="81" t="s">
        <v>812</v>
      </c>
      <c r="C453" s="118" t="s">
        <v>870</v>
      </c>
      <c r="D453" s="119" t="s">
        <v>2032</v>
      </c>
      <c r="E453" s="119" t="s">
        <v>75</v>
      </c>
      <c r="F453" s="186">
        <f t="shared" si="6"/>
        <v>1</v>
      </c>
      <c r="G453" s="185"/>
      <c r="H453" s="185"/>
      <c r="I453" s="187"/>
      <c r="J453" s="188">
        <v>1</v>
      </c>
      <c r="K453" s="185"/>
      <c r="L453" s="185"/>
      <c r="M453" s="185"/>
      <c r="N453" s="185"/>
      <c r="O453" s="185"/>
      <c r="P453" s="185">
        <v>0</v>
      </c>
      <c r="Q453" s="185"/>
      <c r="R453" s="186"/>
      <c r="S453" s="188"/>
      <c r="T453" s="185">
        <v>0</v>
      </c>
      <c r="U453" s="185">
        <v>0</v>
      </c>
      <c r="V453" s="185"/>
      <c r="W453" s="185"/>
      <c r="X453" s="185"/>
      <c r="Y453" s="183"/>
      <c r="Z453" s="185"/>
      <c r="AA453" s="185"/>
      <c r="AB453" s="185"/>
      <c r="AC453" s="210"/>
      <c r="AD453" s="210"/>
      <c r="AE453" s="210"/>
      <c r="AF453" s="210"/>
      <c r="AG453" s="210"/>
      <c r="AH453" s="210"/>
      <c r="AI453" s="210"/>
      <c r="AJ453" s="210"/>
      <c r="AK453" s="210"/>
      <c r="AL453" s="210"/>
      <c r="AM453" s="210"/>
    </row>
    <row r="454" spans="1:39" s="91" customFormat="1" ht="40.5" customHeight="1" x14ac:dyDescent="0.2">
      <c r="A454" s="81">
        <f>IF(E454=0,"",SUBTOTAL(3,$E$8:$E454))</f>
        <v>426</v>
      </c>
      <c r="B454" s="81" t="s">
        <v>814</v>
      </c>
      <c r="C454" s="118" t="s">
        <v>871</v>
      </c>
      <c r="D454" s="119" t="s">
        <v>2033</v>
      </c>
      <c r="E454" s="119" t="s">
        <v>75</v>
      </c>
      <c r="F454" s="186">
        <f t="shared" si="6"/>
        <v>1</v>
      </c>
      <c r="G454" s="185"/>
      <c r="H454" s="185"/>
      <c r="I454" s="187"/>
      <c r="J454" s="188">
        <v>1</v>
      </c>
      <c r="K454" s="185"/>
      <c r="L454" s="185"/>
      <c r="M454" s="185"/>
      <c r="N454" s="185"/>
      <c r="O454" s="185"/>
      <c r="P454" s="185">
        <v>0</v>
      </c>
      <c r="Q454" s="185"/>
      <c r="R454" s="186"/>
      <c r="S454" s="188"/>
      <c r="T454" s="185">
        <v>0</v>
      </c>
      <c r="U454" s="185">
        <v>0</v>
      </c>
      <c r="V454" s="185"/>
      <c r="W454" s="185"/>
      <c r="X454" s="185"/>
      <c r="Y454" s="183"/>
      <c r="Z454" s="185"/>
      <c r="AA454" s="185"/>
      <c r="AB454" s="185"/>
      <c r="AC454" s="210"/>
      <c r="AD454" s="210"/>
      <c r="AE454" s="210"/>
      <c r="AF454" s="210"/>
      <c r="AG454" s="210"/>
      <c r="AH454" s="210"/>
      <c r="AI454" s="210"/>
      <c r="AJ454" s="210"/>
      <c r="AK454" s="210"/>
      <c r="AL454" s="210"/>
      <c r="AM454" s="210"/>
    </row>
    <row r="455" spans="1:39" s="91" customFormat="1" ht="35.25" customHeight="1" x14ac:dyDescent="0.2">
      <c r="A455" s="81">
        <f>IF(E455=0,"",SUBTOTAL(3,$E$8:$E455))</f>
        <v>427</v>
      </c>
      <c r="B455" s="81" t="s">
        <v>816</v>
      </c>
      <c r="C455" s="118" t="s">
        <v>872</v>
      </c>
      <c r="D455" s="119" t="s">
        <v>2034</v>
      </c>
      <c r="E455" s="119" t="s">
        <v>75</v>
      </c>
      <c r="F455" s="186">
        <f t="shared" si="6"/>
        <v>1</v>
      </c>
      <c r="G455" s="185"/>
      <c r="H455" s="185"/>
      <c r="I455" s="187"/>
      <c r="J455" s="188">
        <v>1</v>
      </c>
      <c r="K455" s="185"/>
      <c r="L455" s="185"/>
      <c r="M455" s="185"/>
      <c r="N455" s="185"/>
      <c r="O455" s="185"/>
      <c r="P455" s="185">
        <v>0</v>
      </c>
      <c r="Q455" s="185"/>
      <c r="R455" s="186"/>
      <c r="S455" s="188"/>
      <c r="T455" s="185">
        <v>0</v>
      </c>
      <c r="U455" s="185">
        <v>0</v>
      </c>
      <c r="V455" s="185"/>
      <c r="W455" s="185"/>
      <c r="X455" s="185"/>
      <c r="Y455" s="183"/>
      <c r="Z455" s="185"/>
      <c r="AA455" s="185"/>
      <c r="AB455" s="185"/>
      <c r="AC455" s="210"/>
      <c r="AD455" s="210"/>
      <c r="AE455" s="210"/>
      <c r="AF455" s="210"/>
      <c r="AG455" s="210"/>
      <c r="AH455" s="210"/>
      <c r="AI455" s="210"/>
      <c r="AJ455" s="210"/>
      <c r="AK455" s="210"/>
      <c r="AL455" s="210"/>
      <c r="AM455" s="210"/>
    </row>
    <row r="456" spans="1:39" s="91" customFormat="1" ht="39" customHeight="1" x14ac:dyDescent="0.2">
      <c r="A456" s="81">
        <f>IF(E456=0,"",SUBTOTAL(3,$E$8:$E456))</f>
        <v>428</v>
      </c>
      <c r="B456" s="81" t="s">
        <v>818</v>
      </c>
      <c r="C456" s="118" t="s">
        <v>694</v>
      </c>
      <c r="D456" s="119" t="s">
        <v>2035</v>
      </c>
      <c r="E456" s="119" t="s">
        <v>75</v>
      </c>
      <c r="F456" s="186">
        <f t="shared" ref="F456:F519" si="7">SUM(G456:AB456)</f>
        <v>12</v>
      </c>
      <c r="G456" s="185"/>
      <c r="H456" s="185"/>
      <c r="I456" s="187"/>
      <c r="J456" s="188">
        <v>12</v>
      </c>
      <c r="K456" s="185"/>
      <c r="L456" s="185"/>
      <c r="M456" s="185"/>
      <c r="N456" s="185"/>
      <c r="O456" s="185"/>
      <c r="P456" s="185">
        <v>0</v>
      </c>
      <c r="Q456" s="185"/>
      <c r="R456" s="186"/>
      <c r="S456" s="188"/>
      <c r="T456" s="185">
        <v>0</v>
      </c>
      <c r="U456" s="185">
        <v>0</v>
      </c>
      <c r="V456" s="185"/>
      <c r="W456" s="185"/>
      <c r="X456" s="185"/>
      <c r="Y456" s="183"/>
      <c r="Z456" s="185"/>
      <c r="AA456" s="185"/>
      <c r="AB456" s="185"/>
      <c r="AC456" s="210"/>
      <c r="AD456" s="210"/>
      <c r="AE456" s="210"/>
      <c r="AF456" s="210"/>
      <c r="AG456" s="210"/>
      <c r="AH456" s="210"/>
      <c r="AI456" s="210"/>
      <c r="AJ456" s="210"/>
      <c r="AK456" s="210"/>
      <c r="AL456" s="210"/>
      <c r="AM456" s="210"/>
    </row>
    <row r="457" spans="1:39" s="91" customFormat="1" ht="36.75" customHeight="1" x14ac:dyDescent="0.2">
      <c r="A457" s="81">
        <f>IF(E457=0,"",SUBTOTAL(3,$E$8:$E457))</f>
        <v>429</v>
      </c>
      <c r="B457" s="81" t="s">
        <v>820</v>
      </c>
      <c r="C457" s="118" t="s">
        <v>873</v>
      </c>
      <c r="D457" s="119" t="s">
        <v>2036</v>
      </c>
      <c r="E457" s="119" t="s">
        <v>75</v>
      </c>
      <c r="F457" s="186">
        <f t="shared" si="7"/>
        <v>2</v>
      </c>
      <c r="G457" s="185"/>
      <c r="H457" s="185"/>
      <c r="I457" s="187"/>
      <c r="J457" s="188">
        <v>2</v>
      </c>
      <c r="K457" s="185"/>
      <c r="L457" s="185"/>
      <c r="M457" s="185"/>
      <c r="N457" s="185"/>
      <c r="O457" s="185"/>
      <c r="P457" s="185">
        <v>0</v>
      </c>
      <c r="Q457" s="185"/>
      <c r="R457" s="186"/>
      <c r="S457" s="188"/>
      <c r="T457" s="185">
        <v>0</v>
      </c>
      <c r="U457" s="185">
        <v>0</v>
      </c>
      <c r="V457" s="185"/>
      <c r="W457" s="185"/>
      <c r="X457" s="185"/>
      <c r="Y457" s="183"/>
      <c r="Z457" s="185"/>
      <c r="AA457" s="185"/>
      <c r="AB457" s="185"/>
      <c r="AC457" s="210"/>
      <c r="AD457" s="210"/>
      <c r="AE457" s="210"/>
      <c r="AF457" s="210"/>
      <c r="AG457" s="210"/>
      <c r="AH457" s="210"/>
      <c r="AI457" s="210"/>
      <c r="AJ457" s="210"/>
      <c r="AK457" s="210"/>
      <c r="AL457" s="210"/>
      <c r="AM457" s="210"/>
    </row>
    <row r="458" spans="1:39" s="91" customFormat="1" ht="31.5" customHeight="1" x14ac:dyDescent="0.2">
      <c r="A458" s="81">
        <f>IF(E458=0,"",SUBTOTAL(3,$E$8:$E458))</f>
        <v>430</v>
      </c>
      <c r="B458" s="81" t="s">
        <v>822</v>
      </c>
      <c r="C458" s="118" t="s">
        <v>874</v>
      </c>
      <c r="D458" s="119" t="s">
        <v>2037</v>
      </c>
      <c r="E458" s="119" t="s">
        <v>75</v>
      </c>
      <c r="F458" s="186">
        <f t="shared" si="7"/>
        <v>1</v>
      </c>
      <c r="G458" s="185"/>
      <c r="H458" s="185"/>
      <c r="I458" s="187"/>
      <c r="J458" s="188">
        <v>1</v>
      </c>
      <c r="K458" s="185"/>
      <c r="L458" s="185"/>
      <c r="M458" s="185"/>
      <c r="N458" s="185"/>
      <c r="O458" s="185"/>
      <c r="P458" s="185">
        <v>0</v>
      </c>
      <c r="Q458" s="185"/>
      <c r="R458" s="186"/>
      <c r="S458" s="188"/>
      <c r="T458" s="185">
        <v>0</v>
      </c>
      <c r="U458" s="185">
        <v>0</v>
      </c>
      <c r="V458" s="185"/>
      <c r="W458" s="185"/>
      <c r="X458" s="185"/>
      <c r="Y458" s="183"/>
      <c r="Z458" s="185"/>
      <c r="AA458" s="185"/>
      <c r="AB458" s="185"/>
      <c r="AC458" s="210"/>
      <c r="AD458" s="210"/>
      <c r="AE458" s="210"/>
      <c r="AF458" s="210"/>
      <c r="AG458" s="210"/>
      <c r="AH458" s="210"/>
      <c r="AI458" s="210"/>
      <c r="AJ458" s="210"/>
      <c r="AK458" s="210"/>
      <c r="AL458" s="210"/>
      <c r="AM458" s="210"/>
    </row>
    <row r="459" spans="1:39" s="91" customFormat="1" ht="57" customHeight="1" x14ac:dyDescent="0.2">
      <c r="A459" s="81">
        <f>IF(E459=0,"",SUBTOTAL(3,$E$8:$E459))</f>
        <v>431</v>
      </c>
      <c r="B459" s="81" t="s">
        <v>824</v>
      </c>
      <c r="C459" s="118" t="s">
        <v>875</v>
      </c>
      <c r="D459" s="119" t="s">
        <v>2038</v>
      </c>
      <c r="E459" s="119" t="s">
        <v>75</v>
      </c>
      <c r="F459" s="186">
        <f t="shared" si="7"/>
        <v>3</v>
      </c>
      <c r="G459" s="185"/>
      <c r="H459" s="185"/>
      <c r="I459" s="187"/>
      <c r="J459" s="189"/>
      <c r="K459" s="185"/>
      <c r="L459" s="185"/>
      <c r="M459" s="185"/>
      <c r="N459" s="185"/>
      <c r="O459" s="185"/>
      <c r="P459" s="185">
        <v>0</v>
      </c>
      <c r="Q459" s="185"/>
      <c r="R459" s="186"/>
      <c r="S459" s="188">
        <v>3</v>
      </c>
      <c r="T459" s="185">
        <v>0</v>
      </c>
      <c r="U459" s="185">
        <v>0</v>
      </c>
      <c r="V459" s="185"/>
      <c r="W459" s="185"/>
      <c r="X459" s="185"/>
      <c r="Y459" s="183"/>
      <c r="Z459" s="185"/>
      <c r="AA459" s="185"/>
      <c r="AB459" s="185"/>
      <c r="AC459" s="210"/>
      <c r="AD459" s="210"/>
      <c r="AE459" s="210"/>
      <c r="AF459" s="210"/>
      <c r="AG459" s="210"/>
      <c r="AH459" s="210"/>
      <c r="AI459" s="210"/>
      <c r="AJ459" s="210"/>
      <c r="AK459" s="210"/>
      <c r="AL459" s="210"/>
      <c r="AM459" s="210"/>
    </row>
    <row r="460" spans="1:39" s="91" customFormat="1" ht="45.75" customHeight="1" x14ac:dyDescent="0.2">
      <c r="A460" s="81">
        <f>IF(E460=0,"",SUBTOTAL(3,$E$8:$E460))</f>
        <v>432</v>
      </c>
      <c r="B460" s="81" t="s">
        <v>826</v>
      </c>
      <c r="C460" s="118" t="s">
        <v>876</v>
      </c>
      <c r="D460" s="119" t="s">
        <v>2039</v>
      </c>
      <c r="E460" s="119" t="s">
        <v>75</v>
      </c>
      <c r="F460" s="186">
        <f t="shared" si="7"/>
        <v>2</v>
      </c>
      <c r="G460" s="185"/>
      <c r="H460" s="185"/>
      <c r="I460" s="187"/>
      <c r="J460" s="189"/>
      <c r="K460" s="185"/>
      <c r="L460" s="185"/>
      <c r="M460" s="185"/>
      <c r="N460" s="185"/>
      <c r="O460" s="185"/>
      <c r="P460" s="185">
        <v>0</v>
      </c>
      <c r="Q460" s="185"/>
      <c r="R460" s="186"/>
      <c r="S460" s="188">
        <v>2</v>
      </c>
      <c r="T460" s="185">
        <v>0</v>
      </c>
      <c r="U460" s="185">
        <v>0</v>
      </c>
      <c r="V460" s="185"/>
      <c r="W460" s="185"/>
      <c r="X460" s="185"/>
      <c r="Y460" s="183"/>
      <c r="Z460" s="185"/>
      <c r="AA460" s="185"/>
      <c r="AB460" s="185"/>
      <c r="AC460" s="210"/>
      <c r="AD460" s="210"/>
      <c r="AE460" s="210"/>
      <c r="AF460" s="210"/>
      <c r="AG460" s="210"/>
      <c r="AH460" s="210"/>
      <c r="AI460" s="210"/>
      <c r="AJ460" s="210"/>
      <c r="AK460" s="210"/>
      <c r="AL460" s="210"/>
      <c r="AM460" s="210"/>
    </row>
    <row r="461" spans="1:39" s="91" customFormat="1" ht="49.5" customHeight="1" x14ac:dyDescent="0.2">
      <c r="A461" s="81">
        <f>IF(E461=0,"",SUBTOTAL(3,$E$8:$E461))</f>
        <v>433</v>
      </c>
      <c r="B461" s="81" t="s">
        <v>828</v>
      </c>
      <c r="C461" s="118" t="s">
        <v>877</v>
      </c>
      <c r="D461" s="119" t="s">
        <v>2040</v>
      </c>
      <c r="E461" s="119" t="s">
        <v>75</v>
      </c>
      <c r="F461" s="186">
        <f t="shared" si="7"/>
        <v>1</v>
      </c>
      <c r="G461" s="185"/>
      <c r="H461" s="185"/>
      <c r="I461" s="187"/>
      <c r="J461" s="188">
        <v>1</v>
      </c>
      <c r="K461" s="185"/>
      <c r="L461" s="185"/>
      <c r="M461" s="185"/>
      <c r="N461" s="185"/>
      <c r="O461" s="185"/>
      <c r="P461" s="185">
        <v>0</v>
      </c>
      <c r="Q461" s="185"/>
      <c r="R461" s="186"/>
      <c r="S461" s="188"/>
      <c r="T461" s="185">
        <v>0</v>
      </c>
      <c r="U461" s="185">
        <v>0</v>
      </c>
      <c r="V461" s="185"/>
      <c r="W461" s="185"/>
      <c r="X461" s="185"/>
      <c r="Y461" s="183"/>
      <c r="Z461" s="185"/>
      <c r="AA461" s="185"/>
      <c r="AB461" s="185"/>
      <c r="AC461" s="210"/>
      <c r="AD461" s="210"/>
      <c r="AE461" s="210"/>
      <c r="AF461" s="210"/>
      <c r="AG461" s="210"/>
      <c r="AH461" s="210"/>
      <c r="AI461" s="210"/>
      <c r="AJ461" s="210"/>
      <c r="AK461" s="210"/>
      <c r="AL461" s="210"/>
      <c r="AM461" s="210"/>
    </row>
    <row r="462" spans="1:39" s="91" customFormat="1" ht="36" customHeight="1" x14ac:dyDescent="0.2">
      <c r="A462" s="81">
        <f>IF(E462=0,"",SUBTOTAL(3,$E$8:$E462))</f>
        <v>434</v>
      </c>
      <c r="B462" s="81" t="s">
        <v>830</v>
      </c>
      <c r="C462" s="118" t="s">
        <v>878</v>
      </c>
      <c r="D462" s="119" t="s">
        <v>2041</v>
      </c>
      <c r="E462" s="119" t="s">
        <v>75</v>
      </c>
      <c r="F462" s="186">
        <f t="shared" si="7"/>
        <v>1</v>
      </c>
      <c r="G462" s="185"/>
      <c r="H462" s="185"/>
      <c r="I462" s="187"/>
      <c r="J462" s="188">
        <v>1</v>
      </c>
      <c r="K462" s="185"/>
      <c r="L462" s="185"/>
      <c r="M462" s="185"/>
      <c r="N462" s="185"/>
      <c r="O462" s="185"/>
      <c r="P462" s="185">
        <v>0</v>
      </c>
      <c r="Q462" s="185"/>
      <c r="R462" s="186"/>
      <c r="S462" s="188"/>
      <c r="T462" s="185">
        <v>0</v>
      </c>
      <c r="U462" s="185">
        <v>0</v>
      </c>
      <c r="V462" s="185"/>
      <c r="W462" s="185"/>
      <c r="X462" s="185"/>
      <c r="Y462" s="183"/>
      <c r="Z462" s="185"/>
      <c r="AA462" s="185"/>
      <c r="AB462" s="185"/>
      <c r="AC462" s="210"/>
      <c r="AD462" s="210"/>
      <c r="AE462" s="210"/>
      <c r="AF462" s="210"/>
      <c r="AG462" s="210"/>
      <c r="AH462" s="210"/>
      <c r="AI462" s="210"/>
      <c r="AJ462" s="210"/>
      <c r="AK462" s="210"/>
      <c r="AL462" s="210"/>
      <c r="AM462" s="210"/>
    </row>
    <row r="463" spans="1:39" s="91" customFormat="1" ht="40.5" customHeight="1" x14ac:dyDescent="0.2">
      <c r="A463" s="81">
        <f>IF(E463=0,"",SUBTOTAL(3,$E$8:$E463))</f>
        <v>435</v>
      </c>
      <c r="B463" s="81" t="s">
        <v>832</v>
      </c>
      <c r="C463" s="140" t="s">
        <v>879</v>
      </c>
      <c r="D463" s="88" t="s">
        <v>2044</v>
      </c>
      <c r="E463" s="119" t="s">
        <v>75</v>
      </c>
      <c r="F463" s="186">
        <f t="shared" si="7"/>
        <v>4</v>
      </c>
      <c r="G463" s="185"/>
      <c r="H463" s="185"/>
      <c r="I463" s="187"/>
      <c r="J463" s="189"/>
      <c r="K463" s="185"/>
      <c r="L463" s="185"/>
      <c r="M463" s="185"/>
      <c r="N463" s="185"/>
      <c r="O463" s="185"/>
      <c r="P463" s="185">
        <v>0</v>
      </c>
      <c r="Q463" s="185"/>
      <c r="R463" s="186"/>
      <c r="S463" s="188">
        <v>4</v>
      </c>
      <c r="T463" s="185">
        <v>0</v>
      </c>
      <c r="U463" s="185">
        <v>0</v>
      </c>
      <c r="V463" s="185"/>
      <c r="W463" s="185"/>
      <c r="X463" s="185"/>
      <c r="Y463" s="183"/>
      <c r="Z463" s="185"/>
      <c r="AA463" s="185"/>
      <c r="AB463" s="185"/>
      <c r="AC463" s="210"/>
      <c r="AD463" s="210"/>
      <c r="AE463" s="210"/>
      <c r="AF463" s="210"/>
      <c r="AG463" s="210"/>
      <c r="AH463" s="210"/>
      <c r="AI463" s="210"/>
      <c r="AJ463" s="210"/>
      <c r="AK463" s="210"/>
      <c r="AL463" s="210"/>
      <c r="AM463" s="210"/>
    </row>
    <row r="464" spans="1:39" s="91" customFormat="1" ht="40.5" customHeight="1" x14ac:dyDescent="0.2">
      <c r="A464" s="81">
        <f>IF(E464=0,"",SUBTOTAL(3,$E$8:$E464))</f>
        <v>436</v>
      </c>
      <c r="B464" s="81" t="s">
        <v>834</v>
      </c>
      <c r="C464" s="140" t="s">
        <v>880</v>
      </c>
      <c r="D464" s="141" t="s">
        <v>2043</v>
      </c>
      <c r="E464" s="119" t="s">
        <v>75</v>
      </c>
      <c r="F464" s="186">
        <f t="shared" si="7"/>
        <v>2</v>
      </c>
      <c r="G464" s="185"/>
      <c r="H464" s="185"/>
      <c r="I464" s="187"/>
      <c r="J464" s="189"/>
      <c r="K464" s="185"/>
      <c r="L464" s="185"/>
      <c r="M464" s="185"/>
      <c r="N464" s="185"/>
      <c r="O464" s="185"/>
      <c r="P464" s="185">
        <v>0</v>
      </c>
      <c r="Q464" s="185"/>
      <c r="R464" s="186"/>
      <c r="S464" s="188">
        <v>2</v>
      </c>
      <c r="T464" s="185">
        <v>0</v>
      </c>
      <c r="U464" s="185">
        <v>0</v>
      </c>
      <c r="V464" s="185"/>
      <c r="W464" s="185"/>
      <c r="X464" s="185"/>
      <c r="Y464" s="183"/>
      <c r="Z464" s="185"/>
      <c r="AA464" s="185"/>
      <c r="AB464" s="185"/>
      <c r="AC464" s="210"/>
      <c r="AD464" s="210"/>
      <c r="AE464" s="210"/>
      <c r="AF464" s="210"/>
      <c r="AG464" s="210"/>
      <c r="AH464" s="210"/>
      <c r="AI464" s="210"/>
      <c r="AJ464" s="210"/>
      <c r="AK464" s="210"/>
      <c r="AL464" s="210"/>
      <c r="AM464" s="210"/>
    </row>
    <row r="465" spans="1:39" s="91" customFormat="1" ht="38.25" customHeight="1" x14ac:dyDescent="0.2">
      <c r="A465" s="81">
        <f>IF(E465=0,"",SUBTOTAL(3,$E$8:$E465))</f>
        <v>437</v>
      </c>
      <c r="B465" s="81" t="s">
        <v>836</v>
      </c>
      <c r="C465" s="140" t="s">
        <v>881</v>
      </c>
      <c r="D465" s="88" t="s">
        <v>2044</v>
      </c>
      <c r="E465" s="119" t="s">
        <v>75</v>
      </c>
      <c r="F465" s="186">
        <f t="shared" si="7"/>
        <v>4</v>
      </c>
      <c r="G465" s="185"/>
      <c r="H465" s="185"/>
      <c r="I465" s="187"/>
      <c r="J465" s="189"/>
      <c r="K465" s="185"/>
      <c r="L465" s="185"/>
      <c r="M465" s="185"/>
      <c r="N465" s="185"/>
      <c r="O465" s="185"/>
      <c r="P465" s="185">
        <v>0</v>
      </c>
      <c r="Q465" s="185"/>
      <c r="R465" s="186"/>
      <c r="S465" s="188">
        <v>4</v>
      </c>
      <c r="T465" s="185">
        <v>0</v>
      </c>
      <c r="U465" s="185">
        <v>0</v>
      </c>
      <c r="V465" s="185"/>
      <c r="W465" s="185"/>
      <c r="X465" s="185"/>
      <c r="Y465" s="183"/>
      <c r="Z465" s="185"/>
      <c r="AA465" s="185"/>
      <c r="AB465" s="185"/>
      <c r="AC465" s="210"/>
      <c r="AD465" s="210"/>
      <c r="AE465" s="210"/>
      <c r="AF465" s="210"/>
      <c r="AG465" s="210"/>
      <c r="AH465" s="210"/>
      <c r="AI465" s="210"/>
      <c r="AJ465" s="210"/>
      <c r="AK465" s="210"/>
      <c r="AL465" s="210"/>
      <c r="AM465" s="210"/>
    </row>
    <row r="466" spans="1:39" s="91" customFormat="1" ht="34.5" customHeight="1" x14ac:dyDescent="0.2">
      <c r="A466" s="81">
        <f>IF(E466=0,"",SUBTOTAL(3,$E$8:$E466))</f>
        <v>438</v>
      </c>
      <c r="B466" s="81" t="s">
        <v>555</v>
      </c>
      <c r="C466" s="140" t="s">
        <v>883</v>
      </c>
      <c r="D466" s="141" t="s">
        <v>2045</v>
      </c>
      <c r="E466" s="119" t="s">
        <v>75</v>
      </c>
      <c r="F466" s="186">
        <f t="shared" si="7"/>
        <v>2</v>
      </c>
      <c r="G466" s="185"/>
      <c r="H466" s="185"/>
      <c r="I466" s="187"/>
      <c r="J466" s="189"/>
      <c r="K466" s="185"/>
      <c r="L466" s="185"/>
      <c r="M466" s="185"/>
      <c r="N466" s="185"/>
      <c r="O466" s="185"/>
      <c r="P466" s="185">
        <v>0</v>
      </c>
      <c r="Q466" s="185"/>
      <c r="R466" s="186"/>
      <c r="S466" s="188">
        <v>2</v>
      </c>
      <c r="T466" s="185">
        <v>0</v>
      </c>
      <c r="U466" s="185">
        <v>0</v>
      </c>
      <c r="V466" s="185"/>
      <c r="W466" s="185"/>
      <c r="X466" s="185"/>
      <c r="Y466" s="183"/>
      <c r="Z466" s="185"/>
      <c r="AA466" s="185"/>
      <c r="AB466" s="185"/>
      <c r="AC466" s="210"/>
      <c r="AD466" s="210"/>
      <c r="AE466" s="210"/>
      <c r="AF466" s="210"/>
      <c r="AG466" s="210"/>
      <c r="AH466" s="210"/>
      <c r="AI466" s="210"/>
      <c r="AJ466" s="210"/>
      <c r="AK466" s="210"/>
      <c r="AL466" s="210"/>
      <c r="AM466" s="210"/>
    </row>
    <row r="467" spans="1:39" s="91" customFormat="1" ht="48" customHeight="1" x14ac:dyDescent="0.2">
      <c r="A467" s="81">
        <f>IF(E467=0,"",SUBTOTAL(3,$E$8:$E467))</f>
        <v>439</v>
      </c>
      <c r="B467" s="81" t="s">
        <v>557</v>
      </c>
      <c r="C467" s="142" t="s">
        <v>884</v>
      </c>
      <c r="D467" s="141" t="s">
        <v>2046</v>
      </c>
      <c r="E467" s="119" t="s">
        <v>75</v>
      </c>
      <c r="F467" s="186">
        <f t="shared" si="7"/>
        <v>2</v>
      </c>
      <c r="G467" s="185"/>
      <c r="H467" s="185"/>
      <c r="I467" s="187"/>
      <c r="J467" s="189"/>
      <c r="K467" s="185"/>
      <c r="L467" s="185"/>
      <c r="M467" s="185"/>
      <c r="N467" s="185"/>
      <c r="O467" s="185"/>
      <c r="P467" s="185">
        <v>0</v>
      </c>
      <c r="Q467" s="185"/>
      <c r="R467" s="186"/>
      <c r="S467" s="188">
        <v>2</v>
      </c>
      <c r="T467" s="185">
        <v>0</v>
      </c>
      <c r="U467" s="185">
        <v>0</v>
      </c>
      <c r="V467" s="185"/>
      <c r="W467" s="185"/>
      <c r="X467" s="185"/>
      <c r="Y467" s="183"/>
      <c r="Z467" s="185"/>
      <c r="AA467" s="185"/>
      <c r="AB467" s="185"/>
      <c r="AC467" s="210"/>
      <c r="AD467" s="210"/>
      <c r="AE467" s="210"/>
      <c r="AF467" s="210"/>
      <c r="AG467" s="210"/>
      <c r="AH467" s="210"/>
      <c r="AI467" s="210"/>
      <c r="AJ467" s="210"/>
      <c r="AK467" s="210"/>
      <c r="AL467" s="210"/>
      <c r="AM467" s="210"/>
    </row>
    <row r="468" spans="1:39" s="91" customFormat="1" ht="42" customHeight="1" x14ac:dyDescent="0.2">
      <c r="A468" s="81">
        <f>IF(E468=0,"",SUBTOTAL(3,$E$8:$E468))</f>
        <v>440</v>
      </c>
      <c r="B468" s="81" t="s">
        <v>559</v>
      </c>
      <c r="C468" s="82" t="s">
        <v>885</v>
      </c>
      <c r="D468" s="88" t="s">
        <v>2047</v>
      </c>
      <c r="E468" s="119" t="s">
        <v>75</v>
      </c>
      <c r="F468" s="186">
        <f t="shared" si="7"/>
        <v>12</v>
      </c>
      <c r="G468" s="185"/>
      <c r="H468" s="185"/>
      <c r="I468" s="187"/>
      <c r="J468" s="188">
        <v>12</v>
      </c>
      <c r="K468" s="185"/>
      <c r="L468" s="185"/>
      <c r="M468" s="185"/>
      <c r="N468" s="185"/>
      <c r="O468" s="185"/>
      <c r="P468" s="185">
        <v>0</v>
      </c>
      <c r="Q468" s="185"/>
      <c r="R468" s="186"/>
      <c r="S468" s="188"/>
      <c r="T468" s="185">
        <v>0</v>
      </c>
      <c r="U468" s="185">
        <v>0</v>
      </c>
      <c r="V468" s="185"/>
      <c r="W468" s="185"/>
      <c r="X468" s="185"/>
      <c r="Y468" s="183"/>
      <c r="Z468" s="185"/>
      <c r="AA468" s="185"/>
      <c r="AB468" s="185"/>
      <c r="AC468" s="210"/>
      <c r="AD468" s="210"/>
      <c r="AE468" s="210"/>
      <c r="AF468" s="210"/>
      <c r="AG468" s="210"/>
      <c r="AH468" s="210"/>
      <c r="AI468" s="210"/>
      <c r="AJ468" s="210"/>
      <c r="AK468" s="210"/>
      <c r="AL468" s="210"/>
      <c r="AM468" s="210"/>
    </row>
    <row r="469" spans="1:39" s="91" customFormat="1" ht="39" customHeight="1" x14ac:dyDescent="0.2">
      <c r="A469" s="81">
        <f>IF(E469=0,"",SUBTOTAL(3,$E$8:$E469))</f>
        <v>441</v>
      </c>
      <c r="B469" s="81" t="s">
        <v>562</v>
      </c>
      <c r="C469" s="82" t="s">
        <v>886</v>
      </c>
      <c r="D469" s="119" t="s">
        <v>2048</v>
      </c>
      <c r="E469" s="119" t="s">
        <v>75</v>
      </c>
      <c r="F469" s="186">
        <f t="shared" si="7"/>
        <v>1</v>
      </c>
      <c r="G469" s="185"/>
      <c r="H469" s="185"/>
      <c r="I469" s="187"/>
      <c r="J469" s="188">
        <v>1</v>
      </c>
      <c r="K469" s="185"/>
      <c r="L469" s="185"/>
      <c r="M469" s="185"/>
      <c r="N469" s="185"/>
      <c r="O469" s="185"/>
      <c r="P469" s="185">
        <v>0</v>
      </c>
      <c r="Q469" s="185"/>
      <c r="R469" s="186"/>
      <c r="S469" s="188"/>
      <c r="T469" s="185">
        <v>0</v>
      </c>
      <c r="U469" s="185">
        <v>0</v>
      </c>
      <c r="V469" s="185"/>
      <c r="W469" s="185"/>
      <c r="X469" s="185"/>
      <c r="Y469" s="183"/>
      <c r="Z469" s="185"/>
      <c r="AA469" s="185"/>
      <c r="AB469" s="185"/>
      <c r="AC469" s="210"/>
      <c r="AD469" s="210"/>
      <c r="AE469" s="210"/>
      <c r="AF469" s="210"/>
      <c r="AG469" s="210"/>
      <c r="AH469" s="210"/>
      <c r="AI469" s="210"/>
      <c r="AJ469" s="210"/>
      <c r="AK469" s="210"/>
      <c r="AL469" s="210"/>
      <c r="AM469" s="210"/>
    </row>
    <row r="470" spans="1:39" s="91" customFormat="1" ht="45" customHeight="1" x14ac:dyDescent="0.2">
      <c r="A470" s="81">
        <f>IF(E470=0,"",SUBTOTAL(3,$E$8:$E470))</f>
        <v>442</v>
      </c>
      <c r="B470" s="81" t="s">
        <v>564</v>
      </c>
      <c r="C470" s="82" t="s">
        <v>699</v>
      </c>
      <c r="D470" s="119" t="s">
        <v>2047</v>
      </c>
      <c r="E470" s="119" t="s">
        <v>75</v>
      </c>
      <c r="F470" s="186">
        <f t="shared" si="7"/>
        <v>12</v>
      </c>
      <c r="G470" s="185"/>
      <c r="H470" s="185"/>
      <c r="I470" s="187"/>
      <c r="J470" s="188">
        <v>11</v>
      </c>
      <c r="K470" s="185"/>
      <c r="L470" s="185"/>
      <c r="M470" s="185"/>
      <c r="N470" s="185"/>
      <c r="O470" s="185"/>
      <c r="P470" s="185">
        <v>0</v>
      </c>
      <c r="Q470" s="185"/>
      <c r="R470" s="186"/>
      <c r="S470" s="188">
        <v>1</v>
      </c>
      <c r="T470" s="185">
        <v>0</v>
      </c>
      <c r="U470" s="185">
        <v>0</v>
      </c>
      <c r="V470" s="185"/>
      <c r="W470" s="185"/>
      <c r="X470" s="185"/>
      <c r="Y470" s="183"/>
      <c r="Z470" s="185"/>
      <c r="AA470" s="185"/>
      <c r="AB470" s="185"/>
      <c r="AC470" s="210"/>
      <c r="AD470" s="210"/>
      <c r="AE470" s="210"/>
      <c r="AF470" s="210"/>
      <c r="AG470" s="210"/>
      <c r="AH470" s="210"/>
      <c r="AI470" s="210"/>
      <c r="AJ470" s="210"/>
      <c r="AK470" s="210"/>
      <c r="AL470" s="210"/>
      <c r="AM470" s="210"/>
    </row>
    <row r="471" spans="1:39" s="91" customFormat="1" ht="41.25" customHeight="1" x14ac:dyDescent="0.2">
      <c r="A471" s="81">
        <f>IF(E471=0,"",SUBTOTAL(3,$E$8:$E471))</f>
        <v>443</v>
      </c>
      <c r="B471" s="81" t="s">
        <v>566</v>
      </c>
      <c r="C471" s="82" t="s">
        <v>700</v>
      </c>
      <c r="D471" s="119" t="s">
        <v>2049</v>
      </c>
      <c r="E471" s="119" t="s">
        <v>75</v>
      </c>
      <c r="F471" s="186">
        <f t="shared" si="7"/>
        <v>3</v>
      </c>
      <c r="G471" s="185"/>
      <c r="H471" s="185"/>
      <c r="I471" s="187"/>
      <c r="J471" s="188">
        <v>2</v>
      </c>
      <c r="K471" s="185"/>
      <c r="L471" s="185"/>
      <c r="M471" s="185"/>
      <c r="N471" s="185"/>
      <c r="O471" s="185"/>
      <c r="P471" s="185">
        <v>0</v>
      </c>
      <c r="Q471" s="185"/>
      <c r="R471" s="186"/>
      <c r="S471" s="188">
        <v>1</v>
      </c>
      <c r="T471" s="185">
        <v>0</v>
      </c>
      <c r="U471" s="185">
        <v>0</v>
      </c>
      <c r="V471" s="185"/>
      <c r="W471" s="185"/>
      <c r="X471" s="185"/>
      <c r="Y471" s="183"/>
      <c r="Z471" s="185"/>
      <c r="AA471" s="185"/>
      <c r="AB471" s="185"/>
      <c r="AC471" s="210"/>
      <c r="AD471" s="210"/>
      <c r="AE471" s="210"/>
      <c r="AF471" s="210"/>
      <c r="AG471" s="210"/>
      <c r="AH471" s="210"/>
      <c r="AI471" s="210"/>
      <c r="AJ471" s="210"/>
      <c r="AK471" s="210"/>
      <c r="AL471" s="210"/>
      <c r="AM471" s="210"/>
    </row>
    <row r="472" spans="1:39" s="91" customFormat="1" ht="38.25" customHeight="1" x14ac:dyDescent="0.2">
      <c r="A472" s="81">
        <f>IF(E472=0,"",SUBTOTAL(3,$E$8:$E472))</f>
        <v>444</v>
      </c>
      <c r="B472" s="81" t="s">
        <v>568</v>
      </c>
      <c r="C472" s="82" t="s">
        <v>887</v>
      </c>
      <c r="D472" s="119" t="s">
        <v>2047</v>
      </c>
      <c r="E472" s="119" t="s">
        <v>75</v>
      </c>
      <c r="F472" s="186">
        <f t="shared" si="7"/>
        <v>5</v>
      </c>
      <c r="G472" s="185"/>
      <c r="H472" s="185"/>
      <c r="I472" s="187"/>
      <c r="J472" s="188">
        <v>1</v>
      </c>
      <c r="K472" s="185"/>
      <c r="L472" s="185"/>
      <c r="M472" s="185"/>
      <c r="N472" s="185"/>
      <c r="O472" s="185"/>
      <c r="P472" s="185">
        <v>0</v>
      </c>
      <c r="Q472" s="185"/>
      <c r="R472" s="186"/>
      <c r="S472" s="188">
        <v>4</v>
      </c>
      <c r="T472" s="185">
        <v>0</v>
      </c>
      <c r="U472" s="185">
        <v>0</v>
      </c>
      <c r="V472" s="185"/>
      <c r="W472" s="185"/>
      <c r="X472" s="185"/>
      <c r="Y472" s="183"/>
      <c r="Z472" s="185"/>
      <c r="AA472" s="185"/>
      <c r="AB472" s="185"/>
      <c r="AC472" s="210"/>
      <c r="AD472" s="210"/>
      <c r="AE472" s="210"/>
      <c r="AF472" s="210"/>
      <c r="AG472" s="210"/>
      <c r="AH472" s="210"/>
      <c r="AI472" s="210"/>
      <c r="AJ472" s="210"/>
      <c r="AK472" s="210"/>
      <c r="AL472" s="210"/>
      <c r="AM472" s="210"/>
    </row>
    <row r="473" spans="1:39" s="91" customFormat="1" ht="30.75" customHeight="1" x14ac:dyDescent="0.2">
      <c r="A473" s="81">
        <f>IF(E473=0,"",SUBTOTAL(3,$E$8:$E473))</f>
        <v>445</v>
      </c>
      <c r="B473" s="81" t="s">
        <v>570</v>
      </c>
      <c r="C473" s="82" t="s">
        <v>889</v>
      </c>
      <c r="D473" s="119" t="s">
        <v>2050</v>
      </c>
      <c r="E473" s="119" t="s">
        <v>75</v>
      </c>
      <c r="F473" s="186">
        <f t="shared" si="7"/>
        <v>3</v>
      </c>
      <c r="G473" s="185"/>
      <c r="H473" s="185"/>
      <c r="I473" s="187"/>
      <c r="J473" s="188">
        <v>1</v>
      </c>
      <c r="K473" s="185"/>
      <c r="L473" s="185"/>
      <c r="M473" s="185"/>
      <c r="N473" s="185"/>
      <c r="O473" s="185"/>
      <c r="P473" s="185">
        <v>0</v>
      </c>
      <c r="Q473" s="185"/>
      <c r="R473" s="186"/>
      <c r="S473" s="188">
        <v>2</v>
      </c>
      <c r="T473" s="185">
        <v>0</v>
      </c>
      <c r="U473" s="185">
        <v>0</v>
      </c>
      <c r="V473" s="185"/>
      <c r="W473" s="185"/>
      <c r="X473" s="185"/>
      <c r="Y473" s="183"/>
      <c r="Z473" s="185"/>
      <c r="AA473" s="185"/>
      <c r="AB473" s="185"/>
      <c r="AC473" s="210"/>
      <c r="AD473" s="210"/>
      <c r="AE473" s="210"/>
      <c r="AF473" s="210"/>
      <c r="AG473" s="210"/>
      <c r="AH473" s="210"/>
      <c r="AI473" s="210"/>
      <c r="AJ473" s="210"/>
      <c r="AK473" s="210"/>
      <c r="AL473" s="210"/>
      <c r="AM473" s="210"/>
    </row>
    <row r="474" spans="1:39" s="91" customFormat="1" ht="36" customHeight="1" x14ac:dyDescent="0.2">
      <c r="A474" s="81">
        <f>IF(E474=0,"",SUBTOTAL(3,$E$8:$E474))</f>
        <v>446</v>
      </c>
      <c r="B474" s="81" t="s">
        <v>572</v>
      </c>
      <c r="C474" s="82" t="s">
        <v>891</v>
      </c>
      <c r="D474" s="119" t="s">
        <v>2051</v>
      </c>
      <c r="E474" s="119" t="s">
        <v>75</v>
      </c>
      <c r="F474" s="186">
        <f t="shared" si="7"/>
        <v>3</v>
      </c>
      <c r="G474" s="185"/>
      <c r="H474" s="185"/>
      <c r="I474" s="187"/>
      <c r="J474" s="188">
        <v>1</v>
      </c>
      <c r="K474" s="185"/>
      <c r="L474" s="185"/>
      <c r="M474" s="185"/>
      <c r="N474" s="185"/>
      <c r="O474" s="185"/>
      <c r="P474" s="185">
        <v>0</v>
      </c>
      <c r="Q474" s="185"/>
      <c r="R474" s="186"/>
      <c r="S474" s="188">
        <v>2</v>
      </c>
      <c r="T474" s="185">
        <v>0</v>
      </c>
      <c r="U474" s="185">
        <v>0</v>
      </c>
      <c r="V474" s="185"/>
      <c r="W474" s="185"/>
      <c r="X474" s="185"/>
      <c r="Y474" s="183"/>
      <c r="Z474" s="185"/>
      <c r="AA474" s="185"/>
      <c r="AB474" s="185"/>
      <c r="AC474" s="210"/>
      <c r="AD474" s="210"/>
      <c r="AE474" s="210"/>
      <c r="AF474" s="210"/>
      <c r="AG474" s="210"/>
      <c r="AH474" s="210"/>
      <c r="AI474" s="210"/>
      <c r="AJ474" s="210"/>
      <c r="AK474" s="210"/>
      <c r="AL474" s="210"/>
      <c r="AM474" s="210"/>
    </row>
    <row r="475" spans="1:39" s="91" customFormat="1" ht="47.25" customHeight="1" x14ac:dyDescent="0.2">
      <c r="A475" s="81">
        <f>IF(E475=0,"",SUBTOTAL(3,$E$8:$E475))</f>
        <v>447</v>
      </c>
      <c r="B475" s="81" t="s">
        <v>574</v>
      </c>
      <c r="C475" s="82" t="s">
        <v>893</v>
      </c>
      <c r="D475" s="119" t="s">
        <v>2047</v>
      </c>
      <c r="E475" s="119" t="s">
        <v>75</v>
      </c>
      <c r="F475" s="186">
        <f t="shared" si="7"/>
        <v>1</v>
      </c>
      <c r="G475" s="185"/>
      <c r="H475" s="185"/>
      <c r="I475" s="187"/>
      <c r="J475" s="188">
        <v>1</v>
      </c>
      <c r="K475" s="185"/>
      <c r="L475" s="185"/>
      <c r="M475" s="185"/>
      <c r="N475" s="185"/>
      <c r="O475" s="185"/>
      <c r="P475" s="185">
        <v>0</v>
      </c>
      <c r="Q475" s="185"/>
      <c r="R475" s="186"/>
      <c r="S475" s="188"/>
      <c r="T475" s="185">
        <v>0</v>
      </c>
      <c r="U475" s="185">
        <v>0</v>
      </c>
      <c r="V475" s="185"/>
      <c r="W475" s="185"/>
      <c r="X475" s="185"/>
      <c r="Y475" s="183"/>
      <c r="Z475" s="185"/>
      <c r="AA475" s="185"/>
      <c r="AB475" s="185"/>
      <c r="AC475" s="210"/>
      <c r="AD475" s="210"/>
      <c r="AE475" s="210"/>
      <c r="AF475" s="210"/>
      <c r="AG475" s="210"/>
      <c r="AH475" s="210"/>
      <c r="AI475" s="210"/>
      <c r="AJ475" s="210"/>
      <c r="AK475" s="210"/>
      <c r="AL475" s="210"/>
      <c r="AM475" s="210"/>
    </row>
    <row r="476" spans="1:39" s="91" customFormat="1" ht="33.75" customHeight="1" x14ac:dyDescent="0.2">
      <c r="A476" s="81">
        <f>IF(E476=0,"",SUBTOTAL(3,$E$8:$E476))</f>
        <v>448</v>
      </c>
      <c r="B476" s="81" t="s">
        <v>576</v>
      </c>
      <c r="C476" s="82" t="s">
        <v>895</v>
      </c>
      <c r="D476" s="119" t="s">
        <v>2052</v>
      </c>
      <c r="E476" s="119" t="s">
        <v>75</v>
      </c>
      <c r="F476" s="186">
        <f t="shared" si="7"/>
        <v>1</v>
      </c>
      <c r="G476" s="185"/>
      <c r="H476" s="185">
        <v>0</v>
      </c>
      <c r="I476" s="187"/>
      <c r="J476" s="188">
        <v>1</v>
      </c>
      <c r="K476" s="185"/>
      <c r="L476" s="185"/>
      <c r="M476" s="185"/>
      <c r="N476" s="185"/>
      <c r="O476" s="185"/>
      <c r="P476" s="185">
        <v>0</v>
      </c>
      <c r="Q476" s="185"/>
      <c r="R476" s="186"/>
      <c r="S476" s="188"/>
      <c r="T476" s="185">
        <v>0</v>
      </c>
      <c r="U476" s="185">
        <v>0</v>
      </c>
      <c r="V476" s="185"/>
      <c r="W476" s="185"/>
      <c r="X476" s="185"/>
      <c r="Y476" s="183"/>
      <c r="Z476" s="185"/>
      <c r="AA476" s="185"/>
      <c r="AB476" s="185"/>
      <c r="AC476" s="210"/>
      <c r="AD476" s="210"/>
      <c r="AE476" s="210"/>
      <c r="AF476" s="210"/>
      <c r="AG476" s="210"/>
      <c r="AH476" s="210"/>
      <c r="AI476" s="210"/>
      <c r="AJ476" s="210"/>
      <c r="AK476" s="210"/>
      <c r="AL476" s="210"/>
      <c r="AM476" s="210"/>
    </row>
    <row r="477" spans="1:39" s="91" customFormat="1" ht="25.5" x14ac:dyDescent="0.2">
      <c r="A477" s="81">
        <f>IF(E477=0,"",SUBTOTAL(3,$E$8:$E477))</f>
        <v>449</v>
      </c>
      <c r="B477" s="81" t="s">
        <v>578</v>
      </c>
      <c r="C477" s="82" t="s">
        <v>897</v>
      </c>
      <c r="D477" s="119" t="s">
        <v>2053</v>
      </c>
      <c r="E477" s="119" t="s">
        <v>75</v>
      </c>
      <c r="F477" s="186">
        <f t="shared" si="7"/>
        <v>1</v>
      </c>
      <c r="G477" s="185"/>
      <c r="H477" s="185"/>
      <c r="I477" s="187"/>
      <c r="J477" s="188">
        <v>1</v>
      </c>
      <c r="K477" s="185"/>
      <c r="L477" s="185"/>
      <c r="M477" s="185"/>
      <c r="N477" s="185"/>
      <c r="O477" s="185"/>
      <c r="P477" s="185">
        <v>0</v>
      </c>
      <c r="Q477" s="185"/>
      <c r="R477" s="186"/>
      <c r="S477" s="188"/>
      <c r="T477" s="185">
        <v>0</v>
      </c>
      <c r="U477" s="185">
        <v>0</v>
      </c>
      <c r="V477" s="185"/>
      <c r="W477" s="185"/>
      <c r="X477" s="185"/>
      <c r="Y477" s="183"/>
      <c r="Z477" s="185"/>
      <c r="AA477" s="185"/>
      <c r="AB477" s="185"/>
      <c r="AC477" s="210"/>
      <c r="AD477" s="210"/>
      <c r="AE477" s="210"/>
      <c r="AF477" s="210"/>
      <c r="AG477" s="210"/>
      <c r="AH477" s="210"/>
      <c r="AI477" s="210"/>
      <c r="AJ477" s="210"/>
      <c r="AK477" s="210"/>
      <c r="AL477" s="210"/>
      <c r="AM477" s="210"/>
    </row>
    <row r="478" spans="1:39" s="91" customFormat="1" ht="45" customHeight="1" x14ac:dyDescent="0.2">
      <c r="A478" s="81">
        <f>IF(E478=0,"",SUBTOTAL(3,$E$8:$E478))</f>
        <v>450</v>
      </c>
      <c r="B478" s="81" t="s">
        <v>580</v>
      </c>
      <c r="C478" s="82" t="s">
        <v>899</v>
      </c>
      <c r="D478" s="119" t="s">
        <v>2047</v>
      </c>
      <c r="E478" s="119" t="s">
        <v>75</v>
      </c>
      <c r="F478" s="186">
        <f t="shared" si="7"/>
        <v>1</v>
      </c>
      <c r="G478" s="185"/>
      <c r="H478" s="185"/>
      <c r="I478" s="187"/>
      <c r="J478" s="188">
        <v>1</v>
      </c>
      <c r="K478" s="185"/>
      <c r="L478" s="185"/>
      <c r="M478" s="185"/>
      <c r="N478" s="185"/>
      <c r="O478" s="185"/>
      <c r="P478" s="185">
        <v>0</v>
      </c>
      <c r="Q478" s="185"/>
      <c r="R478" s="186"/>
      <c r="S478" s="188"/>
      <c r="T478" s="185">
        <v>0</v>
      </c>
      <c r="U478" s="185">
        <v>0</v>
      </c>
      <c r="V478" s="185"/>
      <c r="W478" s="185"/>
      <c r="X478" s="185"/>
      <c r="Y478" s="183"/>
      <c r="Z478" s="185"/>
      <c r="AA478" s="185"/>
      <c r="AB478" s="185"/>
      <c r="AC478" s="210"/>
      <c r="AD478" s="210"/>
      <c r="AE478" s="210"/>
      <c r="AF478" s="210"/>
      <c r="AG478" s="210"/>
      <c r="AH478" s="210"/>
      <c r="AI478" s="210"/>
      <c r="AJ478" s="210"/>
      <c r="AK478" s="210"/>
      <c r="AL478" s="210"/>
      <c r="AM478" s="210"/>
    </row>
    <row r="479" spans="1:39" s="91" customFormat="1" ht="38.25" customHeight="1" x14ac:dyDescent="0.2">
      <c r="A479" s="81">
        <f>IF(E479=0,"",SUBTOTAL(3,$E$8:$E479))</f>
        <v>451</v>
      </c>
      <c r="B479" s="81" t="s">
        <v>584</v>
      </c>
      <c r="C479" s="82" t="s">
        <v>901</v>
      </c>
      <c r="D479" s="119" t="s">
        <v>2054</v>
      </c>
      <c r="E479" s="119" t="s">
        <v>75</v>
      </c>
      <c r="F479" s="186">
        <f t="shared" si="7"/>
        <v>1</v>
      </c>
      <c r="G479" s="185"/>
      <c r="H479" s="185"/>
      <c r="I479" s="187"/>
      <c r="J479" s="188">
        <v>1</v>
      </c>
      <c r="K479" s="185"/>
      <c r="L479" s="185"/>
      <c r="M479" s="185"/>
      <c r="N479" s="185"/>
      <c r="O479" s="185"/>
      <c r="P479" s="185">
        <v>0</v>
      </c>
      <c r="Q479" s="185"/>
      <c r="R479" s="186"/>
      <c r="S479" s="188"/>
      <c r="T479" s="185">
        <v>0</v>
      </c>
      <c r="U479" s="185">
        <v>0</v>
      </c>
      <c r="V479" s="185"/>
      <c r="W479" s="185"/>
      <c r="X479" s="185"/>
      <c r="Y479" s="183"/>
      <c r="Z479" s="185"/>
      <c r="AA479" s="185"/>
      <c r="AB479" s="185"/>
      <c r="AC479" s="210"/>
      <c r="AD479" s="210"/>
      <c r="AE479" s="210"/>
      <c r="AF479" s="210"/>
      <c r="AG479" s="210"/>
      <c r="AH479" s="210"/>
      <c r="AI479" s="210"/>
      <c r="AJ479" s="210"/>
      <c r="AK479" s="210"/>
      <c r="AL479" s="210"/>
      <c r="AM479" s="210"/>
    </row>
    <row r="480" spans="1:39" s="91" customFormat="1" ht="45.75" customHeight="1" x14ac:dyDescent="0.2">
      <c r="A480" s="81">
        <f>IF(E480=0,"",SUBTOTAL(3,$E$8:$E480))</f>
        <v>452</v>
      </c>
      <c r="B480" s="81" t="s">
        <v>586</v>
      </c>
      <c r="C480" s="82" t="s">
        <v>903</v>
      </c>
      <c r="D480" s="119" t="s">
        <v>2047</v>
      </c>
      <c r="E480" s="119" t="s">
        <v>75</v>
      </c>
      <c r="F480" s="186">
        <f t="shared" si="7"/>
        <v>1</v>
      </c>
      <c r="G480" s="185"/>
      <c r="H480" s="185"/>
      <c r="I480" s="187"/>
      <c r="J480" s="188">
        <v>1</v>
      </c>
      <c r="K480" s="185"/>
      <c r="L480" s="185"/>
      <c r="M480" s="185"/>
      <c r="N480" s="185"/>
      <c r="O480" s="185"/>
      <c r="P480" s="185">
        <v>0</v>
      </c>
      <c r="Q480" s="185"/>
      <c r="R480" s="186"/>
      <c r="S480" s="188"/>
      <c r="T480" s="185">
        <v>0</v>
      </c>
      <c r="U480" s="185">
        <v>0</v>
      </c>
      <c r="V480" s="185"/>
      <c r="W480" s="185"/>
      <c r="X480" s="185"/>
      <c r="Y480" s="183"/>
      <c r="Z480" s="185"/>
      <c r="AA480" s="185"/>
      <c r="AB480" s="185"/>
      <c r="AC480" s="210"/>
      <c r="AD480" s="210"/>
      <c r="AE480" s="210"/>
      <c r="AF480" s="210"/>
      <c r="AG480" s="210"/>
      <c r="AH480" s="210"/>
      <c r="AI480" s="210"/>
      <c r="AJ480" s="210"/>
      <c r="AK480" s="210"/>
      <c r="AL480" s="210"/>
      <c r="AM480" s="210"/>
    </row>
    <row r="481" spans="1:39" s="91" customFormat="1" ht="35.25" customHeight="1" x14ac:dyDescent="0.2">
      <c r="A481" s="81">
        <f>IF(E481=0,"",SUBTOTAL(3,$E$8:$E481))</f>
        <v>453</v>
      </c>
      <c r="B481" s="81" t="s">
        <v>589</v>
      </c>
      <c r="C481" s="82" t="s">
        <v>905</v>
      </c>
      <c r="D481" s="119" t="s">
        <v>2055</v>
      </c>
      <c r="E481" s="119" t="s">
        <v>75</v>
      </c>
      <c r="F481" s="186">
        <f t="shared" si="7"/>
        <v>1</v>
      </c>
      <c r="G481" s="185"/>
      <c r="H481" s="185"/>
      <c r="I481" s="187"/>
      <c r="J481" s="188">
        <v>1</v>
      </c>
      <c r="K481" s="185"/>
      <c r="L481" s="185"/>
      <c r="M481" s="185"/>
      <c r="N481" s="185"/>
      <c r="O481" s="185"/>
      <c r="P481" s="185">
        <v>0</v>
      </c>
      <c r="Q481" s="185"/>
      <c r="R481" s="186"/>
      <c r="S481" s="188"/>
      <c r="T481" s="185">
        <v>0</v>
      </c>
      <c r="U481" s="185">
        <v>0</v>
      </c>
      <c r="V481" s="185"/>
      <c r="W481" s="185"/>
      <c r="X481" s="185"/>
      <c r="Y481" s="183"/>
      <c r="Z481" s="185"/>
      <c r="AA481" s="185"/>
      <c r="AB481" s="185"/>
      <c r="AC481" s="210"/>
      <c r="AD481" s="210"/>
      <c r="AE481" s="210"/>
      <c r="AF481" s="210"/>
      <c r="AG481" s="210"/>
      <c r="AH481" s="210"/>
      <c r="AI481" s="210"/>
      <c r="AJ481" s="210"/>
      <c r="AK481" s="210"/>
      <c r="AL481" s="210"/>
      <c r="AM481" s="210"/>
    </row>
    <row r="482" spans="1:39" s="91" customFormat="1" ht="36" customHeight="1" x14ac:dyDescent="0.2">
      <c r="A482" s="81">
        <f>IF(E482=0,"",SUBTOTAL(3,$E$8:$E482))</f>
        <v>454</v>
      </c>
      <c r="B482" s="81" t="s">
        <v>591</v>
      </c>
      <c r="C482" s="82" t="s">
        <v>907</v>
      </c>
      <c r="D482" s="119" t="s">
        <v>2056</v>
      </c>
      <c r="E482" s="119" t="s">
        <v>75</v>
      </c>
      <c r="F482" s="186">
        <f t="shared" si="7"/>
        <v>1</v>
      </c>
      <c r="G482" s="185"/>
      <c r="H482" s="185"/>
      <c r="I482" s="187"/>
      <c r="J482" s="188">
        <v>1</v>
      </c>
      <c r="K482" s="185"/>
      <c r="L482" s="185"/>
      <c r="M482" s="185"/>
      <c r="N482" s="185"/>
      <c r="O482" s="185"/>
      <c r="P482" s="185">
        <v>0</v>
      </c>
      <c r="Q482" s="185"/>
      <c r="R482" s="186"/>
      <c r="S482" s="188"/>
      <c r="T482" s="185">
        <v>0</v>
      </c>
      <c r="U482" s="185">
        <v>0</v>
      </c>
      <c r="V482" s="185"/>
      <c r="W482" s="185"/>
      <c r="X482" s="185"/>
      <c r="Y482" s="183"/>
      <c r="Z482" s="185"/>
      <c r="AA482" s="185"/>
      <c r="AB482" s="185"/>
      <c r="AC482" s="210"/>
      <c r="AD482" s="210"/>
      <c r="AE482" s="210"/>
      <c r="AF482" s="210"/>
      <c r="AG482" s="210"/>
      <c r="AH482" s="210"/>
      <c r="AI482" s="210"/>
      <c r="AJ482" s="210"/>
      <c r="AK482" s="210"/>
      <c r="AL482" s="210"/>
      <c r="AM482" s="210"/>
    </row>
    <row r="483" spans="1:39" s="91" customFormat="1" ht="39.75" customHeight="1" x14ac:dyDescent="0.2">
      <c r="A483" s="81">
        <f>IF(E483=0,"",SUBTOTAL(3,$E$8:$E483))</f>
        <v>455</v>
      </c>
      <c r="B483" s="81" t="s">
        <v>593</v>
      </c>
      <c r="C483" s="143" t="s">
        <v>908</v>
      </c>
      <c r="D483" s="119" t="s">
        <v>2044</v>
      </c>
      <c r="E483" s="119" t="s">
        <v>75</v>
      </c>
      <c r="F483" s="186">
        <f t="shared" si="7"/>
        <v>1</v>
      </c>
      <c r="G483" s="185"/>
      <c r="H483" s="185"/>
      <c r="I483" s="187"/>
      <c r="J483" s="188"/>
      <c r="K483" s="185"/>
      <c r="L483" s="185"/>
      <c r="M483" s="185"/>
      <c r="N483" s="185"/>
      <c r="O483" s="185"/>
      <c r="P483" s="185">
        <v>0</v>
      </c>
      <c r="Q483" s="185"/>
      <c r="R483" s="186"/>
      <c r="S483" s="188">
        <v>1</v>
      </c>
      <c r="T483" s="185">
        <v>0</v>
      </c>
      <c r="U483" s="185">
        <v>0</v>
      </c>
      <c r="V483" s="185"/>
      <c r="W483" s="185"/>
      <c r="X483" s="185"/>
      <c r="Y483" s="183"/>
      <c r="Z483" s="185"/>
      <c r="AA483" s="185"/>
      <c r="AB483" s="185"/>
      <c r="AC483" s="210"/>
      <c r="AD483" s="210"/>
      <c r="AE483" s="210"/>
      <c r="AF483" s="210"/>
      <c r="AG483" s="210"/>
      <c r="AH483" s="210"/>
      <c r="AI483" s="210"/>
      <c r="AJ483" s="210"/>
      <c r="AK483" s="210"/>
      <c r="AL483" s="210"/>
      <c r="AM483" s="210"/>
    </row>
    <row r="484" spans="1:39" s="91" customFormat="1" ht="48" customHeight="1" x14ac:dyDescent="0.2">
      <c r="A484" s="81">
        <f>IF(E484=0,"",SUBTOTAL(3,$E$8:$E484))</f>
        <v>456</v>
      </c>
      <c r="B484" s="81" t="s">
        <v>595</v>
      </c>
      <c r="C484" s="143" t="s">
        <v>909</v>
      </c>
      <c r="D484" s="119" t="s">
        <v>2044</v>
      </c>
      <c r="E484" s="119" t="s">
        <v>75</v>
      </c>
      <c r="F484" s="186">
        <f t="shared" si="7"/>
        <v>1</v>
      </c>
      <c r="G484" s="185"/>
      <c r="H484" s="185">
        <v>0</v>
      </c>
      <c r="I484" s="187"/>
      <c r="J484" s="188"/>
      <c r="K484" s="185"/>
      <c r="L484" s="185"/>
      <c r="M484" s="185"/>
      <c r="N484" s="185"/>
      <c r="O484" s="185"/>
      <c r="P484" s="185">
        <v>0</v>
      </c>
      <c r="Q484" s="185"/>
      <c r="R484" s="186"/>
      <c r="S484" s="188">
        <v>1</v>
      </c>
      <c r="T484" s="185">
        <v>0</v>
      </c>
      <c r="U484" s="185">
        <v>0</v>
      </c>
      <c r="V484" s="185"/>
      <c r="W484" s="185"/>
      <c r="X484" s="185"/>
      <c r="Y484" s="183"/>
      <c r="Z484" s="185"/>
      <c r="AA484" s="185"/>
      <c r="AB484" s="185"/>
      <c r="AC484" s="210"/>
      <c r="AD484" s="210"/>
      <c r="AE484" s="210"/>
      <c r="AF484" s="210"/>
      <c r="AG484" s="210"/>
      <c r="AH484" s="210"/>
      <c r="AI484" s="210"/>
      <c r="AJ484" s="210"/>
      <c r="AK484" s="210"/>
      <c r="AL484" s="210"/>
      <c r="AM484" s="210"/>
    </row>
    <row r="485" spans="1:39" s="91" customFormat="1" ht="39" customHeight="1" x14ac:dyDescent="0.2">
      <c r="A485" s="81">
        <f>IF(E485=0,"",SUBTOTAL(3,$E$8:$E485))</f>
        <v>457</v>
      </c>
      <c r="B485" s="81" t="s">
        <v>597</v>
      </c>
      <c r="C485" s="143" t="s">
        <v>910</v>
      </c>
      <c r="D485" s="109" t="s">
        <v>2059</v>
      </c>
      <c r="E485" s="119" t="s">
        <v>75</v>
      </c>
      <c r="F485" s="186">
        <f t="shared" si="7"/>
        <v>1</v>
      </c>
      <c r="G485" s="185"/>
      <c r="H485" s="185"/>
      <c r="I485" s="187"/>
      <c r="J485" s="188"/>
      <c r="K485" s="185"/>
      <c r="L485" s="185"/>
      <c r="M485" s="185"/>
      <c r="N485" s="185"/>
      <c r="O485" s="185"/>
      <c r="P485" s="185">
        <v>0</v>
      </c>
      <c r="Q485" s="185"/>
      <c r="R485" s="186"/>
      <c r="S485" s="188">
        <v>1</v>
      </c>
      <c r="T485" s="185">
        <v>0</v>
      </c>
      <c r="U485" s="185">
        <v>0</v>
      </c>
      <c r="V485" s="185"/>
      <c r="W485" s="185"/>
      <c r="X485" s="185"/>
      <c r="Y485" s="183"/>
      <c r="Z485" s="185"/>
      <c r="AA485" s="185"/>
      <c r="AB485" s="185"/>
      <c r="AC485" s="210"/>
      <c r="AD485" s="210"/>
      <c r="AE485" s="210"/>
      <c r="AF485" s="210"/>
      <c r="AG485" s="210"/>
      <c r="AH485" s="210"/>
      <c r="AI485" s="210"/>
      <c r="AJ485" s="210"/>
      <c r="AK485" s="210"/>
      <c r="AL485" s="210"/>
      <c r="AM485" s="210"/>
    </row>
    <row r="486" spans="1:39" s="91" customFormat="1" ht="39.75" customHeight="1" x14ac:dyDescent="0.2">
      <c r="A486" s="81">
        <f>IF(E486=0,"",SUBTOTAL(3,$E$8:$E486))</f>
        <v>458</v>
      </c>
      <c r="B486" s="81" t="s">
        <v>599</v>
      </c>
      <c r="C486" s="143" t="s">
        <v>911</v>
      </c>
      <c r="D486" s="119" t="s">
        <v>2044</v>
      </c>
      <c r="E486" s="119" t="s">
        <v>75</v>
      </c>
      <c r="F486" s="186">
        <f t="shared" si="7"/>
        <v>6</v>
      </c>
      <c r="G486" s="185"/>
      <c r="H486" s="185"/>
      <c r="I486" s="187"/>
      <c r="J486" s="188"/>
      <c r="K486" s="185"/>
      <c r="L486" s="185"/>
      <c r="M486" s="185"/>
      <c r="N486" s="185"/>
      <c r="O486" s="185"/>
      <c r="P486" s="185">
        <v>0</v>
      </c>
      <c r="Q486" s="185"/>
      <c r="R486" s="186"/>
      <c r="S486" s="188">
        <v>6</v>
      </c>
      <c r="T486" s="185">
        <v>0</v>
      </c>
      <c r="U486" s="185">
        <v>0</v>
      </c>
      <c r="V486" s="185"/>
      <c r="W486" s="185"/>
      <c r="X486" s="185"/>
      <c r="Y486" s="183"/>
      <c r="Z486" s="185"/>
      <c r="AA486" s="185"/>
      <c r="AB486" s="185"/>
      <c r="AC486" s="210"/>
      <c r="AD486" s="210"/>
      <c r="AE486" s="210"/>
      <c r="AF486" s="210"/>
      <c r="AG486" s="210"/>
      <c r="AH486" s="210"/>
      <c r="AI486" s="210"/>
      <c r="AJ486" s="210"/>
      <c r="AK486" s="210"/>
      <c r="AL486" s="210"/>
      <c r="AM486" s="210"/>
    </row>
    <row r="487" spans="1:39" s="91" customFormat="1" ht="48" customHeight="1" x14ac:dyDescent="0.2">
      <c r="A487" s="81">
        <f>IF(E487=0,"",SUBTOTAL(3,$E$8:$E487))</f>
        <v>459</v>
      </c>
      <c r="B487" s="81" t="s">
        <v>601</v>
      </c>
      <c r="C487" s="143" t="s">
        <v>912</v>
      </c>
      <c r="D487" s="109" t="s">
        <v>2062</v>
      </c>
      <c r="E487" s="119" t="s">
        <v>75</v>
      </c>
      <c r="F487" s="186">
        <f t="shared" si="7"/>
        <v>2</v>
      </c>
      <c r="G487" s="185"/>
      <c r="H487" s="185"/>
      <c r="I487" s="187"/>
      <c r="J487" s="188"/>
      <c r="K487" s="185"/>
      <c r="L487" s="185"/>
      <c r="M487" s="185"/>
      <c r="N487" s="185"/>
      <c r="O487" s="185"/>
      <c r="P487" s="185">
        <v>0</v>
      </c>
      <c r="Q487" s="185"/>
      <c r="R487" s="186"/>
      <c r="S487" s="188">
        <v>2</v>
      </c>
      <c r="T487" s="185">
        <v>0</v>
      </c>
      <c r="U487" s="185">
        <v>0</v>
      </c>
      <c r="V487" s="185"/>
      <c r="W487" s="185"/>
      <c r="X487" s="185"/>
      <c r="Y487" s="183"/>
      <c r="Z487" s="185"/>
      <c r="AA487" s="185"/>
      <c r="AB487" s="185"/>
      <c r="AC487" s="210"/>
      <c r="AD487" s="210"/>
      <c r="AE487" s="210"/>
      <c r="AF487" s="210"/>
      <c r="AG487" s="210"/>
      <c r="AH487" s="210"/>
      <c r="AI487" s="210"/>
      <c r="AJ487" s="210"/>
      <c r="AK487" s="210"/>
      <c r="AL487" s="210"/>
      <c r="AM487" s="210"/>
    </row>
    <row r="488" spans="1:39" s="91" customFormat="1" ht="48" customHeight="1" x14ac:dyDescent="0.2">
      <c r="A488" s="81">
        <f>IF(E488=0,"",SUBTOTAL(3,$E$8:$E488))</f>
        <v>460</v>
      </c>
      <c r="B488" s="81" t="s">
        <v>603</v>
      </c>
      <c r="C488" s="143" t="s">
        <v>4136</v>
      </c>
      <c r="D488" s="109" t="s">
        <v>4135</v>
      </c>
      <c r="E488" s="119" t="s">
        <v>75</v>
      </c>
      <c r="F488" s="186">
        <f t="shared" si="7"/>
        <v>2</v>
      </c>
      <c r="G488" s="185"/>
      <c r="H488" s="185"/>
      <c r="I488" s="187"/>
      <c r="J488" s="188"/>
      <c r="K488" s="185"/>
      <c r="L488" s="185"/>
      <c r="M488" s="185"/>
      <c r="N488" s="185"/>
      <c r="O488" s="185"/>
      <c r="P488" s="185">
        <v>0</v>
      </c>
      <c r="Q488" s="185"/>
      <c r="R488" s="186"/>
      <c r="S488" s="188">
        <v>2</v>
      </c>
      <c r="T488" s="185">
        <v>0</v>
      </c>
      <c r="U488" s="185">
        <v>0</v>
      </c>
      <c r="V488" s="185"/>
      <c r="W488" s="185"/>
      <c r="X488" s="185"/>
      <c r="Y488" s="183"/>
      <c r="Z488" s="185"/>
      <c r="AA488" s="185"/>
      <c r="AB488" s="185"/>
      <c r="AC488" s="210"/>
      <c r="AD488" s="210"/>
      <c r="AE488" s="210"/>
      <c r="AF488" s="210"/>
      <c r="AG488" s="210"/>
      <c r="AH488" s="210"/>
      <c r="AI488" s="210"/>
      <c r="AJ488" s="210"/>
      <c r="AK488" s="210"/>
      <c r="AL488" s="210"/>
      <c r="AM488" s="210"/>
    </row>
    <row r="489" spans="1:39" s="91" customFormat="1" ht="24.75" customHeight="1" x14ac:dyDescent="0.2">
      <c r="A489" s="81" t="str">
        <f>IF(E489=0,"",SUBTOTAL(3,$E$8:$E489))</f>
        <v/>
      </c>
      <c r="B489" s="81"/>
      <c r="C489" s="103" t="s">
        <v>4108</v>
      </c>
      <c r="D489" s="109"/>
      <c r="E489" s="119"/>
      <c r="F489" s="186">
        <f t="shared" si="7"/>
        <v>0</v>
      </c>
      <c r="G489" s="183"/>
      <c r="H489" s="183"/>
      <c r="I489" s="183"/>
      <c r="J489" s="190"/>
      <c r="K489" s="183"/>
      <c r="L489" s="183"/>
      <c r="M489" s="183"/>
      <c r="N489" s="183"/>
      <c r="O489" s="183"/>
      <c r="P489" s="183"/>
      <c r="Q489" s="183"/>
      <c r="R489" s="183"/>
      <c r="S489" s="183"/>
      <c r="T489" s="183"/>
      <c r="U489" s="183"/>
      <c r="V489" s="183"/>
      <c r="W489" s="183"/>
      <c r="X489" s="183"/>
      <c r="Y489" s="183"/>
      <c r="Z489" s="183"/>
      <c r="AA489" s="183"/>
      <c r="AB489" s="185"/>
      <c r="AC489" s="210"/>
      <c r="AD489" s="210"/>
      <c r="AE489" s="210"/>
      <c r="AF489" s="210"/>
      <c r="AG489" s="210"/>
      <c r="AH489" s="210"/>
      <c r="AI489" s="210"/>
      <c r="AJ489" s="210"/>
      <c r="AK489" s="210"/>
      <c r="AL489" s="210"/>
      <c r="AM489" s="210"/>
    </row>
    <row r="490" spans="1:39" s="91" customFormat="1" ht="37.5" customHeight="1" x14ac:dyDescent="0.2">
      <c r="A490" s="81">
        <f>IF(E490=0,"",SUBTOTAL(3,$E$8:$E490))</f>
        <v>461</v>
      </c>
      <c r="B490" s="81" t="s">
        <v>605</v>
      </c>
      <c r="C490" s="118" t="s">
        <v>916</v>
      </c>
      <c r="D490" s="119" t="s">
        <v>2065</v>
      </c>
      <c r="E490" s="119" t="s">
        <v>75</v>
      </c>
      <c r="F490" s="186">
        <f t="shared" si="7"/>
        <v>4</v>
      </c>
      <c r="G490" s="185"/>
      <c r="H490" s="185"/>
      <c r="I490" s="187"/>
      <c r="J490" s="189"/>
      <c r="K490" s="185"/>
      <c r="L490" s="185"/>
      <c r="M490" s="185"/>
      <c r="N490" s="185"/>
      <c r="O490" s="185"/>
      <c r="P490" s="185">
        <v>0</v>
      </c>
      <c r="Q490" s="185"/>
      <c r="R490" s="186"/>
      <c r="S490" s="188">
        <v>4</v>
      </c>
      <c r="T490" s="185">
        <v>0</v>
      </c>
      <c r="U490" s="185">
        <v>0</v>
      </c>
      <c r="V490" s="185"/>
      <c r="W490" s="185"/>
      <c r="X490" s="185"/>
      <c r="Y490" s="183"/>
      <c r="Z490" s="185"/>
      <c r="AA490" s="185"/>
      <c r="AB490" s="185"/>
      <c r="AC490" s="210"/>
      <c r="AD490" s="210"/>
      <c r="AE490" s="210"/>
      <c r="AF490" s="210"/>
      <c r="AG490" s="210"/>
      <c r="AH490" s="210"/>
      <c r="AI490" s="210"/>
      <c r="AJ490" s="210"/>
      <c r="AK490" s="210"/>
      <c r="AL490" s="210"/>
      <c r="AM490" s="210"/>
    </row>
    <row r="491" spans="1:39" s="91" customFormat="1" ht="47.25" customHeight="1" x14ac:dyDescent="0.2">
      <c r="A491" s="81">
        <f>IF(E491=0,"",SUBTOTAL(3,$E$8:$E491))</f>
        <v>462</v>
      </c>
      <c r="B491" s="81" t="s">
        <v>607</v>
      </c>
      <c r="C491" s="118" t="s">
        <v>920</v>
      </c>
      <c r="D491" s="119" t="s">
        <v>2066</v>
      </c>
      <c r="E491" s="119" t="s">
        <v>75</v>
      </c>
      <c r="F491" s="186">
        <f t="shared" si="7"/>
        <v>4</v>
      </c>
      <c r="G491" s="185"/>
      <c r="H491" s="185">
        <v>0</v>
      </c>
      <c r="I491" s="187"/>
      <c r="J491" s="189"/>
      <c r="K491" s="185"/>
      <c r="L491" s="185"/>
      <c r="M491" s="185"/>
      <c r="N491" s="185"/>
      <c r="O491" s="185"/>
      <c r="P491" s="185">
        <v>0</v>
      </c>
      <c r="Q491" s="185"/>
      <c r="R491" s="186"/>
      <c r="S491" s="188">
        <v>4</v>
      </c>
      <c r="T491" s="185">
        <v>0</v>
      </c>
      <c r="U491" s="185">
        <v>0</v>
      </c>
      <c r="V491" s="185"/>
      <c r="W491" s="185"/>
      <c r="X491" s="185"/>
      <c r="Y491" s="183"/>
      <c r="Z491" s="185"/>
      <c r="AA491" s="185"/>
      <c r="AB491" s="185"/>
      <c r="AC491" s="210"/>
      <c r="AD491" s="210"/>
      <c r="AE491" s="210"/>
      <c r="AF491" s="210"/>
      <c r="AG491" s="210"/>
      <c r="AH491" s="210"/>
      <c r="AI491" s="210"/>
      <c r="AJ491" s="210"/>
      <c r="AK491" s="210"/>
      <c r="AL491" s="210"/>
      <c r="AM491" s="210"/>
    </row>
    <row r="492" spans="1:39" s="91" customFormat="1" ht="47.25" customHeight="1" x14ac:dyDescent="0.2">
      <c r="A492" s="81">
        <f>IF(E492=0,"",SUBTOTAL(3,$E$8:$E492))</f>
        <v>463</v>
      </c>
      <c r="B492" s="81" t="s">
        <v>610</v>
      </c>
      <c r="C492" s="118" t="s">
        <v>923</v>
      </c>
      <c r="D492" s="119" t="s">
        <v>2067</v>
      </c>
      <c r="E492" s="119" t="s">
        <v>75</v>
      </c>
      <c r="F492" s="186">
        <f t="shared" si="7"/>
        <v>3</v>
      </c>
      <c r="G492" s="185"/>
      <c r="H492" s="185">
        <v>0</v>
      </c>
      <c r="I492" s="187"/>
      <c r="J492" s="189"/>
      <c r="K492" s="185"/>
      <c r="L492" s="185"/>
      <c r="M492" s="185"/>
      <c r="N492" s="185"/>
      <c r="O492" s="185"/>
      <c r="P492" s="185">
        <v>0</v>
      </c>
      <c r="Q492" s="185"/>
      <c r="R492" s="186"/>
      <c r="S492" s="188">
        <v>3</v>
      </c>
      <c r="T492" s="185">
        <v>0</v>
      </c>
      <c r="U492" s="185">
        <v>0</v>
      </c>
      <c r="V492" s="185"/>
      <c r="W492" s="185"/>
      <c r="X492" s="185"/>
      <c r="Y492" s="183"/>
      <c r="Z492" s="185"/>
      <c r="AA492" s="185"/>
      <c r="AB492" s="185"/>
      <c r="AC492" s="210"/>
      <c r="AD492" s="210"/>
      <c r="AE492" s="210"/>
      <c r="AF492" s="210"/>
      <c r="AG492" s="210"/>
      <c r="AH492" s="210"/>
      <c r="AI492" s="210"/>
      <c r="AJ492" s="210"/>
      <c r="AK492" s="210"/>
      <c r="AL492" s="210"/>
      <c r="AM492" s="210"/>
    </row>
    <row r="493" spans="1:39" s="91" customFormat="1" ht="61.5" customHeight="1" x14ac:dyDescent="0.2">
      <c r="A493" s="81">
        <f>IF(E493=0,"",SUBTOTAL(3,$E$8:$E493))</f>
        <v>464</v>
      </c>
      <c r="B493" s="81" t="s">
        <v>612</v>
      </c>
      <c r="C493" s="118" t="s">
        <v>926</v>
      </c>
      <c r="D493" s="119" t="s">
        <v>2068</v>
      </c>
      <c r="E493" s="119" t="s">
        <v>75</v>
      </c>
      <c r="F493" s="186">
        <f t="shared" si="7"/>
        <v>5</v>
      </c>
      <c r="G493" s="185"/>
      <c r="H493" s="185"/>
      <c r="I493" s="187"/>
      <c r="J493" s="189"/>
      <c r="K493" s="185"/>
      <c r="L493" s="185"/>
      <c r="M493" s="185"/>
      <c r="N493" s="185"/>
      <c r="O493" s="185"/>
      <c r="P493" s="185">
        <v>0</v>
      </c>
      <c r="Q493" s="185"/>
      <c r="R493" s="186"/>
      <c r="S493" s="188">
        <v>5</v>
      </c>
      <c r="T493" s="185">
        <v>0</v>
      </c>
      <c r="U493" s="185">
        <v>0</v>
      </c>
      <c r="V493" s="185"/>
      <c r="W493" s="185"/>
      <c r="X493" s="185"/>
      <c r="Y493" s="183"/>
      <c r="Z493" s="185"/>
      <c r="AA493" s="185"/>
      <c r="AB493" s="185"/>
      <c r="AC493" s="210"/>
      <c r="AD493" s="210"/>
      <c r="AE493" s="210"/>
      <c r="AF493" s="210"/>
      <c r="AG493" s="210"/>
      <c r="AH493" s="210"/>
      <c r="AI493" s="210"/>
      <c r="AJ493" s="210"/>
      <c r="AK493" s="210"/>
      <c r="AL493" s="210"/>
      <c r="AM493" s="210"/>
    </row>
    <row r="494" spans="1:39" s="91" customFormat="1" ht="96.75" customHeight="1" x14ac:dyDescent="0.2">
      <c r="A494" s="81">
        <f>IF(E494=0,"",SUBTOTAL(3,$E$8:$E494))</f>
        <v>465</v>
      </c>
      <c r="B494" s="81" t="s">
        <v>615</v>
      </c>
      <c r="C494" s="118" t="s">
        <v>929</v>
      </c>
      <c r="D494" s="119" t="s">
        <v>2069</v>
      </c>
      <c r="E494" s="119" t="s">
        <v>75</v>
      </c>
      <c r="F494" s="186">
        <f t="shared" si="7"/>
        <v>4</v>
      </c>
      <c r="G494" s="185"/>
      <c r="H494" s="185"/>
      <c r="I494" s="187"/>
      <c r="J494" s="189"/>
      <c r="K494" s="185"/>
      <c r="L494" s="185"/>
      <c r="M494" s="185"/>
      <c r="N494" s="185"/>
      <c r="O494" s="185"/>
      <c r="P494" s="185">
        <v>0</v>
      </c>
      <c r="Q494" s="185"/>
      <c r="R494" s="186"/>
      <c r="S494" s="188">
        <v>4</v>
      </c>
      <c r="T494" s="185">
        <v>0</v>
      </c>
      <c r="U494" s="185">
        <v>0</v>
      </c>
      <c r="V494" s="185"/>
      <c r="W494" s="185"/>
      <c r="X494" s="185"/>
      <c r="Y494" s="183"/>
      <c r="Z494" s="185"/>
      <c r="AA494" s="185"/>
      <c r="AB494" s="185"/>
      <c r="AC494" s="210"/>
      <c r="AD494" s="210"/>
      <c r="AE494" s="210"/>
      <c r="AF494" s="210"/>
      <c r="AG494" s="210"/>
      <c r="AH494" s="210"/>
      <c r="AI494" s="210"/>
      <c r="AJ494" s="210"/>
      <c r="AK494" s="210"/>
      <c r="AL494" s="210"/>
      <c r="AM494" s="210"/>
    </row>
    <row r="495" spans="1:39" s="91" customFormat="1" ht="74.25" customHeight="1" x14ac:dyDescent="0.2">
      <c r="A495" s="81">
        <f>IF(E495=0,"",SUBTOTAL(3,$E$8:$E495))</f>
        <v>466</v>
      </c>
      <c r="B495" s="81" t="s">
        <v>618</v>
      </c>
      <c r="C495" s="118" t="s">
        <v>932</v>
      </c>
      <c r="D495" s="119" t="s">
        <v>2070</v>
      </c>
      <c r="E495" s="119" t="s">
        <v>75</v>
      </c>
      <c r="F495" s="186">
        <f t="shared" si="7"/>
        <v>4</v>
      </c>
      <c r="G495" s="185"/>
      <c r="H495" s="185">
        <v>0</v>
      </c>
      <c r="I495" s="187"/>
      <c r="J495" s="189"/>
      <c r="K495" s="185"/>
      <c r="L495" s="185"/>
      <c r="M495" s="185"/>
      <c r="N495" s="185"/>
      <c r="O495" s="185"/>
      <c r="P495" s="185">
        <v>0</v>
      </c>
      <c r="Q495" s="185"/>
      <c r="R495" s="186"/>
      <c r="S495" s="188">
        <v>4</v>
      </c>
      <c r="T495" s="185">
        <v>0</v>
      </c>
      <c r="U495" s="185">
        <v>0</v>
      </c>
      <c r="V495" s="185"/>
      <c r="W495" s="185"/>
      <c r="X495" s="185"/>
      <c r="Y495" s="183"/>
      <c r="Z495" s="185"/>
      <c r="AA495" s="185"/>
      <c r="AB495" s="185"/>
      <c r="AC495" s="210"/>
      <c r="AD495" s="210"/>
      <c r="AE495" s="210"/>
      <c r="AF495" s="210"/>
      <c r="AG495" s="210"/>
      <c r="AH495" s="210"/>
      <c r="AI495" s="210"/>
      <c r="AJ495" s="210"/>
      <c r="AK495" s="210"/>
      <c r="AL495" s="210"/>
      <c r="AM495" s="210"/>
    </row>
    <row r="496" spans="1:39" s="91" customFormat="1" ht="95.25" customHeight="1" x14ac:dyDescent="0.2">
      <c r="A496" s="81">
        <f>IF(E496=0,"",SUBTOTAL(3,$E$8:$E496))</f>
        <v>467</v>
      </c>
      <c r="B496" s="81" t="s">
        <v>622</v>
      </c>
      <c r="C496" s="118" t="s">
        <v>4140</v>
      </c>
      <c r="D496" s="119" t="s">
        <v>2071</v>
      </c>
      <c r="E496" s="119" t="s">
        <v>75</v>
      </c>
      <c r="F496" s="186">
        <f t="shared" si="7"/>
        <v>12</v>
      </c>
      <c r="G496" s="185"/>
      <c r="H496" s="185"/>
      <c r="I496" s="187"/>
      <c r="J496" s="189"/>
      <c r="K496" s="185"/>
      <c r="L496" s="185"/>
      <c r="M496" s="185"/>
      <c r="N496" s="185"/>
      <c r="O496" s="185"/>
      <c r="P496" s="185">
        <v>0</v>
      </c>
      <c r="Q496" s="185"/>
      <c r="R496" s="186"/>
      <c r="S496" s="188">
        <v>12</v>
      </c>
      <c r="T496" s="185">
        <v>0</v>
      </c>
      <c r="U496" s="185">
        <v>0</v>
      </c>
      <c r="V496" s="185"/>
      <c r="W496" s="185"/>
      <c r="X496" s="185"/>
      <c r="Y496" s="183"/>
      <c r="Z496" s="185"/>
      <c r="AA496" s="185"/>
      <c r="AB496" s="185"/>
      <c r="AC496" s="210"/>
      <c r="AD496" s="210"/>
      <c r="AE496" s="210"/>
      <c r="AF496" s="210"/>
      <c r="AG496" s="210"/>
      <c r="AH496" s="210"/>
      <c r="AI496" s="210"/>
      <c r="AJ496" s="210"/>
      <c r="AK496" s="210"/>
      <c r="AL496" s="210"/>
      <c r="AM496" s="210"/>
    </row>
    <row r="497" spans="1:39" s="91" customFormat="1" ht="82.5" customHeight="1" x14ac:dyDescent="0.2">
      <c r="A497" s="81">
        <f>IF(E497=0,"",SUBTOTAL(3,$E$8:$E497))</f>
        <v>468</v>
      </c>
      <c r="B497" s="81" t="s">
        <v>626</v>
      </c>
      <c r="C497" s="118" t="s">
        <v>4139</v>
      </c>
      <c r="D497" s="119" t="s">
        <v>2072</v>
      </c>
      <c r="E497" s="119" t="s">
        <v>75</v>
      </c>
      <c r="F497" s="186">
        <f t="shared" si="7"/>
        <v>17</v>
      </c>
      <c r="G497" s="185"/>
      <c r="H497" s="185"/>
      <c r="I497" s="187"/>
      <c r="J497" s="189"/>
      <c r="K497" s="185"/>
      <c r="L497" s="185"/>
      <c r="M497" s="185"/>
      <c r="N497" s="185"/>
      <c r="O497" s="185"/>
      <c r="P497" s="185">
        <v>0</v>
      </c>
      <c r="Q497" s="185"/>
      <c r="R497" s="186"/>
      <c r="S497" s="188">
        <v>17</v>
      </c>
      <c r="T497" s="185">
        <v>0</v>
      </c>
      <c r="U497" s="185">
        <v>0</v>
      </c>
      <c r="V497" s="185"/>
      <c r="W497" s="185"/>
      <c r="X497" s="185"/>
      <c r="Y497" s="183"/>
      <c r="Z497" s="185"/>
      <c r="AA497" s="185"/>
      <c r="AB497" s="185"/>
      <c r="AC497" s="210"/>
      <c r="AD497" s="210"/>
      <c r="AE497" s="210"/>
      <c r="AF497" s="210"/>
      <c r="AG497" s="210"/>
      <c r="AH497" s="210"/>
      <c r="AI497" s="210"/>
      <c r="AJ497" s="210"/>
      <c r="AK497" s="210"/>
      <c r="AL497" s="210"/>
      <c r="AM497" s="210"/>
    </row>
    <row r="498" spans="1:39" s="91" customFormat="1" ht="102" customHeight="1" x14ac:dyDescent="0.2">
      <c r="A498" s="81">
        <f>IF(E498=0,"",SUBTOTAL(3,$E$8:$E498))</f>
        <v>469</v>
      </c>
      <c r="B498" s="81" t="s">
        <v>630</v>
      </c>
      <c r="C498" s="118" t="s">
        <v>2567</v>
      </c>
      <c r="D498" s="119" t="s">
        <v>2073</v>
      </c>
      <c r="E498" s="119" t="s">
        <v>75</v>
      </c>
      <c r="F498" s="186">
        <f t="shared" si="7"/>
        <v>14</v>
      </c>
      <c r="G498" s="185"/>
      <c r="H498" s="185">
        <v>0</v>
      </c>
      <c r="I498" s="187"/>
      <c r="J498" s="189"/>
      <c r="K498" s="185"/>
      <c r="L498" s="185"/>
      <c r="M498" s="185"/>
      <c r="N498" s="185"/>
      <c r="O498" s="185"/>
      <c r="P498" s="185">
        <v>0</v>
      </c>
      <c r="Q498" s="185"/>
      <c r="R498" s="186"/>
      <c r="S498" s="188">
        <v>14</v>
      </c>
      <c r="T498" s="185">
        <v>0</v>
      </c>
      <c r="U498" s="185">
        <v>0</v>
      </c>
      <c r="V498" s="185"/>
      <c r="W498" s="185"/>
      <c r="X498" s="185"/>
      <c r="Y498" s="183"/>
      <c r="Z498" s="185"/>
      <c r="AA498" s="185"/>
      <c r="AB498" s="185"/>
      <c r="AC498" s="210"/>
      <c r="AD498" s="210"/>
      <c r="AE498" s="210"/>
      <c r="AF498" s="210"/>
      <c r="AG498" s="210"/>
      <c r="AH498" s="210"/>
      <c r="AI498" s="210"/>
      <c r="AJ498" s="210"/>
      <c r="AK498" s="210"/>
      <c r="AL498" s="210"/>
      <c r="AM498" s="210"/>
    </row>
    <row r="499" spans="1:39" s="91" customFormat="1" ht="25.5" x14ac:dyDescent="0.2">
      <c r="A499" s="81">
        <f>IF(E499=0,"",SUBTOTAL(3,$E$8:$E499))</f>
        <v>470</v>
      </c>
      <c r="B499" s="81" t="s">
        <v>633</v>
      </c>
      <c r="C499" s="118" t="s">
        <v>940</v>
      </c>
      <c r="D499" s="119" t="s">
        <v>2074</v>
      </c>
      <c r="E499" s="119" t="s">
        <v>75</v>
      </c>
      <c r="F499" s="186">
        <f t="shared" si="7"/>
        <v>2</v>
      </c>
      <c r="G499" s="185"/>
      <c r="H499" s="185"/>
      <c r="I499" s="187"/>
      <c r="J499" s="189"/>
      <c r="K499" s="185"/>
      <c r="L499" s="185"/>
      <c r="M499" s="185"/>
      <c r="N499" s="185"/>
      <c r="O499" s="185"/>
      <c r="P499" s="185">
        <v>0</v>
      </c>
      <c r="Q499" s="185"/>
      <c r="R499" s="186"/>
      <c r="S499" s="188">
        <v>2</v>
      </c>
      <c r="T499" s="185">
        <v>0</v>
      </c>
      <c r="U499" s="185">
        <v>0</v>
      </c>
      <c r="V499" s="185"/>
      <c r="W499" s="185"/>
      <c r="X499" s="185"/>
      <c r="Y499" s="183"/>
      <c r="Z499" s="185"/>
      <c r="AA499" s="185"/>
      <c r="AB499" s="185"/>
      <c r="AC499" s="210"/>
      <c r="AD499" s="210"/>
      <c r="AE499" s="210"/>
      <c r="AF499" s="210"/>
      <c r="AG499" s="210"/>
      <c r="AH499" s="210"/>
      <c r="AI499" s="210"/>
      <c r="AJ499" s="210"/>
      <c r="AK499" s="210"/>
      <c r="AL499" s="210"/>
      <c r="AM499" s="210"/>
    </row>
    <row r="500" spans="1:39" s="91" customFormat="1" ht="27.75" customHeight="1" x14ac:dyDescent="0.2">
      <c r="A500" s="81" t="str">
        <f>IF(E500=0,"",SUBTOTAL(3,$E$8:$E500))</f>
        <v/>
      </c>
      <c r="B500" s="81"/>
      <c r="C500" s="103" t="s">
        <v>4109</v>
      </c>
      <c r="D500" s="119"/>
      <c r="E500" s="119"/>
      <c r="F500" s="186">
        <f t="shared" si="7"/>
        <v>0</v>
      </c>
      <c r="G500" s="183"/>
      <c r="H500" s="183"/>
      <c r="I500" s="183"/>
      <c r="J500" s="190"/>
      <c r="K500" s="183"/>
      <c r="L500" s="183"/>
      <c r="M500" s="183"/>
      <c r="N500" s="183"/>
      <c r="O500" s="183"/>
      <c r="P500" s="183"/>
      <c r="Q500" s="183"/>
      <c r="R500" s="183"/>
      <c r="S500" s="183"/>
      <c r="T500" s="183"/>
      <c r="U500" s="183"/>
      <c r="V500" s="183"/>
      <c r="W500" s="183"/>
      <c r="X500" s="183"/>
      <c r="Y500" s="183"/>
      <c r="Z500" s="183"/>
      <c r="AA500" s="183"/>
      <c r="AB500" s="185"/>
      <c r="AC500" s="210"/>
      <c r="AD500" s="210"/>
      <c r="AE500" s="210"/>
      <c r="AF500" s="210"/>
      <c r="AG500" s="210"/>
      <c r="AH500" s="210"/>
      <c r="AI500" s="210"/>
      <c r="AJ500" s="210"/>
      <c r="AK500" s="210"/>
      <c r="AL500" s="210"/>
      <c r="AM500" s="210"/>
    </row>
    <row r="501" spans="1:39" s="91" customFormat="1" ht="33" customHeight="1" x14ac:dyDescent="0.2">
      <c r="A501" s="81">
        <f>IF(E501=0,"",SUBTOTAL(3,$E$8:$E501))</f>
        <v>471</v>
      </c>
      <c r="B501" s="81" t="s">
        <v>636</v>
      </c>
      <c r="C501" s="118" t="s">
        <v>463</v>
      </c>
      <c r="D501" s="119" t="s">
        <v>2075</v>
      </c>
      <c r="E501" s="119" t="s">
        <v>75</v>
      </c>
      <c r="F501" s="186">
        <f t="shared" si="7"/>
        <v>14</v>
      </c>
      <c r="G501" s="185"/>
      <c r="H501" s="185"/>
      <c r="I501" s="187"/>
      <c r="J501" s="189"/>
      <c r="K501" s="187">
        <v>2</v>
      </c>
      <c r="L501" s="185"/>
      <c r="M501" s="185"/>
      <c r="N501" s="185"/>
      <c r="O501" s="185"/>
      <c r="P501" s="185">
        <v>0</v>
      </c>
      <c r="Q501" s="185"/>
      <c r="R501" s="186"/>
      <c r="S501" s="188">
        <v>12</v>
      </c>
      <c r="T501" s="185">
        <v>0</v>
      </c>
      <c r="U501" s="185">
        <v>0</v>
      </c>
      <c r="V501" s="185"/>
      <c r="W501" s="185"/>
      <c r="X501" s="185"/>
      <c r="Y501" s="183"/>
      <c r="Z501" s="185"/>
      <c r="AA501" s="185"/>
      <c r="AB501" s="185"/>
      <c r="AC501" s="210"/>
      <c r="AD501" s="210"/>
      <c r="AE501" s="210"/>
      <c r="AF501" s="210"/>
      <c r="AG501" s="210"/>
      <c r="AH501" s="210"/>
      <c r="AI501" s="210"/>
      <c r="AJ501" s="210"/>
      <c r="AK501" s="210"/>
      <c r="AL501" s="210"/>
      <c r="AM501" s="210"/>
    </row>
    <row r="502" spans="1:39" s="91" customFormat="1" ht="31.5" customHeight="1" x14ac:dyDescent="0.2">
      <c r="A502" s="81">
        <f>IF(E502=0,"",SUBTOTAL(3,$E$8:$E502))</f>
        <v>472</v>
      </c>
      <c r="B502" s="81" t="s">
        <v>638</v>
      </c>
      <c r="C502" s="118" t="s">
        <v>944</v>
      </c>
      <c r="D502" s="119" t="s">
        <v>4060</v>
      </c>
      <c r="E502" s="119" t="s">
        <v>75</v>
      </c>
      <c r="F502" s="186">
        <f t="shared" si="7"/>
        <v>2</v>
      </c>
      <c r="G502" s="185"/>
      <c r="H502" s="185"/>
      <c r="I502" s="187"/>
      <c r="J502" s="189"/>
      <c r="K502" s="185"/>
      <c r="L502" s="185"/>
      <c r="M502" s="185"/>
      <c r="N502" s="185"/>
      <c r="O502" s="185"/>
      <c r="P502" s="185">
        <v>0</v>
      </c>
      <c r="Q502" s="185"/>
      <c r="R502" s="186"/>
      <c r="S502" s="188">
        <v>2</v>
      </c>
      <c r="T502" s="185">
        <v>0</v>
      </c>
      <c r="U502" s="185">
        <v>0</v>
      </c>
      <c r="V502" s="185"/>
      <c r="W502" s="185"/>
      <c r="X502" s="185"/>
      <c r="Y502" s="183"/>
      <c r="Z502" s="185"/>
      <c r="AA502" s="185"/>
      <c r="AB502" s="185"/>
      <c r="AC502" s="210"/>
      <c r="AD502" s="210"/>
      <c r="AE502" s="210"/>
      <c r="AF502" s="210"/>
      <c r="AG502" s="210"/>
      <c r="AH502" s="210"/>
      <c r="AI502" s="210"/>
      <c r="AJ502" s="210"/>
      <c r="AK502" s="210"/>
      <c r="AL502" s="210"/>
      <c r="AM502" s="210"/>
    </row>
    <row r="503" spans="1:39" s="91" customFormat="1" ht="29.25" customHeight="1" x14ac:dyDescent="0.2">
      <c r="A503" s="81">
        <f>IF(E503=0,"",SUBTOTAL(3,$E$8:$E503))</f>
        <v>473</v>
      </c>
      <c r="B503" s="81" t="s">
        <v>641</v>
      </c>
      <c r="C503" s="118" t="s">
        <v>946</v>
      </c>
      <c r="D503" s="119" t="s">
        <v>4059</v>
      </c>
      <c r="E503" s="119" t="s">
        <v>75</v>
      </c>
      <c r="F503" s="186">
        <f t="shared" si="7"/>
        <v>50</v>
      </c>
      <c r="G503" s="185"/>
      <c r="H503" s="185"/>
      <c r="I503" s="187"/>
      <c r="J503" s="189"/>
      <c r="K503" s="185"/>
      <c r="L503" s="185"/>
      <c r="M503" s="185"/>
      <c r="N503" s="185"/>
      <c r="O503" s="185"/>
      <c r="P503" s="185">
        <v>0</v>
      </c>
      <c r="Q503" s="185"/>
      <c r="R503" s="186"/>
      <c r="S503" s="188">
        <v>50</v>
      </c>
      <c r="T503" s="185">
        <v>0</v>
      </c>
      <c r="U503" s="185">
        <v>0</v>
      </c>
      <c r="V503" s="185"/>
      <c r="W503" s="185"/>
      <c r="X503" s="185"/>
      <c r="Y503" s="183"/>
      <c r="Z503" s="185"/>
      <c r="AA503" s="185"/>
      <c r="AB503" s="185"/>
      <c r="AC503" s="210"/>
      <c r="AD503" s="210"/>
      <c r="AE503" s="210"/>
      <c r="AF503" s="210"/>
      <c r="AG503" s="210"/>
      <c r="AH503" s="210"/>
      <c r="AI503" s="210"/>
      <c r="AJ503" s="210"/>
      <c r="AK503" s="210"/>
      <c r="AL503" s="210"/>
      <c r="AM503" s="210"/>
    </row>
    <row r="504" spans="1:39" s="91" customFormat="1" ht="30.75" customHeight="1" x14ac:dyDescent="0.2">
      <c r="A504" s="81">
        <f>IF(E504=0,"",SUBTOTAL(3,$E$8:$E504))</f>
        <v>474</v>
      </c>
      <c r="B504" s="81" t="s">
        <v>644</v>
      </c>
      <c r="C504" s="118" t="s">
        <v>948</v>
      </c>
      <c r="D504" s="119" t="s">
        <v>4058</v>
      </c>
      <c r="E504" s="119" t="s">
        <v>75</v>
      </c>
      <c r="F504" s="186">
        <f t="shared" si="7"/>
        <v>24</v>
      </c>
      <c r="G504" s="185"/>
      <c r="H504" s="185"/>
      <c r="I504" s="187"/>
      <c r="J504" s="189"/>
      <c r="K504" s="185"/>
      <c r="L504" s="185"/>
      <c r="M504" s="185"/>
      <c r="N504" s="185"/>
      <c r="O504" s="185"/>
      <c r="P504" s="185">
        <v>0</v>
      </c>
      <c r="Q504" s="185"/>
      <c r="R504" s="186"/>
      <c r="S504" s="188">
        <v>24</v>
      </c>
      <c r="T504" s="185">
        <v>0</v>
      </c>
      <c r="U504" s="185">
        <v>0</v>
      </c>
      <c r="V504" s="185"/>
      <c r="W504" s="185"/>
      <c r="X504" s="185"/>
      <c r="Y504" s="183"/>
      <c r="Z504" s="185"/>
      <c r="AA504" s="185"/>
      <c r="AB504" s="185"/>
      <c r="AC504" s="210"/>
      <c r="AD504" s="210"/>
      <c r="AE504" s="210"/>
      <c r="AF504" s="210"/>
      <c r="AG504" s="210"/>
      <c r="AH504" s="210"/>
      <c r="AI504" s="210"/>
      <c r="AJ504" s="210"/>
      <c r="AK504" s="210"/>
      <c r="AL504" s="210"/>
      <c r="AM504" s="210"/>
    </row>
    <row r="505" spans="1:39" s="91" customFormat="1" ht="30.75" customHeight="1" x14ac:dyDescent="0.2">
      <c r="A505" s="81">
        <f>IF(E505=0,"",SUBTOTAL(3,$E$8:$E505))</f>
        <v>475</v>
      </c>
      <c r="B505" s="81" t="s">
        <v>647</v>
      </c>
      <c r="C505" s="118" t="s">
        <v>950</v>
      </c>
      <c r="D505" s="119" t="s">
        <v>4057</v>
      </c>
      <c r="E505" s="119" t="s">
        <v>75</v>
      </c>
      <c r="F505" s="186">
        <f t="shared" si="7"/>
        <v>2</v>
      </c>
      <c r="G505" s="185"/>
      <c r="H505" s="185"/>
      <c r="I505" s="187"/>
      <c r="J505" s="189"/>
      <c r="K505" s="185"/>
      <c r="L505" s="185"/>
      <c r="M505" s="185"/>
      <c r="N505" s="185"/>
      <c r="O505" s="185"/>
      <c r="P505" s="185">
        <v>0</v>
      </c>
      <c r="Q505" s="185"/>
      <c r="R505" s="186"/>
      <c r="S505" s="188">
        <v>2</v>
      </c>
      <c r="T505" s="185">
        <v>0</v>
      </c>
      <c r="U505" s="185">
        <v>0</v>
      </c>
      <c r="V505" s="185"/>
      <c r="W505" s="185"/>
      <c r="X505" s="185"/>
      <c r="Y505" s="183"/>
      <c r="Z505" s="185"/>
      <c r="AA505" s="185"/>
      <c r="AB505" s="185"/>
      <c r="AC505" s="210"/>
      <c r="AD505" s="210"/>
      <c r="AE505" s="210"/>
      <c r="AF505" s="210"/>
      <c r="AG505" s="210"/>
      <c r="AH505" s="210"/>
      <c r="AI505" s="210"/>
      <c r="AJ505" s="210"/>
      <c r="AK505" s="210"/>
      <c r="AL505" s="210"/>
      <c r="AM505" s="210"/>
    </row>
    <row r="506" spans="1:39" s="91" customFormat="1" ht="153" customHeight="1" x14ac:dyDescent="0.2">
      <c r="A506" s="81">
        <f>IF(E506=0,"",SUBTOTAL(3,$E$8:$E506))</f>
        <v>476</v>
      </c>
      <c r="B506" s="81" t="s">
        <v>650</v>
      </c>
      <c r="C506" s="118" t="s">
        <v>952</v>
      </c>
      <c r="D506" s="119" t="s">
        <v>2080</v>
      </c>
      <c r="E506" s="119" t="s">
        <v>75</v>
      </c>
      <c r="F506" s="186">
        <f t="shared" si="7"/>
        <v>15</v>
      </c>
      <c r="G506" s="185"/>
      <c r="H506" s="185">
        <v>0</v>
      </c>
      <c r="I506" s="187"/>
      <c r="J506" s="189"/>
      <c r="K506" s="185"/>
      <c r="L506" s="185"/>
      <c r="M506" s="185"/>
      <c r="N506" s="185"/>
      <c r="O506" s="185"/>
      <c r="P506" s="185">
        <v>0</v>
      </c>
      <c r="Q506" s="185"/>
      <c r="R506" s="186"/>
      <c r="S506" s="188">
        <v>15</v>
      </c>
      <c r="T506" s="185">
        <v>0</v>
      </c>
      <c r="U506" s="185">
        <v>0</v>
      </c>
      <c r="V506" s="185"/>
      <c r="W506" s="185"/>
      <c r="X506" s="185"/>
      <c r="Y506" s="183"/>
      <c r="Z506" s="185"/>
      <c r="AA506" s="185"/>
      <c r="AB506" s="185"/>
      <c r="AC506" s="210"/>
      <c r="AD506" s="210"/>
      <c r="AE506" s="210"/>
      <c r="AF506" s="210"/>
      <c r="AG506" s="210"/>
      <c r="AH506" s="210"/>
      <c r="AI506" s="210"/>
      <c r="AJ506" s="210"/>
      <c r="AK506" s="210"/>
      <c r="AL506" s="210"/>
      <c r="AM506" s="210"/>
    </row>
    <row r="507" spans="1:39" s="91" customFormat="1" ht="167.25" customHeight="1" x14ac:dyDescent="0.2">
      <c r="A507" s="81">
        <f>IF(E507=0,"",SUBTOTAL(3,$E$8:$E507))</f>
        <v>477</v>
      </c>
      <c r="B507" s="81" t="s">
        <v>653</v>
      </c>
      <c r="C507" s="118" t="s">
        <v>954</v>
      </c>
      <c r="D507" s="119" t="s">
        <v>2081</v>
      </c>
      <c r="E507" s="119" t="s">
        <v>75</v>
      </c>
      <c r="F507" s="186">
        <f t="shared" si="7"/>
        <v>15</v>
      </c>
      <c r="G507" s="185"/>
      <c r="H507" s="185">
        <v>0</v>
      </c>
      <c r="I507" s="187"/>
      <c r="J507" s="189"/>
      <c r="K507" s="185"/>
      <c r="L507" s="185"/>
      <c r="M507" s="185"/>
      <c r="N507" s="185"/>
      <c r="O507" s="185"/>
      <c r="P507" s="185">
        <v>0</v>
      </c>
      <c r="Q507" s="185"/>
      <c r="R507" s="186"/>
      <c r="S507" s="188">
        <v>15</v>
      </c>
      <c r="T507" s="185">
        <v>0</v>
      </c>
      <c r="U507" s="185">
        <v>0</v>
      </c>
      <c r="V507" s="185"/>
      <c r="W507" s="185"/>
      <c r="X507" s="185"/>
      <c r="Y507" s="183"/>
      <c r="Z507" s="185"/>
      <c r="AA507" s="185"/>
      <c r="AB507" s="185"/>
      <c r="AC507" s="210"/>
      <c r="AD507" s="210"/>
      <c r="AE507" s="210"/>
      <c r="AF507" s="210"/>
      <c r="AG507" s="210"/>
      <c r="AH507" s="210"/>
      <c r="AI507" s="210"/>
      <c r="AJ507" s="210"/>
      <c r="AK507" s="210"/>
      <c r="AL507" s="210"/>
      <c r="AM507" s="210"/>
    </row>
    <row r="508" spans="1:39" s="91" customFormat="1" ht="162.75" customHeight="1" x14ac:dyDescent="0.2">
      <c r="A508" s="81">
        <f>IF(E508=0,"",SUBTOTAL(3,$E$8:$E508))</f>
        <v>478</v>
      </c>
      <c r="B508" s="81" t="s">
        <v>656</v>
      </c>
      <c r="C508" s="118" t="s">
        <v>956</v>
      </c>
      <c r="D508" s="119" t="s">
        <v>4056</v>
      </c>
      <c r="E508" s="119" t="s">
        <v>75</v>
      </c>
      <c r="F508" s="186">
        <f t="shared" si="7"/>
        <v>30</v>
      </c>
      <c r="G508" s="185"/>
      <c r="H508" s="185"/>
      <c r="I508" s="187"/>
      <c r="J508" s="189"/>
      <c r="K508" s="185"/>
      <c r="L508" s="185"/>
      <c r="M508" s="185"/>
      <c r="N508" s="185"/>
      <c r="O508" s="185"/>
      <c r="P508" s="185">
        <v>0</v>
      </c>
      <c r="Q508" s="185"/>
      <c r="R508" s="186"/>
      <c r="S508" s="188">
        <v>30</v>
      </c>
      <c r="T508" s="185">
        <v>0</v>
      </c>
      <c r="U508" s="185">
        <v>0</v>
      </c>
      <c r="V508" s="185"/>
      <c r="W508" s="185"/>
      <c r="X508" s="185"/>
      <c r="Y508" s="183"/>
      <c r="Z508" s="185"/>
      <c r="AA508" s="185"/>
      <c r="AB508" s="185"/>
      <c r="AC508" s="210"/>
      <c r="AD508" s="210"/>
      <c r="AE508" s="210"/>
      <c r="AF508" s="210"/>
      <c r="AG508" s="210"/>
      <c r="AH508" s="210"/>
      <c r="AI508" s="210"/>
      <c r="AJ508" s="210"/>
      <c r="AK508" s="210"/>
      <c r="AL508" s="210"/>
      <c r="AM508" s="210"/>
    </row>
    <row r="509" spans="1:39" s="91" customFormat="1" ht="164.25" customHeight="1" x14ac:dyDescent="0.2">
      <c r="A509" s="81">
        <f>IF(E509=0,"",SUBTOTAL(3,$E$8:$E509))</f>
        <v>479</v>
      </c>
      <c r="B509" s="81" t="s">
        <v>659</v>
      </c>
      <c r="C509" s="118" t="s">
        <v>958</v>
      </c>
      <c r="D509" s="119" t="s">
        <v>2083</v>
      </c>
      <c r="E509" s="119" t="s">
        <v>75</v>
      </c>
      <c r="F509" s="186">
        <f t="shared" si="7"/>
        <v>15</v>
      </c>
      <c r="G509" s="185"/>
      <c r="H509" s="185"/>
      <c r="I509" s="187"/>
      <c r="J509" s="189"/>
      <c r="K509" s="185"/>
      <c r="L509" s="185"/>
      <c r="M509" s="185"/>
      <c r="N509" s="185"/>
      <c r="O509" s="185"/>
      <c r="P509" s="185">
        <v>0</v>
      </c>
      <c r="Q509" s="185"/>
      <c r="R509" s="186"/>
      <c r="S509" s="188">
        <v>15</v>
      </c>
      <c r="T509" s="185">
        <v>0</v>
      </c>
      <c r="U509" s="185">
        <v>0</v>
      </c>
      <c r="V509" s="185"/>
      <c r="W509" s="185"/>
      <c r="X509" s="185"/>
      <c r="Y509" s="183"/>
      <c r="Z509" s="185"/>
      <c r="AA509" s="185"/>
      <c r="AB509" s="185"/>
      <c r="AC509" s="210"/>
      <c r="AD509" s="210"/>
      <c r="AE509" s="210"/>
      <c r="AF509" s="210"/>
      <c r="AG509" s="210"/>
      <c r="AH509" s="210"/>
      <c r="AI509" s="210"/>
      <c r="AJ509" s="210"/>
      <c r="AK509" s="210"/>
      <c r="AL509" s="210"/>
      <c r="AM509" s="210"/>
    </row>
    <row r="510" spans="1:39" s="91" customFormat="1" ht="36" customHeight="1" x14ac:dyDescent="0.2">
      <c r="A510" s="81">
        <f>IF(E510=0,"",SUBTOTAL(3,$E$8:$E510))</f>
        <v>480</v>
      </c>
      <c r="B510" s="81" t="s">
        <v>662</v>
      </c>
      <c r="C510" s="118" t="s">
        <v>961</v>
      </c>
      <c r="D510" s="119" t="s">
        <v>2084</v>
      </c>
      <c r="E510" s="119" t="s">
        <v>75</v>
      </c>
      <c r="F510" s="186">
        <f t="shared" si="7"/>
        <v>3</v>
      </c>
      <c r="G510" s="185"/>
      <c r="H510" s="185"/>
      <c r="I510" s="187"/>
      <c r="J510" s="189"/>
      <c r="K510" s="185"/>
      <c r="L510" s="185"/>
      <c r="M510" s="185"/>
      <c r="N510" s="185"/>
      <c r="O510" s="185"/>
      <c r="P510" s="185">
        <v>0</v>
      </c>
      <c r="Q510" s="185"/>
      <c r="R510" s="186"/>
      <c r="S510" s="188">
        <v>3</v>
      </c>
      <c r="T510" s="185">
        <v>0</v>
      </c>
      <c r="U510" s="185">
        <v>0</v>
      </c>
      <c r="V510" s="185"/>
      <c r="W510" s="185"/>
      <c r="X510" s="185"/>
      <c r="Y510" s="183"/>
      <c r="Z510" s="185"/>
      <c r="AA510" s="185"/>
      <c r="AB510" s="185"/>
      <c r="AC510" s="210"/>
      <c r="AD510" s="210"/>
      <c r="AE510" s="210"/>
      <c r="AF510" s="210"/>
      <c r="AG510" s="210"/>
      <c r="AH510" s="210"/>
      <c r="AI510" s="210"/>
      <c r="AJ510" s="210"/>
      <c r="AK510" s="210"/>
      <c r="AL510" s="210"/>
      <c r="AM510" s="210"/>
    </row>
    <row r="511" spans="1:39" s="132" customFormat="1" ht="39.75" customHeight="1" x14ac:dyDescent="0.2">
      <c r="A511" s="81">
        <f>IF(E511=0,"",SUBTOTAL(3,$E$8:$E511))</f>
        <v>481</v>
      </c>
      <c r="B511" s="81" t="s">
        <v>665</v>
      </c>
      <c r="C511" s="115" t="s">
        <v>3770</v>
      </c>
      <c r="D511" s="114" t="s">
        <v>3771</v>
      </c>
      <c r="E511" s="114" t="s">
        <v>75</v>
      </c>
      <c r="F511" s="186">
        <f t="shared" si="7"/>
        <v>2</v>
      </c>
      <c r="G511" s="186"/>
      <c r="H511" s="186"/>
      <c r="I511" s="186"/>
      <c r="J511" s="186"/>
      <c r="K511" s="186"/>
      <c r="L511" s="186"/>
      <c r="M511" s="186"/>
      <c r="N511" s="186"/>
      <c r="O511" s="186"/>
      <c r="P511" s="186"/>
      <c r="Q511" s="186"/>
      <c r="R511" s="186"/>
      <c r="S511" s="186">
        <v>2</v>
      </c>
      <c r="T511" s="186"/>
      <c r="U511" s="186"/>
      <c r="V511" s="186"/>
      <c r="W511" s="186"/>
      <c r="X511" s="186"/>
      <c r="Y511" s="186"/>
      <c r="Z511" s="186"/>
      <c r="AA511" s="186"/>
      <c r="AB511" s="186"/>
      <c r="AC511" s="211"/>
      <c r="AD511" s="211"/>
      <c r="AE511" s="211"/>
      <c r="AF511" s="211"/>
      <c r="AG511" s="211"/>
      <c r="AH511" s="211"/>
      <c r="AI511" s="211"/>
      <c r="AJ511" s="211"/>
      <c r="AK511" s="211"/>
      <c r="AL511" s="211"/>
      <c r="AM511" s="211"/>
    </row>
    <row r="512" spans="1:39" s="91" customFormat="1" ht="47.25" customHeight="1" x14ac:dyDescent="0.2">
      <c r="A512" s="81">
        <f>IF(E512=0,"",SUBTOTAL(3,$E$8:$E512))</f>
        <v>482</v>
      </c>
      <c r="B512" s="81" t="s">
        <v>668</v>
      </c>
      <c r="C512" s="118" t="s">
        <v>966</v>
      </c>
      <c r="D512" s="119" t="s">
        <v>2085</v>
      </c>
      <c r="E512" s="119" t="s">
        <v>75</v>
      </c>
      <c r="F512" s="186">
        <f t="shared" si="7"/>
        <v>1</v>
      </c>
      <c r="G512" s="185"/>
      <c r="H512" s="185"/>
      <c r="I512" s="187"/>
      <c r="J512" s="189"/>
      <c r="K512" s="185"/>
      <c r="L512" s="185"/>
      <c r="M512" s="185"/>
      <c r="N512" s="185"/>
      <c r="O512" s="185"/>
      <c r="P512" s="185">
        <v>0</v>
      </c>
      <c r="Q512" s="185"/>
      <c r="R512" s="186"/>
      <c r="S512" s="188">
        <v>1</v>
      </c>
      <c r="T512" s="185">
        <v>0</v>
      </c>
      <c r="U512" s="185">
        <v>0</v>
      </c>
      <c r="V512" s="185"/>
      <c r="W512" s="185"/>
      <c r="X512" s="185"/>
      <c r="Y512" s="183"/>
      <c r="Z512" s="185"/>
      <c r="AA512" s="185"/>
      <c r="AB512" s="185"/>
      <c r="AC512" s="210"/>
      <c r="AD512" s="210"/>
      <c r="AE512" s="210"/>
      <c r="AF512" s="210"/>
      <c r="AG512" s="210"/>
      <c r="AH512" s="210"/>
      <c r="AI512" s="210"/>
      <c r="AJ512" s="210"/>
      <c r="AK512" s="210"/>
      <c r="AL512" s="210"/>
      <c r="AM512" s="210"/>
    </row>
    <row r="513" spans="1:39" s="132" customFormat="1" ht="35.25" customHeight="1" x14ac:dyDescent="0.2">
      <c r="A513" s="81">
        <f>IF(E513=0,"",SUBTOTAL(3,$E$8:$E513))</f>
        <v>483</v>
      </c>
      <c r="B513" s="81" t="s">
        <v>671</v>
      </c>
      <c r="C513" s="115" t="s">
        <v>3772</v>
      </c>
      <c r="D513" s="114" t="s">
        <v>3773</v>
      </c>
      <c r="E513" s="114" t="s">
        <v>75</v>
      </c>
      <c r="F513" s="186">
        <f t="shared" si="7"/>
        <v>2</v>
      </c>
      <c r="G513" s="186"/>
      <c r="H513" s="186"/>
      <c r="I513" s="186"/>
      <c r="J513" s="186"/>
      <c r="K513" s="186"/>
      <c r="L513" s="186"/>
      <c r="M513" s="186"/>
      <c r="N513" s="186"/>
      <c r="O513" s="186"/>
      <c r="P513" s="186"/>
      <c r="Q513" s="186"/>
      <c r="R513" s="186"/>
      <c r="S513" s="186">
        <v>2</v>
      </c>
      <c r="T513" s="186"/>
      <c r="U513" s="186"/>
      <c r="V513" s="186"/>
      <c r="W513" s="186"/>
      <c r="X513" s="186"/>
      <c r="Y513" s="186"/>
      <c r="Z513" s="186"/>
      <c r="AA513" s="186"/>
      <c r="AB513" s="186"/>
      <c r="AC513" s="211"/>
      <c r="AD513" s="211"/>
      <c r="AE513" s="211"/>
      <c r="AF513" s="211"/>
      <c r="AG513" s="211"/>
      <c r="AH513" s="211"/>
      <c r="AI513" s="211"/>
      <c r="AJ513" s="211"/>
      <c r="AK513" s="211"/>
      <c r="AL513" s="211"/>
      <c r="AM513" s="211"/>
    </row>
    <row r="514" spans="1:39" s="91" customFormat="1" ht="25.5" customHeight="1" x14ac:dyDescent="0.2">
      <c r="A514" s="81">
        <f>IF(E514=0,"",SUBTOTAL(3,$E$8:$E514))</f>
        <v>484</v>
      </c>
      <c r="B514" s="81" t="s">
        <v>674</v>
      </c>
      <c r="C514" s="140" t="s">
        <v>968</v>
      </c>
      <c r="D514" s="141" t="s">
        <v>2086</v>
      </c>
      <c r="E514" s="119" t="s">
        <v>75</v>
      </c>
      <c r="F514" s="186">
        <f t="shared" si="7"/>
        <v>1</v>
      </c>
      <c r="G514" s="185"/>
      <c r="H514" s="185"/>
      <c r="I514" s="187"/>
      <c r="J514" s="189"/>
      <c r="K514" s="185"/>
      <c r="L514" s="185"/>
      <c r="M514" s="185"/>
      <c r="N514" s="185"/>
      <c r="O514" s="185"/>
      <c r="P514" s="185">
        <v>0</v>
      </c>
      <c r="Q514" s="185"/>
      <c r="R514" s="186"/>
      <c r="S514" s="188">
        <v>1</v>
      </c>
      <c r="T514" s="185">
        <v>0</v>
      </c>
      <c r="U514" s="185">
        <v>0</v>
      </c>
      <c r="V514" s="185"/>
      <c r="W514" s="185"/>
      <c r="X514" s="185"/>
      <c r="Y514" s="183"/>
      <c r="Z514" s="185"/>
      <c r="AA514" s="185"/>
      <c r="AB514" s="185"/>
      <c r="AC514" s="210"/>
      <c r="AD514" s="210"/>
      <c r="AE514" s="210"/>
      <c r="AF514" s="210"/>
      <c r="AG514" s="210"/>
      <c r="AH514" s="210"/>
      <c r="AI514" s="210"/>
      <c r="AJ514" s="210"/>
      <c r="AK514" s="210"/>
      <c r="AL514" s="210"/>
      <c r="AM514" s="210"/>
    </row>
    <row r="515" spans="1:39" s="91" customFormat="1" ht="25.5" customHeight="1" x14ac:dyDescent="0.2">
      <c r="A515" s="81">
        <f>IF(E515=0,"",SUBTOTAL(3,$E$8:$E515))</f>
        <v>485</v>
      </c>
      <c r="B515" s="81" t="s">
        <v>882</v>
      </c>
      <c r="C515" s="140" t="s">
        <v>969</v>
      </c>
      <c r="D515" s="141" t="s">
        <v>2087</v>
      </c>
      <c r="E515" s="119" t="s">
        <v>75</v>
      </c>
      <c r="F515" s="186">
        <f t="shared" si="7"/>
        <v>1</v>
      </c>
      <c r="G515" s="185"/>
      <c r="H515" s="185"/>
      <c r="I515" s="187"/>
      <c r="J515" s="189"/>
      <c r="K515" s="185"/>
      <c r="L515" s="185"/>
      <c r="M515" s="185"/>
      <c r="N515" s="185"/>
      <c r="O515" s="185"/>
      <c r="P515" s="185">
        <v>0</v>
      </c>
      <c r="Q515" s="185"/>
      <c r="R515" s="186"/>
      <c r="S515" s="188">
        <v>1</v>
      </c>
      <c r="T515" s="185">
        <v>0</v>
      </c>
      <c r="U515" s="185">
        <v>0</v>
      </c>
      <c r="V515" s="185"/>
      <c r="W515" s="185"/>
      <c r="X515" s="185"/>
      <c r="Y515" s="183"/>
      <c r="Z515" s="185"/>
      <c r="AA515" s="185"/>
      <c r="AB515" s="185"/>
      <c r="AC515" s="210"/>
      <c r="AD515" s="210"/>
      <c r="AE515" s="210"/>
      <c r="AF515" s="210"/>
      <c r="AG515" s="210"/>
      <c r="AH515" s="210"/>
      <c r="AI515" s="210"/>
      <c r="AJ515" s="210"/>
      <c r="AK515" s="210"/>
      <c r="AL515" s="210"/>
      <c r="AM515" s="210"/>
    </row>
    <row r="516" spans="1:39" s="91" customFormat="1" ht="25.5" x14ac:dyDescent="0.2">
      <c r="A516" s="81">
        <f>IF(E516=0,"",SUBTOTAL(3,$E$8:$E516))</f>
        <v>486</v>
      </c>
      <c r="B516" s="81" t="s">
        <v>677</v>
      </c>
      <c r="C516" s="140" t="s">
        <v>970</v>
      </c>
      <c r="D516" s="141" t="s">
        <v>2088</v>
      </c>
      <c r="E516" s="119" t="s">
        <v>75</v>
      </c>
      <c r="F516" s="186">
        <f t="shared" si="7"/>
        <v>1</v>
      </c>
      <c r="G516" s="185"/>
      <c r="H516" s="185"/>
      <c r="I516" s="187"/>
      <c r="J516" s="189"/>
      <c r="K516" s="185"/>
      <c r="L516" s="185"/>
      <c r="M516" s="185"/>
      <c r="N516" s="185"/>
      <c r="O516" s="185"/>
      <c r="P516" s="185">
        <v>0</v>
      </c>
      <c r="Q516" s="185"/>
      <c r="R516" s="186"/>
      <c r="S516" s="188">
        <v>1</v>
      </c>
      <c r="T516" s="185">
        <v>0</v>
      </c>
      <c r="U516" s="185">
        <v>0</v>
      </c>
      <c r="V516" s="185"/>
      <c r="W516" s="185"/>
      <c r="X516" s="185"/>
      <c r="Y516" s="183"/>
      <c r="Z516" s="185"/>
      <c r="AA516" s="185"/>
      <c r="AB516" s="185"/>
      <c r="AC516" s="210"/>
      <c r="AD516" s="210"/>
      <c r="AE516" s="210"/>
      <c r="AF516" s="210"/>
      <c r="AG516" s="210"/>
      <c r="AH516" s="210"/>
      <c r="AI516" s="210"/>
      <c r="AJ516" s="210"/>
      <c r="AK516" s="210"/>
      <c r="AL516" s="210"/>
      <c r="AM516" s="210"/>
    </row>
    <row r="517" spans="1:39" s="91" customFormat="1" ht="29.25" customHeight="1" x14ac:dyDescent="0.2">
      <c r="A517" s="81">
        <f>IF(E517=0,"",SUBTOTAL(3,$E$8:$E517))</f>
        <v>487</v>
      </c>
      <c r="B517" s="81" t="s">
        <v>680</v>
      </c>
      <c r="C517" s="118" t="s">
        <v>602</v>
      </c>
      <c r="D517" s="119" t="s">
        <v>2089</v>
      </c>
      <c r="E517" s="119" t="s">
        <v>75</v>
      </c>
      <c r="F517" s="186">
        <f t="shared" si="7"/>
        <v>1</v>
      </c>
      <c r="G517" s="185"/>
      <c r="H517" s="185"/>
      <c r="I517" s="187"/>
      <c r="J517" s="189"/>
      <c r="K517" s="185"/>
      <c r="L517" s="185"/>
      <c r="M517" s="185"/>
      <c r="N517" s="185"/>
      <c r="O517" s="185"/>
      <c r="P517" s="185">
        <v>0</v>
      </c>
      <c r="Q517" s="185"/>
      <c r="R517" s="186"/>
      <c r="S517" s="188">
        <v>1</v>
      </c>
      <c r="T517" s="185">
        <v>0</v>
      </c>
      <c r="U517" s="185">
        <v>0</v>
      </c>
      <c r="V517" s="185"/>
      <c r="W517" s="185"/>
      <c r="X517" s="185"/>
      <c r="Y517" s="183"/>
      <c r="Z517" s="185"/>
      <c r="AA517" s="185"/>
      <c r="AB517" s="185"/>
      <c r="AC517" s="210"/>
      <c r="AD517" s="210"/>
      <c r="AE517" s="210"/>
      <c r="AF517" s="210"/>
      <c r="AG517" s="210"/>
      <c r="AH517" s="210"/>
      <c r="AI517" s="210"/>
      <c r="AJ517" s="210"/>
      <c r="AK517" s="210"/>
      <c r="AL517" s="210"/>
      <c r="AM517" s="210"/>
    </row>
    <row r="518" spans="1:39" s="91" customFormat="1" ht="30" customHeight="1" x14ac:dyDescent="0.2">
      <c r="A518" s="81">
        <f>IF(E518=0,"",SUBTOTAL(3,$E$8:$E518))</f>
        <v>488</v>
      </c>
      <c r="B518" s="81" t="s">
        <v>683</v>
      </c>
      <c r="C518" s="118" t="s">
        <v>971</v>
      </c>
      <c r="D518" s="119" t="s">
        <v>2090</v>
      </c>
      <c r="E518" s="119" t="s">
        <v>75</v>
      </c>
      <c r="F518" s="186">
        <f t="shared" si="7"/>
        <v>1</v>
      </c>
      <c r="G518" s="185"/>
      <c r="H518" s="185"/>
      <c r="I518" s="187"/>
      <c r="J518" s="188"/>
      <c r="K518" s="185"/>
      <c r="L518" s="185"/>
      <c r="M518" s="185"/>
      <c r="N518" s="185"/>
      <c r="O518" s="185"/>
      <c r="P518" s="185">
        <v>0</v>
      </c>
      <c r="Q518" s="185"/>
      <c r="R518" s="186"/>
      <c r="S518" s="188">
        <v>1</v>
      </c>
      <c r="T518" s="185">
        <v>0</v>
      </c>
      <c r="U518" s="185">
        <v>0</v>
      </c>
      <c r="V518" s="185"/>
      <c r="W518" s="185"/>
      <c r="X518" s="185"/>
      <c r="Y518" s="183"/>
      <c r="Z518" s="185"/>
      <c r="AA518" s="185"/>
      <c r="AB518" s="185"/>
      <c r="AC518" s="210"/>
      <c r="AD518" s="210"/>
      <c r="AE518" s="210"/>
      <c r="AF518" s="210"/>
      <c r="AG518" s="210"/>
      <c r="AH518" s="210"/>
      <c r="AI518" s="210"/>
      <c r="AJ518" s="210"/>
      <c r="AK518" s="210"/>
      <c r="AL518" s="210"/>
      <c r="AM518" s="210"/>
    </row>
    <row r="519" spans="1:39" s="132" customFormat="1" ht="44.25" customHeight="1" x14ac:dyDescent="0.2">
      <c r="A519" s="81">
        <f>IF(E519=0,"",SUBTOTAL(3,$E$8:$E519))</f>
        <v>489</v>
      </c>
      <c r="B519" s="81" t="s">
        <v>686</v>
      </c>
      <c r="C519" s="115" t="s">
        <v>3774</v>
      </c>
      <c r="D519" s="114" t="s">
        <v>3775</v>
      </c>
      <c r="E519" s="114" t="s">
        <v>75</v>
      </c>
      <c r="F519" s="186">
        <f t="shared" si="7"/>
        <v>2</v>
      </c>
      <c r="G519" s="186"/>
      <c r="H519" s="186"/>
      <c r="I519" s="186"/>
      <c r="J519" s="186"/>
      <c r="K519" s="186"/>
      <c r="L519" s="186"/>
      <c r="M519" s="186"/>
      <c r="N519" s="186"/>
      <c r="O519" s="186"/>
      <c r="P519" s="186"/>
      <c r="Q519" s="186"/>
      <c r="R519" s="186"/>
      <c r="S519" s="186">
        <v>2</v>
      </c>
      <c r="T519" s="186"/>
      <c r="U519" s="186"/>
      <c r="V519" s="186"/>
      <c r="W519" s="186"/>
      <c r="X519" s="186"/>
      <c r="Y519" s="186"/>
      <c r="Z519" s="186"/>
      <c r="AA519" s="186"/>
      <c r="AB519" s="186"/>
      <c r="AC519" s="211"/>
      <c r="AD519" s="211"/>
      <c r="AE519" s="211"/>
      <c r="AF519" s="211"/>
      <c r="AG519" s="211"/>
      <c r="AH519" s="211"/>
      <c r="AI519" s="211"/>
      <c r="AJ519" s="211"/>
      <c r="AK519" s="211"/>
      <c r="AL519" s="211"/>
      <c r="AM519" s="211"/>
    </row>
    <row r="520" spans="1:39" s="91" customFormat="1" ht="24" customHeight="1" x14ac:dyDescent="0.2">
      <c r="A520" s="81" t="str">
        <f>IF(E520=0,"",SUBTOTAL(3,$E$8:$E520))</f>
        <v/>
      </c>
      <c r="B520" s="81"/>
      <c r="C520" s="103" t="s">
        <v>4110</v>
      </c>
      <c r="D520" s="119"/>
      <c r="E520" s="119"/>
      <c r="F520" s="186">
        <f t="shared" ref="F520:F583" si="8">SUM(G520:AB520)</f>
        <v>0</v>
      </c>
      <c r="G520" s="183"/>
      <c r="H520" s="183"/>
      <c r="I520" s="183"/>
      <c r="J520" s="190"/>
      <c r="K520" s="183"/>
      <c r="L520" s="183"/>
      <c r="M520" s="183"/>
      <c r="N520" s="183"/>
      <c r="O520" s="183"/>
      <c r="P520" s="183"/>
      <c r="Q520" s="183"/>
      <c r="R520" s="183"/>
      <c r="S520" s="183"/>
      <c r="T520" s="183"/>
      <c r="U520" s="183"/>
      <c r="V520" s="183"/>
      <c r="W520" s="183"/>
      <c r="X520" s="183"/>
      <c r="Y520" s="183"/>
      <c r="Z520" s="183"/>
      <c r="AA520" s="183"/>
      <c r="AB520" s="185"/>
      <c r="AC520" s="210"/>
      <c r="AD520" s="210"/>
      <c r="AE520" s="210"/>
      <c r="AF520" s="210"/>
      <c r="AG520" s="210"/>
      <c r="AH520" s="210"/>
      <c r="AI520" s="210"/>
      <c r="AJ520" s="210"/>
      <c r="AK520" s="210"/>
      <c r="AL520" s="210"/>
      <c r="AM520" s="210"/>
    </row>
    <row r="521" spans="1:39" s="91" customFormat="1" ht="26.25" customHeight="1" x14ac:dyDescent="0.2">
      <c r="A521" s="81">
        <f>IF(E521=0,"",SUBTOTAL(3,$E$8:$E521))</f>
        <v>490</v>
      </c>
      <c r="B521" s="81" t="s">
        <v>689</v>
      </c>
      <c r="C521" s="118" t="s">
        <v>973</v>
      </c>
      <c r="D521" s="119" t="s">
        <v>4055</v>
      </c>
      <c r="E521" s="119" t="s">
        <v>75</v>
      </c>
      <c r="F521" s="186">
        <f t="shared" si="8"/>
        <v>2</v>
      </c>
      <c r="G521" s="185"/>
      <c r="H521" s="185"/>
      <c r="I521" s="187"/>
      <c r="J521" s="189"/>
      <c r="K521" s="185"/>
      <c r="L521" s="185"/>
      <c r="M521" s="185"/>
      <c r="N521" s="185"/>
      <c r="O521" s="185"/>
      <c r="P521" s="185">
        <v>0</v>
      </c>
      <c r="Q521" s="185"/>
      <c r="R521" s="186"/>
      <c r="S521" s="188">
        <v>1</v>
      </c>
      <c r="T521" s="185">
        <v>0</v>
      </c>
      <c r="U521" s="185">
        <v>0</v>
      </c>
      <c r="V521" s="185"/>
      <c r="W521" s="185"/>
      <c r="X521" s="185"/>
      <c r="Y521" s="183"/>
      <c r="Z521" s="185"/>
      <c r="AA521" s="185"/>
      <c r="AB521" s="185">
        <v>1</v>
      </c>
      <c r="AC521" s="210"/>
      <c r="AD521" s="210"/>
      <c r="AE521" s="210"/>
      <c r="AF521" s="210"/>
      <c r="AG521" s="210"/>
      <c r="AH521" s="210"/>
      <c r="AI521" s="210"/>
      <c r="AJ521" s="210"/>
      <c r="AK521" s="210"/>
      <c r="AL521" s="210"/>
      <c r="AM521" s="210"/>
    </row>
    <row r="522" spans="1:39" s="91" customFormat="1" ht="47.25" customHeight="1" x14ac:dyDescent="0.2">
      <c r="A522" s="81">
        <f>IF(E522=0,"",SUBTOTAL(3,$E$8:$E522))</f>
        <v>491</v>
      </c>
      <c r="B522" s="81" t="s">
        <v>692</v>
      </c>
      <c r="C522" s="118" t="s">
        <v>563</v>
      </c>
      <c r="D522" s="119" t="s">
        <v>2092</v>
      </c>
      <c r="E522" s="119" t="s">
        <v>75</v>
      </c>
      <c r="F522" s="186">
        <f t="shared" si="8"/>
        <v>9</v>
      </c>
      <c r="G522" s="185"/>
      <c r="H522" s="185"/>
      <c r="I522" s="187"/>
      <c r="J522" s="189"/>
      <c r="K522" s="185"/>
      <c r="L522" s="185"/>
      <c r="M522" s="185"/>
      <c r="N522" s="185"/>
      <c r="O522" s="185"/>
      <c r="P522" s="185">
        <v>0</v>
      </c>
      <c r="Q522" s="185"/>
      <c r="R522" s="186"/>
      <c r="S522" s="188">
        <v>9</v>
      </c>
      <c r="T522" s="185">
        <v>0</v>
      </c>
      <c r="U522" s="185">
        <v>0</v>
      </c>
      <c r="V522" s="185"/>
      <c r="W522" s="185"/>
      <c r="X522" s="185"/>
      <c r="Y522" s="183"/>
      <c r="Z522" s="185"/>
      <c r="AA522" s="185"/>
      <c r="AB522" s="185"/>
      <c r="AC522" s="210"/>
      <c r="AD522" s="210"/>
      <c r="AE522" s="210"/>
      <c r="AF522" s="210"/>
      <c r="AG522" s="210"/>
      <c r="AH522" s="210"/>
      <c r="AI522" s="210"/>
      <c r="AJ522" s="210"/>
      <c r="AK522" s="210"/>
      <c r="AL522" s="210"/>
      <c r="AM522" s="210"/>
    </row>
    <row r="523" spans="1:39" s="91" customFormat="1" ht="33.75" customHeight="1" x14ac:dyDescent="0.2">
      <c r="A523" s="81">
        <f>IF(E523=0,"",SUBTOTAL(3,$E$8:$E523))</f>
        <v>492</v>
      </c>
      <c r="B523" s="81" t="s">
        <v>888</v>
      </c>
      <c r="C523" s="118" t="s">
        <v>585</v>
      </c>
      <c r="D523" s="119" t="s">
        <v>2093</v>
      </c>
      <c r="E523" s="119" t="s">
        <v>75</v>
      </c>
      <c r="F523" s="186">
        <f t="shared" si="8"/>
        <v>9</v>
      </c>
      <c r="G523" s="185"/>
      <c r="H523" s="185"/>
      <c r="I523" s="187"/>
      <c r="J523" s="189"/>
      <c r="K523" s="185"/>
      <c r="L523" s="185"/>
      <c r="M523" s="185"/>
      <c r="N523" s="185"/>
      <c r="O523" s="185"/>
      <c r="P523" s="185">
        <v>0</v>
      </c>
      <c r="Q523" s="185"/>
      <c r="R523" s="186"/>
      <c r="S523" s="188">
        <v>9</v>
      </c>
      <c r="T523" s="185">
        <v>0</v>
      </c>
      <c r="U523" s="185">
        <v>0</v>
      </c>
      <c r="V523" s="185"/>
      <c r="W523" s="185"/>
      <c r="X523" s="185"/>
      <c r="Y523" s="183"/>
      <c r="Z523" s="185"/>
      <c r="AA523" s="185"/>
      <c r="AB523" s="185"/>
      <c r="AC523" s="210"/>
      <c r="AD523" s="210"/>
      <c r="AE523" s="210"/>
      <c r="AF523" s="210"/>
      <c r="AG523" s="210"/>
      <c r="AH523" s="210"/>
      <c r="AI523" s="210"/>
      <c r="AJ523" s="210"/>
      <c r="AK523" s="210"/>
      <c r="AL523" s="210"/>
      <c r="AM523" s="210"/>
    </row>
    <row r="524" spans="1:39" s="91" customFormat="1" ht="25.5" x14ac:dyDescent="0.2">
      <c r="A524" s="81">
        <f>IF(E524=0,"",SUBTOTAL(3,$E$8:$E524))</f>
        <v>493</v>
      </c>
      <c r="B524" s="81" t="s">
        <v>890</v>
      </c>
      <c r="C524" s="118" t="s">
        <v>980</v>
      </c>
      <c r="D524" s="119" t="s">
        <v>2094</v>
      </c>
      <c r="E524" s="119" t="s">
        <v>75</v>
      </c>
      <c r="F524" s="186">
        <f t="shared" si="8"/>
        <v>14</v>
      </c>
      <c r="G524" s="185"/>
      <c r="H524" s="185"/>
      <c r="I524" s="187"/>
      <c r="J524" s="192"/>
      <c r="K524" s="185"/>
      <c r="L524" s="185"/>
      <c r="M524" s="185"/>
      <c r="N524" s="185"/>
      <c r="O524" s="185"/>
      <c r="P524" s="185">
        <v>0</v>
      </c>
      <c r="Q524" s="185"/>
      <c r="R524" s="186"/>
      <c r="S524" s="188">
        <v>14</v>
      </c>
      <c r="T524" s="185">
        <v>0</v>
      </c>
      <c r="U524" s="185">
        <v>0</v>
      </c>
      <c r="V524" s="185"/>
      <c r="W524" s="185"/>
      <c r="X524" s="185"/>
      <c r="Y524" s="183"/>
      <c r="Z524" s="185"/>
      <c r="AA524" s="185"/>
      <c r="AB524" s="185"/>
      <c r="AC524" s="210"/>
      <c r="AD524" s="210"/>
      <c r="AE524" s="210"/>
      <c r="AF524" s="210"/>
      <c r="AG524" s="210"/>
      <c r="AH524" s="210"/>
      <c r="AI524" s="210"/>
      <c r="AJ524" s="210"/>
      <c r="AK524" s="210"/>
      <c r="AL524" s="210"/>
      <c r="AM524" s="210"/>
    </row>
    <row r="525" spans="1:39" s="91" customFormat="1" ht="45.75" customHeight="1" x14ac:dyDescent="0.2">
      <c r="A525" s="81">
        <f>IF(E525=0,"",SUBTOTAL(3,$E$8:$E525))</f>
        <v>494</v>
      </c>
      <c r="B525" s="81" t="s">
        <v>892</v>
      </c>
      <c r="C525" s="118" t="s">
        <v>980</v>
      </c>
      <c r="D525" s="119" t="s">
        <v>3589</v>
      </c>
      <c r="E525" s="119" t="s">
        <v>75</v>
      </c>
      <c r="F525" s="186">
        <f t="shared" si="8"/>
        <v>11</v>
      </c>
      <c r="G525" s="185"/>
      <c r="H525" s="185"/>
      <c r="I525" s="187"/>
      <c r="J525" s="188">
        <v>11</v>
      </c>
      <c r="K525" s="185"/>
      <c r="L525" s="185"/>
      <c r="M525" s="185"/>
      <c r="N525" s="185"/>
      <c r="O525" s="185"/>
      <c r="P525" s="185"/>
      <c r="Q525" s="185"/>
      <c r="R525" s="186"/>
      <c r="S525" s="188"/>
      <c r="T525" s="185"/>
      <c r="U525" s="185"/>
      <c r="V525" s="185"/>
      <c r="W525" s="185"/>
      <c r="X525" s="185"/>
      <c r="Y525" s="183"/>
      <c r="Z525" s="185"/>
      <c r="AA525" s="185"/>
      <c r="AB525" s="185"/>
      <c r="AC525" s="210"/>
      <c r="AD525" s="210"/>
      <c r="AE525" s="210"/>
      <c r="AF525" s="210"/>
      <c r="AG525" s="210"/>
      <c r="AH525" s="210"/>
      <c r="AI525" s="210"/>
      <c r="AJ525" s="210"/>
      <c r="AK525" s="210"/>
      <c r="AL525" s="210"/>
      <c r="AM525" s="210"/>
    </row>
    <row r="526" spans="1:39" s="91" customFormat="1" ht="46.5" customHeight="1" x14ac:dyDescent="0.2">
      <c r="A526" s="81">
        <f>IF(E526=0,"",SUBTOTAL(3,$E$8:$E526))</f>
        <v>495</v>
      </c>
      <c r="B526" s="81" t="s">
        <v>894</v>
      </c>
      <c r="C526" s="118" t="s">
        <v>983</v>
      </c>
      <c r="D526" s="119" t="s">
        <v>2095</v>
      </c>
      <c r="E526" s="119" t="s">
        <v>75</v>
      </c>
      <c r="F526" s="186">
        <f t="shared" si="8"/>
        <v>13</v>
      </c>
      <c r="G526" s="185"/>
      <c r="H526" s="185"/>
      <c r="I526" s="187"/>
      <c r="J526" s="188">
        <v>1</v>
      </c>
      <c r="K526" s="185"/>
      <c r="L526" s="185"/>
      <c r="M526" s="185"/>
      <c r="N526" s="185"/>
      <c r="O526" s="185"/>
      <c r="P526" s="185">
        <v>0</v>
      </c>
      <c r="Q526" s="185"/>
      <c r="R526" s="186"/>
      <c r="S526" s="188">
        <v>12</v>
      </c>
      <c r="T526" s="185">
        <v>0</v>
      </c>
      <c r="U526" s="185">
        <v>0</v>
      </c>
      <c r="V526" s="185"/>
      <c r="W526" s="185"/>
      <c r="X526" s="185"/>
      <c r="Y526" s="183"/>
      <c r="Z526" s="185"/>
      <c r="AA526" s="185"/>
      <c r="AB526" s="185"/>
      <c r="AC526" s="210"/>
      <c r="AD526" s="210"/>
      <c r="AE526" s="210"/>
      <c r="AF526" s="210"/>
      <c r="AG526" s="210"/>
      <c r="AH526" s="210"/>
      <c r="AI526" s="210"/>
      <c r="AJ526" s="210"/>
      <c r="AK526" s="210"/>
      <c r="AL526" s="210"/>
      <c r="AM526" s="210"/>
    </row>
    <row r="527" spans="1:39" s="91" customFormat="1" ht="32.25" customHeight="1" x14ac:dyDescent="0.2">
      <c r="A527" s="81">
        <f>IF(E527=0,"",SUBTOTAL(3,$E$8:$E527))</f>
        <v>496</v>
      </c>
      <c r="B527" s="81" t="s">
        <v>896</v>
      </c>
      <c r="C527" s="118" t="s">
        <v>986</v>
      </c>
      <c r="D527" s="119" t="s">
        <v>2096</v>
      </c>
      <c r="E527" s="119" t="s">
        <v>75</v>
      </c>
      <c r="F527" s="186">
        <f t="shared" si="8"/>
        <v>7</v>
      </c>
      <c r="G527" s="185"/>
      <c r="H527" s="185"/>
      <c r="I527" s="187"/>
      <c r="J527" s="189"/>
      <c r="K527" s="185"/>
      <c r="L527" s="185"/>
      <c r="M527" s="185"/>
      <c r="N527" s="185"/>
      <c r="O527" s="185"/>
      <c r="P527" s="185">
        <v>0</v>
      </c>
      <c r="Q527" s="185"/>
      <c r="R527" s="186"/>
      <c r="S527" s="188">
        <v>7</v>
      </c>
      <c r="T527" s="185">
        <v>0</v>
      </c>
      <c r="U527" s="185">
        <v>0</v>
      </c>
      <c r="V527" s="185"/>
      <c r="W527" s="185"/>
      <c r="X527" s="185"/>
      <c r="Y527" s="183"/>
      <c r="Z527" s="185"/>
      <c r="AA527" s="185"/>
      <c r="AB527" s="185"/>
      <c r="AC527" s="210"/>
      <c r="AD527" s="210"/>
      <c r="AE527" s="210"/>
      <c r="AF527" s="210"/>
      <c r="AG527" s="210"/>
      <c r="AH527" s="210"/>
      <c r="AI527" s="210"/>
      <c r="AJ527" s="210"/>
      <c r="AK527" s="210"/>
      <c r="AL527" s="210"/>
      <c r="AM527" s="210"/>
    </row>
    <row r="528" spans="1:39" s="91" customFormat="1" ht="24.75" customHeight="1" x14ac:dyDescent="0.2">
      <c r="A528" s="81">
        <f>IF(E528=0,"",SUBTOTAL(3,$E$8:$E528))</f>
        <v>497</v>
      </c>
      <c r="B528" s="81" t="s">
        <v>898</v>
      </c>
      <c r="C528" s="118" t="s">
        <v>989</v>
      </c>
      <c r="D528" s="119" t="s">
        <v>4054</v>
      </c>
      <c r="E528" s="119" t="s">
        <v>75</v>
      </c>
      <c r="F528" s="186">
        <f t="shared" si="8"/>
        <v>3</v>
      </c>
      <c r="G528" s="185"/>
      <c r="H528" s="185"/>
      <c r="I528" s="187"/>
      <c r="J528" s="188">
        <v>1</v>
      </c>
      <c r="K528" s="185"/>
      <c r="L528" s="185"/>
      <c r="M528" s="185"/>
      <c r="N528" s="185"/>
      <c r="O528" s="185"/>
      <c r="P528" s="185">
        <v>0</v>
      </c>
      <c r="Q528" s="185"/>
      <c r="R528" s="186"/>
      <c r="S528" s="188">
        <v>2</v>
      </c>
      <c r="T528" s="185">
        <v>0</v>
      </c>
      <c r="U528" s="185">
        <v>0</v>
      </c>
      <c r="V528" s="185"/>
      <c r="W528" s="185"/>
      <c r="X528" s="185"/>
      <c r="Y528" s="183"/>
      <c r="Z528" s="185"/>
      <c r="AA528" s="185"/>
      <c r="AB528" s="185"/>
      <c r="AC528" s="210"/>
      <c r="AD528" s="210"/>
      <c r="AE528" s="210"/>
      <c r="AF528" s="210"/>
      <c r="AG528" s="210"/>
      <c r="AH528" s="210"/>
      <c r="AI528" s="210"/>
      <c r="AJ528" s="210"/>
      <c r="AK528" s="210"/>
      <c r="AL528" s="210"/>
      <c r="AM528" s="210"/>
    </row>
    <row r="529" spans="1:39" s="91" customFormat="1" ht="36" customHeight="1" x14ac:dyDescent="0.2">
      <c r="A529" s="81">
        <f>IF(E529=0,"",SUBTOTAL(3,$E$8:$E529))</f>
        <v>498</v>
      </c>
      <c r="B529" s="81" t="s">
        <v>900</v>
      </c>
      <c r="C529" s="118" t="s">
        <v>992</v>
      </c>
      <c r="D529" s="119" t="s">
        <v>2098</v>
      </c>
      <c r="E529" s="119" t="s">
        <v>75</v>
      </c>
      <c r="F529" s="186">
        <f t="shared" si="8"/>
        <v>3</v>
      </c>
      <c r="G529" s="185"/>
      <c r="H529" s="185"/>
      <c r="I529" s="187"/>
      <c r="J529" s="188">
        <v>1</v>
      </c>
      <c r="K529" s="185"/>
      <c r="L529" s="185"/>
      <c r="M529" s="185"/>
      <c r="N529" s="185"/>
      <c r="O529" s="185"/>
      <c r="P529" s="185">
        <v>0</v>
      </c>
      <c r="Q529" s="185"/>
      <c r="R529" s="186"/>
      <c r="S529" s="188">
        <v>2</v>
      </c>
      <c r="T529" s="185">
        <v>0</v>
      </c>
      <c r="U529" s="185">
        <v>0</v>
      </c>
      <c r="V529" s="185"/>
      <c r="W529" s="185"/>
      <c r="X529" s="185"/>
      <c r="Y529" s="183"/>
      <c r="Z529" s="185"/>
      <c r="AA529" s="185"/>
      <c r="AB529" s="185"/>
      <c r="AC529" s="210"/>
      <c r="AD529" s="210"/>
      <c r="AE529" s="210"/>
      <c r="AF529" s="210"/>
      <c r="AG529" s="210"/>
      <c r="AH529" s="210"/>
      <c r="AI529" s="210"/>
      <c r="AJ529" s="210"/>
      <c r="AK529" s="210"/>
      <c r="AL529" s="210"/>
      <c r="AM529" s="210"/>
    </row>
    <row r="530" spans="1:39" s="91" customFormat="1" ht="47.25" customHeight="1" x14ac:dyDescent="0.2">
      <c r="A530" s="81">
        <f>IF(E530=0,"",SUBTOTAL(3,$E$8:$E530))</f>
        <v>499</v>
      </c>
      <c r="B530" s="81" t="s">
        <v>902</v>
      </c>
      <c r="C530" s="118" t="s">
        <v>995</v>
      </c>
      <c r="D530" s="119" t="s">
        <v>4053</v>
      </c>
      <c r="E530" s="119" t="s">
        <v>75</v>
      </c>
      <c r="F530" s="186">
        <f t="shared" si="8"/>
        <v>10</v>
      </c>
      <c r="G530" s="185"/>
      <c r="H530" s="185"/>
      <c r="I530" s="187"/>
      <c r="J530" s="189"/>
      <c r="K530" s="185"/>
      <c r="L530" s="185"/>
      <c r="M530" s="185"/>
      <c r="N530" s="185"/>
      <c r="O530" s="185"/>
      <c r="P530" s="185">
        <v>0</v>
      </c>
      <c r="Q530" s="185"/>
      <c r="R530" s="186"/>
      <c r="S530" s="188">
        <v>9</v>
      </c>
      <c r="T530" s="185">
        <v>0</v>
      </c>
      <c r="U530" s="185">
        <v>0</v>
      </c>
      <c r="V530" s="185"/>
      <c r="W530" s="185"/>
      <c r="X530" s="185"/>
      <c r="Y530" s="183"/>
      <c r="Z530" s="185"/>
      <c r="AA530" s="185"/>
      <c r="AB530" s="185">
        <v>1</v>
      </c>
      <c r="AC530" s="210"/>
      <c r="AD530" s="210"/>
      <c r="AE530" s="210"/>
      <c r="AF530" s="210"/>
      <c r="AG530" s="210"/>
      <c r="AH530" s="210"/>
      <c r="AI530" s="210"/>
      <c r="AJ530" s="210"/>
      <c r="AK530" s="210"/>
      <c r="AL530" s="210"/>
      <c r="AM530" s="210"/>
    </row>
    <row r="531" spans="1:39" s="91" customFormat="1" ht="33.75" customHeight="1" x14ac:dyDescent="0.2">
      <c r="A531" s="81">
        <f>IF(E531=0,"",SUBTOTAL(3,$E$8:$E531))</f>
        <v>500</v>
      </c>
      <c r="B531" s="81" t="s">
        <v>904</v>
      </c>
      <c r="C531" s="118" t="s">
        <v>998</v>
      </c>
      <c r="D531" s="119" t="s">
        <v>4052</v>
      </c>
      <c r="E531" s="119" t="s">
        <v>75</v>
      </c>
      <c r="F531" s="186">
        <f t="shared" si="8"/>
        <v>7</v>
      </c>
      <c r="G531" s="185"/>
      <c r="H531" s="185"/>
      <c r="I531" s="187"/>
      <c r="J531" s="189"/>
      <c r="K531" s="185"/>
      <c r="L531" s="185"/>
      <c r="M531" s="185"/>
      <c r="N531" s="185"/>
      <c r="O531" s="185"/>
      <c r="P531" s="185">
        <v>0</v>
      </c>
      <c r="Q531" s="185"/>
      <c r="R531" s="186"/>
      <c r="S531" s="188">
        <v>7</v>
      </c>
      <c r="T531" s="185">
        <v>0</v>
      </c>
      <c r="U531" s="185">
        <v>0</v>
      </c>
      <c r="V531" s="185"/>
      <c r="W531" s="185"/>
      <c r="X531" s="185"/>
      <c r="Y531" s="183"/>
      <c r="Z531" s="185"/>
      <c r="AA531" s="185"/>
      <c r="AB531" s="185"/>
      <c r="AC531" s="210"/>
      <c r="AD531" s="210"/>
      <c r="AE531" s="210"/>
      <c r="AF531" s="210"/>
      <c r="AG531" s="210"/>
      <c r="AH531" s="210"/>
      <c r="AI531" s="210"/>
      <c r="AJ531" s="210"/>
      <c r="AK531" s="210"/>
      <c r="AL531" s="210"/>
      <c r="AM531" s="210"/>
    </row>
    <row r="532" spans="1:39" s="91" customFormat="1" ht="49.5" customHeight="1" x14ac:dyDescent="0.2">
      <c r="A532" s="81">
        <f>IF(E532=0,"",SUBTOTAL(3,$E$8:$E532))</f>
        <v>501</v>
      </c>
      <c r="B532" s="81" t="s">
        <v>906</v>
      </c>
      <c r="C532" s="118" t="s">
        <v>1001</v>
      </c>
      <c r="D532" s="119" t="s">
        <v>4051</v>
      </c>
      <c r="E532" s="119" t="s">
        <v>75</v>
      </c>
      <c r="F532" s="186">
        <f t="shared" si="8"/>
        <v>11</v>
      </c>
      <c r="G532" s="185"/>
      <c r="H532" s="185"/>
      <c r="I532" s="187"/>
      <c r="J532" s="189"/>
      <c r="K532" s="185"/>
      <c r="L532" s="185"/>
      <c r="M532" s="185"/>
      <c r="N532" s="185"/>
      <c r="O532" s="185"/>
      <c r="P532" s="185">
        <v>0</v>
      </c>
      <c r="Q532" s="185"/>
      <c r="R532" s="186"/>
      <c r="S532" s="188">
        <v>10</v>
      </c>
      <c r="T532" s="185">
        <v>0</v>
      </c>
      <c r="U532" s="185">
        <v>0</v>
      </c>
      <c r="V532" s="185"/>
      <c r="W532" s="185"/>
      <c r="X532" s="185"/>
      <c r="Y532" s="183"/>
      <c r="Z532" s="185"/>
      <c r="AA532" s="185"/>
      <c r="AB532" s="185">
        <v>1</v>
      </c>
      <c r="AC532" s="210"/>
      <c r="AD532" s="210"/>
      <c r="AE532" s="210"/>
      <c r="AF532" s="210"/>
      <c r="AG532" s="210"/>
      <c r="AH532" s="210"/>
      <c r="AI532" s="210"/>
      <c r="AJ532" s="210"/>
      <c r="AK532" s="210"/>
      <c r="AL532" s="210"/>
      <c r="AM532" s="210"/>
    </row>
    <row r="533" spans="1:39" s="91" customFormat="1" ht="49.5" customHeight="1" x14ac:dyDescent="0.2">
      <c r="A533" s="81">
        <f>IF(E533=0,"",SUBTOTAL(3,$E$8:$E533))</f>
        <v>502</v>
      </c>
      <c r="B533" s="81" t="s">
        <v>914</v>
      </c>
      <c r="C533" s="118" t="s">
        <v>1004</v>
      </c>
      <c r="D533" s="119" t="s">
        <v>4050</v>
      </c>
      <c r="E533" s="119" t="s">
        <v>75</v>
      </c>
      <c r="F533" s="186">
        <f t="shared" si="8"/>
        <v>15</v>
      </c>
      <c r="G533" s="185"/>
      <c r="H533" s="185"/>
      <c r="I533" s="187"/>
      <c r="J533" s="188">
        <v>1</v>
      </c>
      <c r="K533" s="185"/>
      <c r="L533" s="185"/>
      <c r="M533" s="185"/>
      <c r="N533" s="185"/>
      <c r="O533" s="185"/>
      <c r="P533" s="185">
        <v>0</v>
      </c>
      <c r="Q533" s="185"/>
      <c r="R533" s="186"/>
      <c r="S533" s="188">
        <v>13</v>
      </c>
      <c r="T533" s="185">
        <v>0</v>
      </c>
      <c r="U533" s="185">
        <v>0</v>
      </c>
      <c r="V533" s="185"/>
      <c r="W533" s="185"/>
      <c r="X533" s="185"/>
      <c r="Y533" s="183"/>
      <c r="Z533" s="185"/>
      <c r="AA533" s="185"/>
      <c r="AB533" s="185">
        <v>1</v>
      </c>
      <c r="AC533" s="210"/>
      <c r="AD533" s="210"/>
      <c r="AE533" s="210"/>
      <c r="AF533" s="210"/>
      <c r="AG533" s="210"/>
      <c r="AH533" s="210"/>
      <c r="AI533" s="210"/>
      <c r="AJ533" s="210"/>
      <c r="AK533" s="210"/>
      <c r="AL533" s="210"/>
      <c r="AM533" s="210"/>
    </row>
    <row r="534" spans="1:39" s="91" customFormat="1" ht="45.75" customHeight="1" x14ac:dyDescent="0.2">
      <c r="A534" s="81">
        <f>IF(E534=0,"",SUBTOTAL(3,$E$8:$E534))</f>
        <v>503</v>
      </c>
      <c r="B534" s="81" t="s">
        <v>918</v>
      </c>
      <c r="C534" s="118" t="s">
        <v>1007</v>
      </c>
      <c r="D534" s="119" t="s">
        <v>4049</v>
      </c>
      <c r="E534" s="119" t="s">
        <v>75</v>
      </c>
      <c r="F534" s="186">
        <f t="shared" si="8"/>
        <v>2</v>
      </c>
      <c r="G534" s="185"/>
      <c r="H534" s="185"/>
      <c r="I534" s="187"/>
      <c r="J534" s="189"/>
      <c r="K534" s="185"/>
      <c r="L534" s="185"/>
      <c r="M534" s="185"/>
      <c r="N534" s="185"/>
      <c r="O534" s="185"/>
      <c r="P534" s="185">
        <v>0</v>
      </c>
      <c r="Q534" s="185"/>
      <c r="R534" s="186"/>
      <c r="S534" s="188">
        <v>2</v>
      </c>
      <c r="T534" s="185">
        <v>0</v>
      </c>
      <c r="U534" s="185">
        <v>0</v>
      </c>
      <c r="V534" s="185"/>
      <c r="W534" s="185"/>
      <c r="X534" s="185"/>
      <c r="Y534" s="183"/>
      <c r="Z534" s="185"/>
      <c r="AA534" s="185"/>
      <c r="AB534" s="185"/>
      <c r="AC534" s="210"/>
      <c r="AD534" s="210"/>
      <c r="AE534" s="210"/>
      <c r="AF534" s="210"/>
      <c r="AG534" s="210"/>
      <c r="AH534" s="210"/>
      <c r="AI534" s="210"/>
      <c r="AJ534" s="210"/>
      <c r="AK534" s="210"/>
      <c r="AL534" s="210"/>
      <c r="AM534" s="210"/>
    </row>
    <row r="535" spans="1:39" s="91" customFormat="1" ht="41.25" customHeight="1" x14ac:dyDescent="0.2">
      <c r="A535" s="81">
        <f>IF(E535=0,"",SUBTOTAL(3,$E$8:$E535))</f>
        <v>504</v>
      </c>
      <c r="B535" s="81" t="s">
        <v>921</v>
      </c>
      <c r="C535" s="118" t="s">
        <v>1010</v>
      </c>
      <c r="D535" s="119" t="s">
        <v>4048</v>
      </c>
      <c r="E535" s="119" t="s">
        <v>75</v>
      </c>
      <c r="F535" s="186">
        <f t="shared" si="8"/>
        <v>3</v>
      </c>
      <c r="G535" s="185"/>
      <c r="H535" s="185"/>
      <c r="I535" s="187"/>
      <c r="J535" s="189"/>
      <c r="K535" s="185"/>
      <c r="L535" s="185"/>
      <c r="M535" s="185"/>
      <c r="N535" s="185"/>
      <c r="O535" s="185"/>
      <c r="P535" s="185">
        <v>0</v>
      </c>
      <c r="Q535" s="185"/>
      <c r="R535" s="186"/>
      <c r="S535" s="188">
        <v>2</v>
      </c>
      <c r="T535" s="185">
        <v>0</v>
      </c>
      <c r="U535" s="185">
        <v>0</v>
      </c>
      <c r="V535" s="185"/>
      <c r="W535" s="185"/>
      <c r="X535" s="185"/>
      <c r="Y535" s="183"/>
      <c r="Z535" s="185"/>
      <c r="AA535" s="185"/>
      <c r="AB535" s="185">
        <v>1</v>
      </c>
      <c r="AC535" s="210"/>
      <c r="AD535" s="210"/>
      <c r="AE535" s="210"/>
      <c r="AF535" s="210"/>
      <c r="AG535" s="210"/>
      <c r="AH535" s="210"/>
      <c r="AI535" s="210"/>
      <c r="AJ535" s="210"/>
      <c r="AK535" s="210"/>
      <c r="AL535" s="210"/>
      <c r="AM535" s="210"/>
    </row>
    <row r="536" spans="1:39" s="91" customFormat="1" ht="48" customHeight="1" x14ac:dyDescent="0.2">
      <c r="A536" s="81">
        <f>IF(E536=0,"",SUBTOTAL(3,$E$8:$E536))</f>
        <v>505</v>
      </c>
      <c r="B536" s="81" t="s">
        <v>924</v>
      </c>
      <c r="C536" s="118" t="s">
        <v>1013</v>
      </c>
      <c r="D536" s="119" t="s">
        <v>4047</v>
      </c>
      <c r="E536" s="119" t="s">
        <v>75</v>
      </c>
      <c r="F536" s="186">
        <f t="shared" si="8"/>
        <v>2</v>
      </c>
      <c r="G536" s="185"/>
      <c r="H536" s="185"/>
      <c r="I536" s="187"/>
      <c r="J536" s="189"/>
      <c r="K536" s="185"/>
      <c r="L536" s="185"/>
      <c r="M536" s="185"/>
      <c r="N536" s="185"/>
      <c r="O536" s="185"/>
      <c r="P536" s="185">
        <v>0</v>
      </c>
      <c r="Q536" s="185"/>
      <c r="R536" s="186"/>
      <c r="S536" s="188">
        <v>2</v>
      </c>
      <c r="T536" s="185">
        <v>0</v>
      </c>
      <c r="U536" s="185">
        <v>0</v>
      </c>
      <c r="V536" s="185"/>
      <c r="W536" s="185"/>
      <c r="X536" s="185"/>
      <c r="Y536" s="183"/>
      <c r="Z536" s="185"/>
      <c r="AA536" s="185"/>
      <c r="AB536" s="185"/>
      <c r="AC536" s="210"/>
      <c r="AD536" s="210"/>
      <c r="AE536" s="210"/>
      <c r="AF536" s="210"/>
      <c r="AG536" s="210"/>
      <c r="AH536" s="210"/>
      <c r="AI536" s="210"/>
      <c r="AJ536" s="210"/>
      <c r="AK536" s="210"/>
      <c r="AL536" s="210"/>
      <c r="AM536" s="210"/>
    </row>
    <row r="537" spans="1:39" s="91" customFormat="1" ht="48.75" customHeight="1" x14ac:dyDescent="0.2">
      <c r="A537" s="81">
        <f>IF(E537=0,"",SUBTOTAL(3,$E$8:$E537))</f>
        <v>506</v>
      </c>
      <c r="B537" s="81" t="s">
        <v>927</v>
      </c>
      <c r="C537" s="118" t="s">
        <v>1016</v>
      </c>
      <c r="D537" s="119" t="s">
        <v>4046</v>
      </c>
      <c r="E537" s="119" t="s">
        <v>75</v>
      </c>
      <c r="F537" s="186">
        <f t="shared" si="8"/>
        <v>6</v>
      </c>
      <c r="G537" s="185"/>
      <c r="H537" s="185"/>
      <c r="I537" s="187"/>
      <c r="J537" s="189"/>
      <c r="K537" s="185"/>
      <c r="L537" s="185"/>
      <c r="M537" s="185"/>
      <c r="N537" s="185"/>
      <c r="O537" s="185"/>
      <c r="P537" s="185">
        <v>0</v>
      </c>
      <c r="Q537" s="185"/>
      <c r="R537" s="186"/>
      <c r="S537" s="188">
        <v>5</v>
      </c>
      <c r="T537" s="185">
        <v>0</v>
      </c>
      <c r="U537" s="185">
        <v>0</v>
      </c>
      <c r="V537" s="185"/>
      <c r="W537" s="185"/>
      <c r="X537" s="185"/>
      <c r="Y537" s="183"/>
      <c r="Z537" s="185"/>
      <c r="AA537" s="185"/>
      <c r="AB537" s="185">
        <v>1</v>
      </c>
      <c r="AC537" s="210"/>
      <c r="AD537" s="210"/>
      <c r="AE537" s="210"/>
      <c r="AF537" s="210"/>
      <c r="AG537" s="210"/>
      <c r="AH537" s="210"/>
      <c r="AI537" s="210"/>
      <c r="AJ537" s="210"/>
      <c r="AK537" s="210"/>
      <c r="AL537" s="210"/>
      <c r="AM537" s="210"/>
    </row>
    <row r="538" spans="1:39" s="91" customFormat="1" ht="45.75" customHeight="1" x14ac:dyDescent="0.2">
      <c r="A538" s="81">
        <f>IF(E538=0,"",SUBTOTAL(3,$E$8:$E538))</f>
        <v>507</v>
      </c>
      <c r="B538" s="81" t="s">
        <v>930</v>
      </c>
      <c r="C538" s="118" t="s">
        <v>1019</v>
      </c>
      <c r="D538" s="119" t="s">
        <v>2107</v>
      </c>
      <c r="E538" s="119" t="s">
        <v>75</v>
      </c>
      <c r="F538" s="186">
        <f t="shared" si="8"/>
        <v>40</v>
      </c>
      <c r="G538" s="185"/>
      <c r="H538" s="185"/>
      <c r="I538" s="187"/>
      <c r="J538" s="189"/>
      <c r="K538" s="185"/>
      <c r="L538" s="185"/>
      <c r="M538" s="185"/>
      <c r="N538" s="185"/>
      <c r="O538" s="185"/>
      <c r="P538" s="185">
        <v>0</v>
      </c>
      <c r="Q538" s="185"/>
      <c r="R538" s="186"/>
      <c r="S538" s="188">
        <v>40</v>
      </c>
      <c r="T538" s="185">
        <v>0</v>
      </c>
      <c r="U538" s="185">
        <v>0</v>
      </c>
      <c r="V538" s="185"/>
      <c r="W538" s="185"/>
      <c r="X538" s="185"/>
      <c r="Y538" s="183"/>
      <c r="Z538" s="185"/>
      <c r="AA538" s="185"/>
      <c r="AB538" s="185"/>
      <c r="AC538" s="210"/>
      <c r="AD538" s="210"/>
      <c r="AE538" s="210"/>
      <c r="AF538" s="210"/>
      <c r="AG538" s="210"/>
      <c r="AH538" s="210"/>
      <c r="AI538" s="210"/>
      <c r="AJ538" s="210"/>
      <c r="AK538" s="210"/>
      <c r="AL538" s="210"/>
      <c r="AM538" s="210"/>
    </row>
    <row r="539" spans="1:39" s="91" customFormat="1" ht="48.75" customHeight="1" x14ac:dyDescent="0.2">
      <c r="A539" s="81">
        <f>IF(E539=0,"",SUBTOTAL(3,$E$8:$E539))</f>
        <v>508</v>
      </c>
      <c r="B539" s="81" t="s">
        <v>933</v>
      </c>
      <c r="C539" s="118" t="s">
        <v>1022</v>
      </c>
      <c r="D539" s="119" t="s">
        <v>2108</v>
      </c>
      <c r="E539" s="119" t="s">
        <v>75</v>
      </c>
      <c r="F539" s="186">
        <f t="shared" si="8"/>
        <v>34</v>
      </c>
      <c r="G539" s="185"/>
      <c r="H539" s="185"/>
      <c r="I539" s="187"/>
      <c r="J539" s="189"/>
      <c r="K539" s="185"/>
      <c r="L539" s="185"/>
      <c r="M539" s="185"/>
      <c r="N539" s="185"/>
      <c r="O539" s="185"/>
      <c r="P539" s="185">
        <v>0</v>
      </c>
      <c r="Q539" s="185"/>
      <c r="R539" s="186"/>
      <c r="S539" s="188">
        <v>34</v>
      </c>
      <c r="T539" s="185">
        <v>0</v>
      </c>
      <c r="U539" s="185">
        <v>0</v>
      </c>
      <c r="V539" s="185"/>
      <c r="W539" s="185"/>
      <c r="X539" s="185"/>
      <c r="Y539" s="183"/>
      <c r="Z539" s="185"/>
      <c r="AA539" s="185"/>
      <c r="AB539" s="185"/>
      <c r="AC539" s="210"/>
      <c r="AD539" s="210"/>
      <c r="AE539" s="210"/>
      <c r="AF539" s="210"/>
      <c r="AG539" s="210"/>
      <c r="AH539" s="210"/>
      <c r="AI539" s="210"/>
      <c r="AJ539" s="210"/>
      <c r="AK539" s="210"/>
      <c r="AL539" s="210"/>
      <c r="AM539" s="210"/>
    </row>
    <row r="540" spans="1:39" s="91" customFormat="1" ht="69" customHeight="1" x14ac:dyDescent="0.2">
      <c r="A540" s="81">
        <f>IF(E540=0,"",SUBTOTAL(3,$E$8:$E540))</f>
        <v>509</v>
      </c>
      <c r="B540" s="81" t="s">
        <v>915</v>
      </c>
      <c r="C540" s="118" t="s">
        <v>1025</v>
      </c>
      <c r="D540" s="119" t="s">
        <v>4044</v>
      </c>
      <c r="E540" s="119" t="s">
        <v>75</v>
      </c>
      <c r="F540" s="186">
        <f t="shared" si="8"/>
        <v>1</v>
      </c>
      <c r="G540" s="185"/>
      <c r="H540" s="185"/>
      <c r="I540" s="187"/>
      <c r="J540" s="189"/>
      <c r="K540" s="185"/>
      <c r="L540" s="185"/>
      <c r="M540" s="185"/>
      <c r="N540" s="185"/>
      <c r="O540" s="185"/>
      <c r="P540" s="185">
        <v>0</v>
      </c>
      <c r="Q540" s="185"/>
      <c r="R540" s="186"/>
      <c r="S540" s="188">
        <v>1</v>
      </c>
      <c r="T540" s="185">
        <v>0</v>
      </c>
      <c r="U540" s="185">
        <v>0</v>
      </c>
      <c r="V540" s="185"/>
      <c r="W540" s="185"/>
      <c r="X540" s="185"/>
      <c r="Y540" s="183"/>
      <c r="Z540" s="185"/>
      <c r="AA540" s="185"/>
      <c r="AB540" s="185"/>
      <c r="AC540" s="210"/>
      <c r="AD540" s="210"/>
      <c r="AE540" s="210"/>
      <c r="AF540" s="210"/>
      <c r="AG540" s="210"/>
      <c r="AH540" s="210"/>
      <c r="AI540" s="210"/>
      <c r="AJ540" s="210"/>
      <c r="AK540" s="210"/>
      <c r="AL540" s="210"/>
      <c r="AM540" s="210"/>
    </row>
    <row r="541" spans="1:39" s="91" customFormat="1" ht="63.75" x14ac:dyDescent="0.2">
      <c r="A541" s="81">
        <f>IF(E541=0,"",SUBTOTAL(3,$E$8:$E541))</f>
        <v>510</v>
      </c>
      <c r="B541" s="81" t="s">
        <v>919</v>
      </c>
      <c r="C541" s="118" t="s">
        <v>1028</v>
      </c>
      <c r="D541" s="119" t="s">
        <v>4045</v>
      </c>
      <c r="E541" s="119" t="s">
        <v>75</v>
      </c>
      <c r="F541" s="186">
        <f t="shared" si="8"/>
        <v>1</v>
      </c>
      <c r="G541" s="185"/>
      <c r="H541" s="185"/>
      <c r="I541" s="187"/>
      <c r="J541" s="189"/>
      <c r="K541" s="185"/>
      <c r="L541" s="185"/>
      <c r="M541" s="185"/>
      <c r="N541" s="185"/>
      <c r="O541" s="185"/>
      <c r="P541" s="185">
        <v>0</v>
      </c>
      <c r="Q541" s="185"/>
      <c r="R541" s="186"/>
      <c r="S541" s="188">
        <v>1</v>
      </c>
      <c r="T541" s="185">
        <v>0</v>
      </c>
      <c r="U541" s="185">
        <v>0</v>
      </c>
      <c r="V541" s="185"/>
      <c r="W541" s="185"/>
      <c r="X541" s="185"/>
      <c r="Y541" s="183"/>
      <c r="Z541" s="185"/>
      <c r="AA541" s="185"/>
      <c r="AB541" s="185"/>
      <c r="AC541" s="210"/>
      <c r="AD541" s="210"/>
      <c r="AE541" s="210"/>
      <c r="AF541" s="210"/>
      <c r="AG541" s="210"/>
      <c r="AH541" s="210"/>
      <c r="AI541" s="210"/>
      <c r="AJ541" s="210"/>
      <c r="AK541" s="210"/>
      <c r="AL541" s="210"/>
      <c r="AM541" s="210"/>
    </row>
    <row r="542" spans="1:39" s="91" customFormat="1" ht="26.25" customHeight="1" x14ac:dyDescent="0.2">
      <c r="A542" s="81">
        <f>IF(E542=0,"",SUBTOTAL(3,$E$8:$E542))</f>
        <v>511</v>
      </c>
      <c r="B542" s="81" t="s">
        <v>922</v>
      </c>
      <c r="C542" s="118" t="s">
        <v>1031</v>
      </c>
      <c r="D542" s="119" t="s">
        <v>4043</v>
      </c>
      <c r="E542" s="119" t="s">
        <v>75</v>
      </c>
      <c r="F542" s="186">
        <f t="shared" si="8"/>
        <v>1</v>
      </c>
      <c r="G542" s="185"/>
      <c r="H542" s="185"/>
      <c r="I542" s="187"/>
      <c r="J542" s="189"/>
      <c r="K542" s="185"/>
      <c r="L542" s="185"/>
      <c r="M542" s="185"/>
      <c r="N542" s="185"/>
      <c r="O542" s="185"/>
      <c r="P542" s="185">
        <v>0</v>
      </c>
      <c r="Q542" s="185"/>
      <c r="R542" s="186"/>
      <c r="S542" s="188">
        <v>1</v>
      </c>
      <c r="T542" s="185">
        <v>0</v>
      </c>
      <c r="U542" s="185">
        <v>0</v>
      </c>
      <c r="V542" s="185"/>
      <c r="W542" s="185"/>
      <c r="X542" s="185"/>
      <c r="Y542" s="183"/>
      <c r="Z542" s="185"/>
      <c r="AA542" s="185"/>
      <c r="AB542" s="185"/>
      <c r="AC542" s="210"/>
      <c r="AD542" s="210"/>
      <c r="AE542" s="210"/>
      <c r="AF542" s="210"/>
      <c r="AG542" s="210"/>
      <c r="AH542" s="210"/>
      <c r="AI542" s="210"/>
      <c r="AJ542" s="210"/>
      <c r="AK542" s="210"/>
      <c r="AL542" s="210"/>
      <c r="AM542" s="210"/>
    </row>
    <row r="543" spans="1:39" s="91" customFormat="1" ht="33" customHeight="1" x14ac:dyDescent="0.2">
      <c r="A543" s="81">
        <f>IF(E543=0,"",SUBTOTAL(3,$E$8:$E543))</f>
        <v>512</v>
      </c>
      <c r="B543" s="81" t="s">
        <v>925</v>
      </c>
      <c r="C543" s="118" t="s">
        <v>1034</v>
      </c>
      <c r="D543" s="119" t="s">
        <v>2112</v>
      </c>
      <c r="E543" s="119" t="s">
        <v>75</v>
      </c>
      <c r="F543" s="186">
        <f t="shared" si="8"/>
        <v>1</v>
      </c>
      <c r="G543" s="185"/>
      <c r="H543" s="185"/>
      <c r="I543" s="187"/>
      <c r="J543" s="189"/>
      <c r="K543" s="185"/>
      <c r="L543" s="185"/>
      <c r="M543" s="185"/>
      <c r="N543" s="185"/>
      <c r="O543" s="185"/>
      <c r="P543" s="185">
        <v>0</v>
      </c>
      <c r="Q543" s="185"/>
      <c r="R543" s="186"/>
      <c r="S543" s="188">
        <v>1</v>
      </c>
      <c r="T543" s="185">
        <v>0</v>
      </c>
      <c r="U543" s="185">
        <v>0</v>
      </c>
      <c r="V543" s="185"/>
      <c r="W543" s="185"/>
      <c r="X543" s="185"/>
      <c r="Y543" s="183"/>
      <c r="Z543" s="185"/>
      <c r="AA543" s="185"/>
      <c r="AB543" s="185"/>
      <c r="AC543" s="210"/>
      <c r="AD543" s="210"/>
      <c r="AE543" s="210"/>
      <c r="AF543" s="210"/>
      <c r="AG543" s="210"/>
      <c r="AH543" s="210"/>
      <c r="AI543" s="210"/>
      <c r="AJ543" s="210"/>
      <c r="AK543" s="210"/>
      <c r="AL543" s="210"/>
      <c r="AM543" s="210"/>
    </row>
    <row r="544" spans="1:39" s="91" customFormat="1" ht="51" customHeight="1" x14ac:dyDescent="0.2">
      <c r="A544" s="81">
        <f>IF(E544=0,"",SUBTOTAL(3,$E$8:$E544))</f>
        <v>513</v>
      </c>
      <c r="B544" s="81" t="s">
        <v>928</v>
      </c>
      <c r="C544" s="118" t="s">
        <v>1037</v>
      </c>
      <c r="D544" s="119" t="s">
        <v>2113</v>
      </c>
      <c r="E544" s="119" t="s">
        <v>75</v>
      </c>
      <c r="F544" s="186">
        <f t="shared" si="8"/>
        <v>1</v>
      </c>
      <c r="G544" s="185"/>
      <c r="H544" s="185"/>
      <c r="I544" s="187"/>
      <c r="J544" s="189"/>
      <c r="K544" s="185"/>
      <c r="L544" s="185"/>
      <c r="M544" s="185"/>
      <c r="N544" s="185"/>
      <c r="O544" s="185"/>
      <c r="P544" s="185">
        <v>0</v>
      </c>
      <c r="Q544" s="185"/>
      <c r="R544" s="186"/>
      <c r="S544" s="188">
        <v>1</v>
      </c>
      <c r="T544" s="185">
        <v>0</v>
      </c>
      <c r="U544" s="185">
        <v>0</v>
      </c>
      <c r="V544" s="185"/>
      <c r="W544" s="185"/>
      <c r="X544" s="185"/>
      <c r="Y544" s="183"/>
      <c r="Z544" s="185"/>
      <c r="AA544" s="185"/>
      <c r="AB544" s="185"/>
      <c r="AC544" s="210"/>
      <c r="AD544" s="210"/>
      <c r="AE544" s="210"/>
      <c r="AF544" s="210"/>
      <c r="AG544" s="210"/>
      <c r="AH544" s="210"/>
      <c r="AI544" s="210"/>
      <c r="AJ544" s="210"/>
      <c r="AK544" s="210"/>
      <c r="AL544" s="210"/>
      <c r="AM544" s="210"/>
    </row>
    <row r="545" spans="1:39" s="91" customFormat="1" ht="36.75" customHeight="1" x14ac:dyDescent="0.2">
      <c r="A545" s="81">
        <f>IF(E545=0,"",SUBTOTAL(3,$E$8:$E545))</f>
        <v>514</v>
      </c>
      <c r="B545" s="81" t="s">
        <v>931</v>
      </c>
      <c r="C545" s="118" t="s">
        <v>1040</v>
      </c>
      <c r="D545" s="119" t="s">
        <v>2114</v>
      </c>
      <c r="E545" s="119" t="s">
        <v>75</v>
      </c>
      <c r="F545" s="186">
        <f t="shared" si="8"/>
        <v>1</v>
      </c>
      <c r="G545" s="185"/>
      <c r="H545" s="185"/>
      <c r="I545" s="187"/>
      <c r="J545" s="189"/>
      <c r="K545" s="185"/>
      <c r="L545" s="185"/>
      <c r="M545" s="185"/>
      <c r="N545" s="185"/>
      <c r="O545" s="185"/>
      <c r="P545" s="185">
        <v>0</v>
      </c>
      <c r="Q545" s="185"/>
      <c r="R545" s="186"/>
      <c r="S545" s="188">
        <v>1</v>
      </c>
      <c r="T545" s="185">
        <v>0</v>
      </c>
      <c r="U545" s="185">
        <v>0</v>
      </c>
      <c r="V545" s="185"/>
      <c r="W545" s="185"/>
      <c r="X545" s="185"/>
      <c r="Y545" s="183"/>
      <c r="Z545" s="185"/>
      <c r="AA545" s="185"/>
      <c r="AB545" s="185"/>
      <c r="AC545" s="210"/>
      <c r="AD545" s="210"/>
      <c r="AE545" s="210"/>
      <c r="AF545" s="210"/>
      <c r="AG545" s="210"/>
      <c r="AH545" s="210"/>
      <c r="AI545" s="210"/>
      <c r="AJ545" s="210"/>
      <c r="AK545" s="210"/>
      <c r="AL545" s="210"/>
      <c r="AM545" s="210"/>
    </row>
    <row r="546" spans="1:39" s="91" customFormat="1" ht="36" customHeight="1" x14ac:dyDescent="0.2">
      <c r="A546" s="81">
        <f>IF(E546=0,"",SUBTOTAL(3,$E$8:$E546))</f>
        <v>515</v>
      </c>
      <c r="B546" s="81" t="s">
        <v>934</v>
      </c>
      <c r="C546" s="118" t="s">
        <v>1043</v>
      </c>
      <c r="D546" s="119" t="s">
        <v>2115</v>
      </c>
      <c r="E546" s="119" t="s">
        <v>75</v>
      </c>
      <c r="F546" s="186">
        <f t="shared" si="8"/>
        <v>1</v>
      </c>
      <c r="G546" s="185"/>
      <c r="H546" s="185"/>
      <c r="I546" s="187"/>
      <c r="J546" s="189"/>
      <c r="K546" s="185"/>
      <c r="L546" s="185"/>
      <c r="M546" s="185"/>
      <c r="N546" s="185"/>
      <c r="O546" s="185"/>
      <c r="P546" s="185">
        <v>0</v>
      </c>
      <c r="Q546" s="185"/>
      <c r="R546" s="186"/>
      <c r="S546" s="188">
        <v>1</v>
      </c>
      <c r="T546" s="185">
        <v>0</v>
      </c>
      <c r="U546" s="185">
        <v>0</v>
      </c>
      <c r="V546" s="185"/>
      <c r="W546" s="185"/>
      <c r="X546" s="185"/>
      <c r="Y546" s="183"/>
      <c r="Z546" s="185"/>
      <c r="AA546" s="185"/>
      <c r="AB546" s="185"/>
      <c r="AC546" s="210"/>
      <c r="AD546" s="210"/>
      <c r="AE546" s="210"/>
      <c r="AF546" s="210"/>
      <c r="AG546" s="210"/>
      <c r="AH546" s="210"/>
      <c r="AI546" s="210"/>
      <c r="AJ546" s="210"/>
      <c r="AK546" s="210"/>
      <c r="AL546" s="210"/>
      <c r="AM546" s="210"/>
    </row>
    <row r="547" spans="1:39" s="91" customFormat="1" ht="38.25" customHeight="1" x14ac:dyDescent="0.2">
      <c r="A547" s="81">
        <f>IF(E547=0,"",SUBTOTAL(3,$E$8:$E547))</f>
        <v>516</v>
      </c>
      <c r="B547" s="81" t="s">
        <v>936</v>
      </c>
      <c r="C547" s="118" t="s">
        <v>1046</v>
      </c>
      <c r="D547" s="119" t="s">
        <v>2116</v>
      </c>
      <c r="E547" s="119" t="s">
        <v>75</v>
      </c>
      <c r="F547" s="186">
        <f t="shared" si="8"/>
        <v>2</v>
      </c>
      <c r="G547" s="185"/>
      <c r="H547" s="185"/>
      <c r="I547" s="187"/>
      <c r="J547" s="189"/>
      <c r="K547" s="185"/>
      <c r="L547" s="185"/>
      <c r="M547" s="185"/>
      <c r="N547" s="185"/>
      <c r="O547" s="185"/>
      <c r="P547" s="185">
        <v>0</v>
      </c>
      <c r="Q547" s="185"/>
      <c r="R547" s="186"/>
      <c r="S547" s="188">
        <v>2</v>
      </c>
      <c r="T547" s="185">
        <v>0</v>
      </c>
      <c r="U547" s="185">
        <v>0</v>
      </c>
      <c r="V547" s="185"/>
      <c r="W547" s="185"/>
      <c r="X547" s="185"/>
      <c r="Y547" s="183"/>
      <c r="Z547" s="185"/>
      <c r="AA547" s="185"/>
      <c r="AB547" s="185"/>
      <c r="AC547" s="210"/>
      <c r="AD547" s="210"/>
      <c r="AE547" s="210"/>
      <c r="AF547" s="210"/>
      <c r="AG547" s="210"/>
      <c r="AH547" s="210"/>
      <c r="AI547" s="210"/>
      <c r="AJ547" s="210"/>
      <c r="AK547" s="210"/>
      <c r="AL547" s="210"/>
      <c r="AM547" s="210"/>
    </row>
    <row r="548" spans="1:39" s="91" customFormat="1" ht="34.5" customHeight="1" x14ac:dyDescent="0.2">
      <c r="A548" s="81">
        <f>IF(E548=0,"",SUBTOTAL(3,$E$8:$E548))</f>
        <v>517</v>
      </c>
      <c r="B548" s="81" t="s">
        <v>938</v>
      </c>
      <c r="C548" s="118" t="s">
        <v>1049</v>
      </c>
      <c r="D548" s="119" t="s">
        <v>2117</v>
      </c>
      <c r="E548" s="119" t="s">
        <v>75</v>
      </c>
      <c r="F548" s="186">
        <f t="shared" si="8"/>
        <v>2</v>
      </c>
      <c r="G548" s="185"/>
      <c r="H548" s="185"/>
      <c r="I548" s="187"/>
      <c r="J548" s="189"/>
      <c r="K548" s="185"/>
      <c r="L548" s="185"/>
      <c r="M548" s="185"/>
      <c r="N548" s="185"/>
      <c r="O548" s="185"/>
      <c r="P548" s="185">
        <v>0</v>
      </c>
      <c r="Q548" s="185"/>
      <c r="R548" s="186"/>
      <c r="S548" s="188">
        <v>2</v>
      </c>
      <c r="T548" s="185">
        <v>0</v>
      </c>
      <c r="U548" s="185">
        <v>0</v>
      </c>
      <c r="V548" s="185"/>
      <c r="W548" s="185"/>
      <c r="X548" s="185"/>
      <c r="Y548" s="183"/>
      <c r="Z548" s="185"/>
      <c r="AA548" s="185"/>
      <c r="AB548" s="185"/>
      <c r="AC548" s="210"/>
      <c r="AD548" s="210"/>
      <c r="AE548" s="210"/>
      <c r="AF548" s="210"/>
      <c r="AG548" s="210"/>
      <c r="AH548" s="210"/>
      <c r="AI548" s="210"/>
      <c r="AJ548" s="210"/>
      <c r="AK548" s="210"/>
      <c r="AL548" s="210"/>
      <c r="AM548" s="210"/>
    </row>
    <row r="549" spans="1:39" s="91" customFormat="1" ht="38.25" customHeight="1" x14ac:dyDescent="0.2">
      <c r="A549" s="81">
        <f>IF(E549=0,"",SUBTOTAL(3,$E$8:$E549))</f>
        <v>518</v>
      </c>
      <c r="B549" s="81" t="s">
        <v>939</v>
      </c>
      <c r="C549" s="118" t="s">
        <v>1052</v>
      </c>
      <c r="D549" s="119" t="s">
        <v>2118</v>
      </c>
      <c r="E549" s="119" t="s">
        <v>75</v>
      </c>
      <c r="F549" s="186">
        <f t="shared" si="8"/>
        <v>2</v>
      </c>
      <c r="G549" s="185"/>
      <c r="H549" s="185"/>
      <c r="I549" s="187"/>
      <c r="J549" s="189"/>
      <c r="K549" s="185"/>
      <c r="L549" s="185"/>
      <c r="M549" s="185"/>
      <c r="N549" s="185"/>
      <c r="O549" s="185"/>
      <c r="P549" s="185">
        <v>0</v>
      </c>
      <c r="Q549" s="185"/>
      <c r="R549" s="186"/>
      <c r="S549" s="188">
        <v>2</v>
      </c>
      <c r="T549" s="185">
        <v>0</v>
      </c>
      <c r="U549" s="185">
        <v>0</v>
      </c>
      <c r="V549" s="185"/>
      <c r="W549" s="185"/>
      <c r="X549" s="185"/>
      <c r="Y549" s="183"/>
      <c r="Z549" s="185"/>
      <c r="AA549" s="185"/>
      <c r="AB549" s="185"/>
      <c r="AC549" s="210"/>
      <c r="AD549" s="210"/>
      <c r="AE549" s="210"/>
      <c r="AF549" s="210"/>
      <c r="AG549" s="210"/>
      <c r="AH549" s="210"/>
      <c r="AI549" s="210"/>
      <c r="AJ549" s="210"/>
      <c r="AK549" s="210"/>
      <c r="AL549" s="210"/>
      <c r="AM549" s="210"/>
    </row>
    <row r="550" spans="1:39" s="91" customFormat="1" ht="39" customHeight="1" x14ac:dyDescent="0.2">
      <c r="A550" s="81">
        <f>IF(E550=0,"",SUBTOTAL(3,$E$8:$E550))</f>
        <v>519</v>
      </c>
      <c r="B550" s="81" t="s">
        <v>941</v>
      </c>
      <c r="C550" s="118" t="s">
        <v>1054</v>
      </c>
      <c r="D550" s="14" t="s">
        <v>3970</v>
      </c>
      <c r="E550" s="119" t="s">
        <v>75</v>
      </c>
      <c r="F550" s="186">
        <f t="shared" si="8"/>
        <v>5</v>
      </c>
      <c r="G550" s="185"/>
      <c r="H550" s="185"/>
      <c r="I550" s="187"/>
      <c r="J550" s="189"/>
      <c r="K550" s="185"/>
      <c r="L550" s="185"/>
      <c r="M550" s="185"/>
      <c r="N550" s="185"/>
      <c r="O550" s="185"/>
      <c r="P550" s="185">
        <v>0</v>
      </c>
      <c r="Q550" s="185"/>
      <c r="R550" s="186"/>
      <c r="S550" s="188">
        <v>5</v>
      </c>
      <c r="T550" s="185">
        <v>0</v>
      </c>
      <c r="U550" s="185">
        <v>0</v>
      </c>
      <c r="V550" s="185"/>
      <c r="W550" s="185"/>
      <c r="X550" s="185"/>
      <c r="Y550" s="183"/>
      <c r="Z550" s="185"/>
      <c r="AA550" s="185"/>
      <c r="AB550" s="185"/>
      <c r="AC550" s="210"/>
      <c r="AD550" s="210"/>
      <c r="AE550" s="210"/>
      <c r="AF550" s="210"/>
      <c r="AG550" s="210"/>
      <c r="AH550" s="210"/>
      <c r="AI550" s="210"/>
      <c r="AJ550" s="210"/>
      <c r="AK550" s="210"/>
      <c r="AL550" s="210"/>
      <c r="AM550" s="210"/>
    </row>
    <row r="551" spans="1:39" s="91" customFormat="1" ht="26.25" customHeight="1" x14ac:dyDescent="0.2">
      <c r="A551" s="81">
        <f>IF(E551=0,"",SUBTOTAL(3,$E$8:$E551))</f>
        <v>520</v>
      </c>
      <c r="B551" s="81" t="s">
        <v>943</v>
      </c>
      <c r="C551" s="118" t="s">
        <v>1056</v>
      </c>
      <c r="D551" s="119" t="s">
        <v>2120</v>
      </c>
      <c r="E551" s="119" t="s">
        <v>75</v>
      </c>
      <c r="F551" s="186">
        <f t="shared" si="8"/>
        <v>1</v>
      </c>
      <c r="G551" s="185"/>
      <c r="H551" s="185">
        <v>0</v>
      </c>
      <c r="I551" s="187"/>
      <c r="J551" s="189"/>
      <c r="K551" s="185"/>
      <c r="L551" s="185"/>
      <c r="M551" s="185"/>
      <c r="N551" s="185"/>
      <c r="O551" s="185"/>
      <c r="P551" s="185">
        <v>0</v>
      </c>
      <c r="Q551" s="185"/>
      <c r="R551" s="186"/>
      <c r="S551" s="188">
        <v>1</v>
      </c>
      <c r="T551" s="185">
        <v>0</v>
      </c>
      <c r="U551" s="185">
        <v>0</v>
      </c>
      <c r="V551" s="185"/>
      <c r="W551" s="185"/>
      <c r="X551" s="185"/>
      <c r="Y551" s="183"/>
      <c r="Z551" s="185"/>
      <c r="AA551" s="185"/>
      <c r="AB551" s="185"/>
      <c r="AC551" s="210"/>
      <c r="AD551" s="210"/>
      <c r="AE551" s="210"/>
      <c r="AF551" s="210"/>
      <c r="AG551" s="210"/>
      <c r="AH551" s="210"/>
      <c r="AI551" s="210"/>
      <c r="AJ551" s="210"/>
      <c r="AK551" s="210"/>
      <c r="AL551" s="210"/>
      <c r="AM551" s="210"/>
    </row>
    <row r="552" spans="1:39" s="91" customFormat="1" ht="33" customHeight="1" x14ac:dyDescent="0.2">
      <c r="A552" s="81">
        <f>IF(E552=0,"",SUBTOTAL(3,$E$8:$E552))</f>
        <v>521</v>
      </c>
      <c r="B552" s="81" t="s">
        <v>945</v>
      </c>
      <c r="C552" s="118" t="s">
        <v>1057</v>
      </c>
      <c r="D552" s="109" t="s">
        <v>2121</v>
      </c>
      <c r="E552" s="87" t="s">
        <v>75</v>
      </c>
      <c r="F552" s="186">
        <f t="shared" si="8"/>
        <v>5</v>
      </c>
      <c r="G552" s="185"/>
      <c r="H552" s="185"/>
      <c r="I552" s="187"/>
      <c r="J552" s="188"/>
      <c r="K552" s="185"/>
      <c r="L552" s="185"/>
      <c r="M552" s="185"/>
      <c r="N552" s="185"/>
      <c r="O552" s="185"/>
      <c r="P552" s="185">
        <v>0</v>
      </c>
      <c r="Q552" s="185"/>
      <c r="R552" s="186"/>
      <c r="S552" s="188">
        <v>5</v>
      </c>
      <c r="T552" s="185">
        <v>0</v>
      </c>
      <c r="U552" s="185">
        <v>0</v>
      </c>
      <c r="V552" s="185"/>
      <c r="W552" s="185"/>
      <c r="X552" s="185"/>
      <c r="Y552" s="183"/>
      <c r="Z552" s="185"/>
      <c r="AA552" s="185"/>
      <c r="AB552" s="185"/>
      <c r="AC552" s="210"/>
      <c r="AD552" s="210"/>
      <c r="AE552" s="210"/>
      <c r="AF552" s="210"/>
      <c r="AG552" s="210"/>
      <c r="AH552" s="210"/>
      <c r="AI552" s="210"/>
      <c r="AJ552" s="210"/>
      <c r="AK552" s="210"/>
      <c r="AL552" s="210"/>
      <c r="AM552" s="210"/>
    </row>
    <row r="553" spans="1:39" s="91" customFormat="1" ht="34.5" customHeight="1" x14ac:dyDescent="0.2">
      <c r="A553" s="81">
        <f>IF(E553=0,"",SUBTOTAL(3,$E$8:$E553))</f>
        <v>522</v>
      </c>
      <c r="B553" s="81" t="s">
        <v>947</v>
      </c>
      <c r="C553" s="84" t="s">
        <v>1058</v>
      </c>
      <c r="D553" s="109" t="s">
        <v>2123</v>
      </c>
      <c r="E553" s="87" t="s">
        <v>75</v>
      </c>
      <c r="F553" s="186">
        <f t="shared" si="8"/>
        <v>3</v>
      </c>
      <c r="G553" s="185"/>
      <c r="H553" s="185"/>
      <c r="I553" s="187"/>
      <c r="J553" s="188"/>
      <c r="K553" s="185"/>
      <c r="L553" s="185"/>
      <c r="M553" s="185"/>
      <c r="N553" s="185"/>
      <c r="O553" s="185"/>
      <c r="P553" s="185">
        <v>0</v>
      </c>
      <c r="Q553" s="185"/>
      <c r="R553" s="186"/>
      <c r="S553" s="188">
        <v>3</v>
      </c>
      <c r="T553" s="185">
        <v>0</v>
      </c>
      <c r="U553" s="185">
        <v>0</v>
      </c>
      <c r="V553" s="185"/>
      <c r="W553" s="185"/>
      <c r="X553" s="185"/>
      <c r="Y553" s="183"/>
      <c r="Z553" s="185"/>
      <c r="AA553" s="185"/>
      <c r="AB553" s="185"/>
      <c r="AC553" s="210"/>
      <c r="AD553" s="210"/>
      <c r="AE553" s="210"/>
      <c r="AF553" s="210"/>
      <c r="AG553" s="210"/>
      <c r="AH553" s="210"/>
      <c r="AI553" s="210"/>
      <c r="AJ553" s="210"/>
      <c r="AK553" s="210"/>
      <c r="AL553" s="210"/>
      <c r="AM553" s="210"/>
    </row>
    <row r="554" spans="1:39" s="91" customFormat="1" ht="34.5" customHeight="1" x14ac:dyDescent="0.2">
      <c r="A554" s="81">
        <f>IF(E554=0,"",SUBTOTAL(3,$E$8:$E554))</f>
        <v>523</v>
      </c>
      <c r="B554" s="81" t="s">
        <v>949</v>
      </c>
      <c r="C554" s="84" t="s">
        <v>1059</v>
      </c>
      <c r="D554" s="109" t="s">
        <v>2125</v>
      </c>
      <c r="E554" s="87" t="s">
        <v>75</v>
      </c>
      <c r="F554" s="186">
        <f t="shared" si="8"/>
        <v>1</v>
      </c>
      <c r="G554" s="185"/>
      <c r="H554" s="185"/>
      <c r="I554" s="187"/>
      <c r="J554" s="188"/>
      <c r="K554" s="185"/>
      <c r="L554" s="185"/>
      <c r="M554" s="185"/>
      <c r="N554" s="185"/>
      <c r="O554" s="185"/>
      <c r="P554" s="185">
        <v>0</v>
      </c>
      <c r="Q554" s="185"/>
      <c r="R554" s="186"/>
      <c r="S554" s="188">
        <v>1</v>
      </c>
      <c r="T554" s="185">
        <v>0</v>
      </c>
      <c r="U554" s="185">
        <v>0</v>
      </c>
      <c r="V554" s="185"/>
      <c r="W554" s="185"/>
      <c r="X554" s="185"/>
      <c r="Y554" s="183"/>
      <c r="Z554" s="185"/>
      <c r="AA554" s="185"/>
      <c r="AB554" s="185"/>
      <c r="AC554" s="210"/>
      <c r="AD554" s="210"/>
      <c r="AE554" s="210"/>
      <c r="AF554" s="210"/>
      <c r="AG554" s="210"/>
      <c r="AH554" s="210"/>
      <c r="AI554" s="210"/>
      <c r="AJ554" s="210"/>
      <c r="AK554" s="210"/>
      <c r="AL554" s="210"/>
      <c r="AM554" s="210"/>
    </row>
    <row r="555" spans="1:39" s="91" customFormat="1" ht="34.5" customHeight="1" x14ac:dyDescent="0.2">
      <c r="A555" s="81">
        <f>IF(E555=0,"",SUBTOTAL(3,$E$8:$E555))</f>
        <v>524</v>
      </c>
      <c r="B555" s="81" t="s">
        <v>959</v>
      </c>
      <c r="C555" s="84" t="s">
        <v>1060</v>
      </c>
      <c r="D555" s="109" t="s">
        <v>2127</v>
      </c>
      <c r="E555" s="87" t="s">
        <v>75</v>
      </c>
      <c r="F555" s="186">
        <f t="shared" si="8"/>
        <v>1</v>
      </c>
      <c r="G555" s="185"/>
      <c r="H555" s="185"/>
      <c r="I555" s="187"/>
      <c r="J555" s="188"/>
      <c r="K555" s="185"/>
      <c r="L555" s="185"/>
      <c r="M555" s="185"/>
      <c r="N555" s="185"/>
      <c r="O555" s="185"/>
      <c r="P555" s="185">
        <v>0</v>
      </c>
      <c r="Q555" s="185"/>
      <c r="R555" s="186"/>
      <c r="S555" s="188">
        <v>1</v>
      </c>
      <c r="T555" s="185">
        <v>0</v>
      </c>
      <c r="U555" s="185">
        <v>0</v>
      </c>
      <c r="V555" s="185"/>
      <c r="W555" s="185"/>
      <c r="X555" s="185"/>
      <c r="Y555" s="183"/>
      <c r="Z555" s="185"/>
      <c r="AA555" s="185"/>
      <c r="AB555" s="185"/>
      <c r="AC555" s="210"/>
      <c r="AD555" s="210"/>
      <c r="AE555" s="210"/>
      <c r="AF555" s="210"/>
      <c r="AG555" s="210"/>
      <c r="AH555" s="210"/>
      <c r="AI555" s="210"/>
      <c r="AJ555" s="210"/>
      <c r="AK555" s="210"/>
      <c r="AL555" s="210"/>
      <c r="AM555" s="210"/>
    </row>
    <row r="556" spans="1:39" s="91" customFormat="1" ht="24" customHeight="1" x14ac:dyDescent="0.2">
      <c r="A556" s="81" t="str">
        <f>IF(E556=0,"",SUBTOTAL(3,$E$8:$E556))</f>
        <v/>
      </c>
      <c r="B556" s="81"/>
      <c r="C556" s="103" t="s">
        <v>4111</v>
      </c>
      <c r="D556" s="109"/>
      <c r="E556" s="87"/>
      <c r="F556" s="186">
        <f t="shared" si="8"/>
        <v>0</v>
      </c>
      <c r="G556" s="183"/>
      <c r="H556" s="183"/>
      <c r="I556" s="183"/>
      <c r="J556" s="190"/>
      <c r="K556" s="183"/>
      <c r="L556" s="183"/>
      <c r="M556" s="183"/>
      <c r="N556" s="183"/>
      <c r="O556" s="183"/>
      <c r="P556" s="183"/>
      <c r="Q556" s="183"/>
      <c r="R556" s="183"/>
      <c r="S556" s="183"/>
      <c r="T556" s="183"/>
      <c r="U556" s="183"/>
      <c r="V556" s="183"/>
      <c r="W556" s="183"/>
      <c r="X556" s="183"/>
      <c r="Y556" s="183"/>
      <c r="Z556" s="183"/>
      <c r="AA556" s="183"/>
      <c r="AB556" s="185"/>
      <c r="AC556" s="210"/>
      <c r="AD556" s="210"/>
      <c r="AE556" s="210"/>
      <c r="AF556" s="210"/>
      <c r="AG556" s="210"/>
      <c r="AH556" s="210"/>
      <c r="AI556" s="210"/>
      <c r="AJ556" s="210"/>
      <c r="AK556" s="210"/>
      <c r="AL556" s="210"/>
      <c r="AM556" s="210"/>
    </row>
    <row r="557" spans="1:39" s="91" customFormat="1" ht="25.5" customHeight="1" x14ac:dyDescent="0.2">
      <c r="A557" s="81">
        <f>IF(E557=0,"",SUBTOTAL(3,$E$8:$E557))</f>
        <v>525</v>
      </c>
      <c r="B557" s="81" t="s">
        <v>951</v>
      </c>
      <c r="C557" s="84" t="s">
        <v>973</v>
      </c>
      <c r="D557" s="109" t="s">
        <v>2129</v>
      </c>
      <c r="E557" s="119" t="s">
        <v>75</v>
      </c>
      <c r="F557" s="186">
        <f t="shared" si="8"/>
        <v>2</v>
      </c>
      <c r="G557" s="185"/>
      <c r="H557" s="185"/>
      <c r="I557" s="187"/>
      <c r="J557" s="189"/>
      <c r="K557" s="185"/>
      <c r="L557" s="185"/>
      <c r="M557" s="185"/>
      <c r="N557" s="185"/>
      <c r="O557" s="185"/>
      <c r="P557" s="185">
        <v>0</v>
      </c>
      <c r="Q557" s="185"/>
      <c r="R557" s="186"/>
      <c r="S557" s="188">
        <v>1</v>
      </c>
      <c r="T557" s="185">
        <v>0</v>
      </c>
      <c r="U557" s="185">
        <v>0</v>
      </c>
      <c r="V557" s="185"/>
      <c r="W557" s="185"/>
      <c r="X557" s="185"/>
      <c r="Y557" s="183"/>
      <c r="Z557" s="185"/>
      <c r="AA557" s="185"/>
      <c r="AB557" s="185">
        <v>1</v>
      </c>
      <c r="AC557" s="210"/>
      <c r="AD557" s="210"/>
      <c r="AE557" s="210"/>
      <c r="AF557" s="210"/>
      <c r="AG557" s="210"/>
      <c r="AH557" s="210"/>
      <c r="AI557" s="210"/>
      <c r="AJ557" s="210"/>
      <c r="AK557" s="210"/>
      <c r="AL557" s="210"/>
      <c r="AM557" s="210"/>
    </row>
    <row r="558" spans="1:39" s="91" customFormat="1" ht="36" customHeight="1" x14ac:dyDescent="0.2">
      <c r="A558" s="81">
        <f>IF(E558=0,"",SUBTOTAL(3,$E$8:$E558))</f>
        <v>526</v>
      </c>
      <c r="B558" s="81" t="s">
        <v>953</v>
      </c>
      <c r="C558" s="118" t="s">
        <v>1062</v>
      </c>
      <c r="D558" s="109" t="s">
        <v>2130</v>
      </c>
      <c r="E558" s="119" t="s">
        <v>75</v>
      </c>
      <c r="F558" s="186">
        <f t="shared" si="8"/>
        <v>21</v>
      </c>
      <c r="G558" s="185"/>
      <c r="H558" s="185"/>
      <c r="I558" s="187"/>
      <c r="J558" s="188">
        <v>10</v>
      </c>
      <c r="K558" s="185"/>
      <c r="L558" s="185"/>
      <c r="M558" s="185"/>
      <c r="N558" s="185"/>
      <c r="O558" s="185"/>
      <c r="P558" s="185">
        <v>0</v>
      </c>
      <c r="Q558" s="185"/>
      <c r="R558" s="186"/>
      <c r="S558" s="188">
        <v>10</v>
      </c>
      <c r="T558" s="185">
        <v>0</v>
      </c>
      <c r="U558" s="185">
        <v>0</v>
      </c>
      <c r="V558" s="185"/>
      <c r="W558" s="185"/>
      <c r="X558" s="185"/>
      <c r="Y558" s="183"/>
      <c r="Z558" s="185"/>
      <c r="AA558" s="185"/>
      <c r="AB558" s="185">
        <v>1</v>
      </c>
      <c r="AC558" s="210"/>
      <c r="AD558" s="210"/>
      <c r="AE558" s="210"/>
      <c r="AF558" s="210"/>
      <c r="AG558" s="210"/>
      <c r="AH558" s="210"/>
      <c r="AI558" s="210"/>
      <c r="AJ558" s="210"/>
      <c r="AK558" s="210"/>
      <c r="AL558" s="210"/>
      <c r="AM558" s="210"/>
    </row>
    <row r="559" spans="1:39" s="91" customFormat="1" ht="58.5" customHeight="1" x14ac:dyDescent="0.2">
      <c r="A559" s="81">
        <f>IF(E559=0,"",SUBTOTAL(3,$E$8:$E559))</f>
        <v>527</v>
      </c>
      <c r="B559" s="81" t="s">
        <v>955</v>
      </c>
      <c r="C559" s="118" t="s">
        <v>563</v>
      </c>
      <c r="D559" s="109" t="s">
        <v>2131</v>
      </c>
      <c r="E559" s="119" t="s">
        <v>75</v>
      </c>
      <c r="F559" s="186">
        <f t="shared" si="8"/>
        <v>15</v>
      </c>
      <c r="G559" s="185"/>
      <c r="H559" s="185"/>
      <c r="I559" s="187"/>
      <c r="J559" s="188">
        <v>1</v>
      </c>
      <c r="K559" s="185"/>
      <c r="L559" s="185"/>
      <c r="M559" s="185"/>
      <c r="N559" s="185"/>
      <c r="O559" s="185"/>
      <c r="P559" s="185">
        <v>0</v>
      </c>
      <c r="Q559" s="185"/>
      <c r="R559" s="186"/>
      <c r="S559" s="188">
        <v>10</v>
      </c>
      <c r="T559" s="185">
        <v>0</v>
      </c>
      <c r="U559" s="185">
        <v>0</v>
      </c>
      <c r="V559" s="185"/>
      <c r="W559" s="185"/>
      <c r="X559" s="185"/>
      <c r="Y559" s="183"/>
      <c r="Z559" s="185"/>
      <c r="AA559" s="185">
        <v>3</v>
      </c>
      <c r="AB559" s="185">
        <v>1</v>
      </c>
      <c r="AC559" s="210"/>
      <c r="AD559" s="210"/>
      <c r="AE559" s="210"/>
      <c r="AF559" s="210"/>
      <c r="AG559" s="210"/>
      <c r="AH559" s="210"/>
      <c r="AI559" s="210"/>
      <c r="AJ559" s="210"/>
      <c r="AK559" s="210"/>
      <c r="AL559" s="210"/>
      <c r="AM559" s="210"/>
    </row>
    <row r="560" spans="1:39" s="91" customFormat="1" ht="35.25" customHeight="1" x14ac:dyDescent="0.2">
      <c r="A560" s="81">
        <f>IF(E560=0,"",SUBTOTAL(3,$E$8:$E560))</f>
        <v>528</v>
      </c>
      <c r="B560" s="81" t="s">
        <v>957</v>
      </c>
      <c r="C560" s="118" t="s">
        <v>585</v>
      </c>
      <c r="D560" s="109" t="s">
        <v>2132</v>
      </c>
      <c r="E560" s="119" t="s">
        <v>75</v>
      </c>
      <c r="F560" s="186">
        <f t="shared" si="8"/>
        <v>15</v>
      </c>
      <c r="G560" s="185"/>
      <c r="H560" s="185"/>
      <c r="I560" s="187"/>
      <c r="J560" s="188">
        <v>1</v>
      </c>
      <c r="K560" s="185"/>
      <c r="L560" s="185"/>
      <c r="M560" s="185"/>
      <c r="N560" s="185"/>
      <c r="O560" s="185"/>
      <c r="P560" s="185">
        <v>0</v>
      </c>
      <c r="Q560" s="185"/>
      <c r="R560" s="186"/>
      <c r="S560" s="188">
        <v>10</v>
      </c>
      <c r="T560" s="185">
        <v>0</v>
      </c>
      <c r="U560" s="185">
        <v>0</v>
      </c>
      <c r="V560" s="185"/>
      <c r="W560" s="185"/>
      <c r="X560" s="185"/>
      <c r="Y560" s="183"/>
      <c r="Z560" s="185"/>
      <c r="AA560" s="185">
        <v>3</v>
      </c>
      <c r="AB560" s="185">
        <v>1</v>
      </c>
      <c r="AC560" s="210"/>
      <c r="AD560" s="210"/>
      <c r="AE560" s="210"/>
      <c r="AF560" s="210"/>
      <c r="AG560" s="210"/>
      <c r="AH560" s="210"/>
      <c r="AI560" s="210"/>
      <c r="AJ560" s="210"/>
      <c r="AK560" s="210"/>
      <c r="AL560" s="210"/>
      <c r="AM560" s="210"/>
    </row>
    <row r="561" spans="1:39" s="91" customFormat="1" ht="35.25" customHeight="1" x14ac:dyDescent="0.2">
      <c r="A561" s="81">
        <f>IF(E561=0,"",SUBTOTAL(3,$E$8:$E561))</f>
        <v>529</v>
      </c>
      <c r="B561" s="81" t="s">
        <v>2617</v>
      </c>
      <c r="C561" s="118" t="s">
        <v>1066</v>
      </c>
      <c r="D561" s="81" t="s">
        <v>2133</v>
      </c>
      <c r="E561" s="119" t="s">
        <v>75</v>
      </c>
      <c r="F561" s="186">
        <f t="shared" si="8"/>
        <v>14</v>
      </c>
      <c r="G561" s="185"/>
      <c r="H561" s="185"/>
      <c r="I561" s="187"/>
      <c r="J561" s="188">
        <v>1</v>
      </c>
      <c r="K561" s="185"/>
      <c r="L561" s="185"/>
      <c r="M561" s="185"/>
      <c r="N561" s="185"/>
      <c r="O561" s="185"/>
      <c r="P561" s="185">
        <v>0</v>
      </c>
      <c r="Q561" s="185"/>
      <c r="R561" s="186"/>
      <c r="S561" s="188">
        <v>10</v>
      </c>
      <c r="T561" s="185">
        <v>0</v>
      </c>
      <c r="U561" s="185">
        <v>0</v>
      </c>
      <c r="V561" s="185"/>
      <c r="W561" s="185"/>
      <c r="X561" s="185"/>
      <c r="Y561" s="183"/>
      <c r="Z561" s="185"/>
      <c r="AA561" s="185">
        <v>3</v>
      </c>
      <c r="AB561" s="185"/>
      <c r="AC561" s="210"/>
      <c r="AD561" s="210"/>
      <c r="AE561" s="210"/>
      <c r="AF561" s="210"/>
      <c r="AG561" s="210"/>
      <c r="AH561" s="210"/>
      <c r="AI561" s="210"/>
      <c r="AJ561" s="210"/>
      <c r="AK561" s="210"/>
      <c r="AL561" s="210"/>
      <c r="AM561" s="210"/>
    </row>
    <row r="562" spans="1:39" s="91" customFormat="1" ht="40.5" customHeight="1" x14ac:dyDescent="0.2">
      <c r="A562" s="81">
        <f>IF(E562=0,"",SUBTOTAL(3,$E$8:$E562))</f>
        <v>530</v>
      </c>
      <c r="B562" s="81" t="s">
        <v>967</v>
      </c>
      <c r="C562" s="118" t="s">
        <v>1069</v>
      </c>
      <c r="D562" s="109" t="s">
        <v>2134</v>
      </c>
      <c r="E562" s="119" t="s">
        <v>75</v>
      </c>
      <c r="F562" s="186">
        <f t="shared" si="8"/>
        <v>21</v>
      </c>
      <c r="G562" s="185"/>
      <c r="H562" s="185"/>
      <c r="I562" s="187"/>
      <c r="J562" s="188">
        <v>1</v>
      </c>
      <c r="K562" s="185"/>
      <c r="L562" s="185"/>
      <c r="M562" s="185"/>
      <c r="N562" s="185"/>
      <c r="O562" s="185"/>
      <c r="P562" s="185">
        <v>0</v>
      </c>
      <c r="Q562" s="185"/>
      <c r="R562" s="186"/>
      <c r="S562" s="188">
        <v>10</v>
      </c>
      <c r="T562" s="185">
        <v>6</v>
      </c>
      <c r="U562" s="185">
        <v>0</v>
      </c>
      <c r="V562" s="185"/>
      <c r="W562" s="185"/>
      <c r="X562" s="185"/>
      <c r="Y562" s="183"/>
      <c r="Z562" s="185"/>
      <c r="AA562" s="185">
        <v>3</v>
      </c>
      <c r="AB562" s="185">
        <v>1</v>
      </c>
      <c r="AC562" s="210"/>
      <c r="AD562" s="210"/>
      <c r="AE562" s="210"/>
      <c r="AF562" s="210"/>
      <c r="AG562" s="210"/>
      <c r="AH562" s="210"/>
      <c r="AI562" s="210"/>
      <c r="AJ562" s="210"/>
      <c r="AK562" s="210"/>
      <c r="AL562" s="210"/>
      <c r="AM562" s="210"/>
    </row>
    <row r="563" spans="1:39" s="91" customFormat="1" ht="44.25" customHeight="1" x14ac:dyDescent="0.2">
      <c r="A563" s="81">
        <f>IF(E563=0,"",SUBTOTAL(3,$E$8:$E563))</f>
        <v>531</v>
      </c>
      <c r="B563" s="81" t="s">
        <v>960</v>
      </c>
      <c r="C563" s="118" t="s">
        <v>1071</v>
      </c>
      <c r="D563" s="109" t="s">
        <v>2575</v>
      </c>
      <c r="E563" s="119" t="s">
        <v>75</v>
      </c>
      <c r="F563" s="186">
        <f t="shared" si="8"/>
        <v>72</v>
      </c>
      <c r="G563" s="185"/>
      <c r="H563" s="185"/>
      <c r="I563" s="187"/>
      <c r="J563" s="188">
        <v>17</v>
      </c>
      <c r="K563" s="185"/>
      <c r="L563" s="185"/>
      <c r="M563" s="185"/>
      <c r="N563" s="185"/>
      <c r="O563" s="185"/>
      <c r="P563" s="185">
        <v>0</v>
      </c>
      <c r="Q563" s="185"/>
      <c r="R563" s="186"/>
      <c r="S563" s="188">
        <v>55</v>
      </c>
      <c r="T563" s="185">
        <v>0</v>
      </c>
      <c r="U563" s="185">
        <v>0</v>
      </c>
      <c r="V563" s="185"/>
      <c r="W563" s="185"/>
      <c r="X563" s="185"/>
      <c r="Y563" s="183"/>
      <c r="Z563" s="185"/>
      <c r="AA563" s="185"/>
      <c r="AB563" s="185"/>
      <c r="AC563" s="210"/>
      <c r="AD563" s="210"/>
      <c r="AE563" s="210"/>
      <c r="AF563" s="210"/>
      <c r="AG563" s="210"/>
      <c r="AH563" s="210"/>
      <c r="AI563" s="210"/>
      <c r="AJ563" s="210"/>
      <c r="AK563" s="210"/>
      <c r="AL563" s="210"/>
      <c r="AM563" s="210"/>
    </row>
    <row r="564" spans="1:39" s="91" customFormat="1" ht="30.75" customHeight="1" x14ac:dyDescent="0.2">
      <c r="A564" s="81">
        <f>IF(E564=0,"",SUBTOTAL(3,$E$8:$E564))</f>
        <v>532</v>
      </c>
      <c r="B564" s="81" t="s">
        <v>962</v>
      </c>
      <c r="C564" s="118" t="s">
        <v>624</v>
      </c>
      <c r="D564" s="109" t="s">
        <v>2136</v>
      </c>
      <c r="E564" s="119" t="s">
        <v>75</v>
      </c>
      <c r="F564" s="186">
        <f t="shared" si="8"/>
        <v>19</v>
      </c>
      <c r="G564" s="185"/>
      <c r="H564" s="185"/>
      <c r="I564" s="187"/>
      <c r="J564" s="188">
        <v>4</v>
      </c>
      <c r="K564" s="185"/>
      <c r="L564" s="185"/>
      <c r="M564" s="185"/>
      <c r="N564" s="185"/>
      <c r="O564" s="185"/>
      <c r="P564" s="185">
        <v>0</v>
      </c>
      <c r="Q564" s="185"/>
      <c r="R564" s="186"/>
      <c r="S564" s="188">
        <v>12</v>
      </c>
      <c r="T564" s="185">
        <v>0</v>
      </c>
      <c r="U564" s="185">
        <v>0</v>
      </c>
      <c r="V564" s="185"/>
      <c r="W564" s="185"/>
      <c r="X564" s="185"/>
      <c r="Y564" s="183"/>
      <c r="Z564" s="185"/>
      <c r="AA564" s="185">
        <v>3</v>
      </c>
      <c r="AB564" s="185"/>
      <c r="AC564" s="210"/>
      <c r="AD564" s="210"/>
      <c r="AE564" s="210"/>
      <c r="AF564" s="210"/>
      <c r="AG564" s="210"/>
      <c r="AH564" s="210"/>
      <c r="AI564" s="210"/>
      <c r="AJ564" s="210"/>
      <c r="AK564" s="210"/>
      <c r="AL564" s="210"/>
      <c r="AM564" s="210"/>
    </row>
    <row r="565" spans="1:39" s="91" customFormat="1" ht="37.5" customHeight="1" x14ac:dyDescent="0.2">
      <c r="A565" s="81">
        <f>IF(E565=0,"",SUBTOTAL(3,$E$8:$E565))</f>
        <v>533</v>
      </c>
      <c r="B565" s="81" t="s">
        <v>963</v>
      </c>
      <c r="C565" s="84" t="s">
        <v>1073</v>
      </c>
      <c r="D565" s="109" t="s">
        <v>3832</v>
      </c>
      <c r="E565" s="119" t="s">
        <v>75</v>
      </c>
      <c r="F565" s="186">
        <f t="shared" si="8"/>
        <v>5</v>
      </c>
      <c r="G565" s="185"/>
      <c r="H565" s="185"/>
      <c r="I565" s="187"/>
      <c r="J565" s="189"/>
      <c r="K565" s="185"/>
      <c r="L565" s="185"/>
      <c r="M565" s="185"/>
      <c r="N565" s="185"/>
      <c r="O565" s="185"/>
      <c r="P565" s="185">
        <v>0</v>
      </c>
      <c r="Q565" s="185"/>
      <c r="R565" s="186"/>
      <c r="S565" s="188">
        <v>4</v>
      </c>
      <c r="T565" s="185">
        <v>0</v>
      </c>
      <c r="U565" s="185">
        <v>0</v>
      </c>
      <c r="V565" s="185"/>
      <c r="W565" s="185"/>
      <c r="X565" s="185"/>
      <c r="Y565" s="183"/>
      <c r="Z565" s="185"/>
      <c r="AA565" s="185"/>
      <c r="AB565" s="185">
        <v>1</v>
      </c>
      <c r="AC565" s="210"/>
      <c r="AD565" s="210"/>
      <c r="AE565" s="210"/>
      <c r="AF565" s="210"/>
      <c r="AG565" s="210"/>
      <c r="AH565" s="210"/>
      <c r="AI565" s="210"/>
      <c r="AJ565" s="210"/>
      <c r="AK565" s="210"/>
      <c r="AL565" s="210"/>
      <c r="AM565" s="210"/>
    </row>
    <row r="566" spans="1:39" s="91" customFormat="1" ht="31.5" customHeight="1" x14ac:dyDescent="0.2">
      <c r="A566" s="81">
        <f>IF(E566=0,"",SUBTOTAL(3,$E$8:$E566))</f>
        <v>534</v>
      </c>
      <c r="B566" s="81" t="s">
        <v>964</v>
      </c>
      <c r="C566" s="84" t="s">
        <v>1074</v>
      </c>
      <c r="D566" s="109" t="s">
        <v>2138</v>
      </c>
      <c r="E566" s="119" t="s">
        <v>75</v>
      </c>
      <c r="F566" s="186">
        <f t="shared" si="8"/>
        <v>2</v>
      </c>
      <c r="G566" s="185"/>
      <c r="H566" s="185"/>
      <c r="I566" s="187"/>
      <c r="J566" s="189"/>
      <c r="K566" s="185"/>
      <c r="L566" s="185"/>
      <c r="M566" s="185"/>
      <c r="N566" s="185"/>
      <c r="O566" s="185"/>
      <c r="P566" s="185">
        <v>0</v>
      </c>
      <c r="Q566" s="185"/>
      <c r="R566" s="186"/>
      <c r="S566" s="188">
        <v>1</v>
      </c>
      <c r="T566" s="185">
        <v>0</v>
      </c>
      <c r="U566" s="185">
        <v>0</v>
      </c>
      <c r="V566" s="185"/>
      <c r="W566" s="185"/>
      <c r="X566" s="185"/>
      <c r="Y566" s="183"/>
      <c r="Z566" s="185"/>
      <c r="AA566" s="185"/>
      <c r="AB566" s="185">
        <v>1</v>
      </c>
      <c r="AC566" s="210"/>
      <c r="AD566" s="210"/>
      <c r="AE566" s="210"/>
      <c r="AF566" s="210"/>
      <c r="AG566" s="210"/>
      <c r="AH566" s="210"/>
      <c r="AI566" s="210"/>
      <c r="AJ566" s="210"/>
      <c r="AK566" s="210"/>
      <c r="AL566" s="210"/>
      <c r="AM566" s="210"/>
    </row>
    <row r="567" spans="1:39" s="91" customFormat="1" ht="37.5" customHeight="1" x14ac:dyDescent="0.2">
      <c r="A567" s="81">
        <f>IF(E567=0,"",SUBTOTAL(3,$E$8:$E567))</f>
        <v>535</v>
      </c>
      <c r="B567" s="81" t="s">
        <v>965</v>
      </c>
      <c r="C567" s="84" t="s">
        <v>1075</v>
      </c>
      <c r="D567" s="109" t="s">
        <v>2139</v>
      </c>
      <c r="E567" s="119" t="s">
        <v>75</v>
      </c>
      <c r="F567" s="186">
        <f t="shared" si="8"/>
        <v>2</v>
      </c>
      <c r="G567" s="185"/>
      <c r="H567" s="185">
        <v>0</v>
      </c>
      <c r="I567" s="187"/>
      <c r="J567" s="189"/>
      <c r="K567" s="185"/>
      <c r="L567" s="185"/>
      <c r="M567" s="185"/>
      <c r="N567" s="185"/>
      <c r="O567" s="185"/>
      <c r="P567" s="185">
        <v>0</v>
      </c>
      <c r="Q567" s="185"/>
      <c r="R567" s="186"/>
      <c r="S567" s="188">
        <v>1</v>
      </c>
      <c r="T567" s="185">
        <v>0</v>
      </c>
      <c r="U567" s="185">
        <v>0</v>
      </c>
      <c r="V567" s="185"/>
      <c r="W567" s="185"/>
      <c r="X567" s="185"/>
      <c r="Y567" s="183"/>
      <c r="Z567" s="185"/>
      <c r="AA567" s="185"/>
      <c r="AB567" s="185">
        <v>1</v>
      </c>
      <c r="AC567" s="210"/>
      <c r="AD567" s="210"/>
      <c r="AE567" s="210"/>
      <c r="AF567" s="210"/>
      <c r="AG567" s="210"/>
      <c r="AH567" s="210"/>
      <c r="AI567" s="210"/>
      <c r="AJ567" s="210"/>
      <c r="AK567" s="210"/>
      <c r="AL567" s="210"/>
      <c r="AM567" s="210"/>
    </row>
    <row r="568" spans="1:39" s="91" customFormat="1" ht="36" customHeight="1" x14ac:dyDescent="0.2">
      <c r="A568" s="81">
        <f>IF(E568=0,"",SUBTOTAL(3,$E$8:$E568))</f>
        <v>536</v>
      </c>
      <c r="B568" s="81" t="s">
        <v>974</v>
      </c>
      <c r="C568" s="84" t="s">
        <v>1077</v>
      </c>
      <c r="D568" s="109" t="s">
        <v>2140</v>
      </c>
      <c r="E568" s="119" t="s">
        <v>75</v>
      </c>
      <c r="F568" s="186">
        <f t="shared" si="8"/>
        <v>1</v>
      </c>
      <c r="G568" s="185"/>
      <c r="H568" s="185"/>
      <c r="I568" s="187"/>
      <c r="J568" s="189"/>
      <c r="K568" s="185"/>
      <c r="L568" s="185"/>
      <c r="M568" s="185"/>
      <c r="N568" s="185"/>
      <c r="O568" s="185"/>
      <c r="P568" s="185">
        <v>0</v>
      </c>
      <c r="Q568" s="185"/>
      <c r="R568" s="186"/>
      <c r="S568" s="188">
        <v>1</v>
      </c>
      <c r="T568" s="185">
        <v>0</v>
      </c>
      <c r="U568" s="185">
        <v>0</v>
      </c>
      <c r="V568" s="185"/>
      <c r="W568" s="185"/>
      <c r="X568" s="185"/>
      <c r="Y568" s="183"/>
      <c r="Z568" s="185"/>
      <c r="AA568" s="185"/>
      <c r="AB568" s="185"/>
      <c r="AC568" s="210"/>
      <c r="AD568" s="210"/>
      <c r="AE568" s="210"/>
      <c r="AF568" s="210"/>
      <c r="AG568" s="210"/>
      <c r="AH568" s="210"/>
      <c r="AI568" s="210"/>
      <c r="AJ568" s="210"/>
      <c r="AK568" s="210"/>
      <c r="AL568" s="210"/>
      <c r="AM568" s="210"/>
    </row>
    <row r="569" spans="1:39" s="91" customFormat="1" ht="32.25" customHeight="1" x14ac:dyDescent="0.2">
      <c r="A569" s="81">
        <f>IF(E569=0,"",SUBTOTAL(3,$E$8:$E569))</f>
        <v>537</v>
      </c>
      <c r="B569" s="81" t="s">
        <v>976</v>
      </c>
      <c r="C569" s="84" t="s">
        <v>1078</v>
      </c>
      <c r="D569" s="109" t="s">
        <v>2141</v>
      </c>
      <c r="E569" s="119" t="s">
        <v>75</v>
      </c>
      <c r="F569" s="186">
        <f t="shared" si="8"/>
        <v>2</v>
      </c>
      <c r="G569" s="185"/>
      <c r="H569" s="185"/>
      <c r="I569" s="187"/>
      <c r="J569" s="189"/>
      <c r="K569" s="185"/>
      <c r="L569" s="185"/>
      <c r="M569" s="185"/>
      <c r="N569" s="185"/>
      <c r="O569" s="185"/>
      <c r="P569" s="185">
        <v>0</v>
      </c>
      <c r="Q569" s="185"/>
      <c r="R569" s="186"/>
      <c r="S569" s="188">
        <v>2</v>
      </c>
      <c r="T569" s="185">
        <v>0</v>
      </c>
      <c r="U569" s="185">
        <v>0</v>
      </c>
      <c r="V569" s="185"/>
      <c r="W569" s="185"/>
      <c r="X569" s="185"/>
      <c r="Y569" s="183"/>
      <c r="Z569" s="185"/>
      <c r="AA569" s="185"/>
      <c r="AB569" s="185"/>
      <c r="AC569" s="210"/>
      <c r="AD569" s="210"/>
      <c r="AE569" s="210"/>
      <c r="AF569" s="210"/>
      <c r="AG569" s="210"/>
      <c r="AH569" s="210"/>
      <c r="AI569" s="210"/>
      <c r="AJ569" s="210"/>
      <c r="AK569" s="210"/>
      <c r="AL569" s="210"/>
      <c r="AM569" s="210"/>
    </row>
    <row r="570" spans="1:39" s="91" customFormat="1" ht="31.5" customHeight="1" x14ac:dyDescent="0.2">
      <c r="A570" s="81">
        <f>IF(E570=0,"",SUBTOTAL(3,$E$8:$E570))</f>
        <v>538</v>
      </c>
      <c r="B570" s="81" t="s">
        <v>978</v>
      </c>
      <c r="C570" s="84" t="s">
        <v>1079</v>
      </c>
      <c r="D570" s="109" t="s">
        <v>2142</v>
      </c>
      <c r="E570" s="119" t="s">
        <v>75</v>
      </c>
      <c r="F570" s="186">
        <f t="shared" si="8"/>
        <v>5</v>
      </c>
      <c r="G570" s="185"/>
      <c r="H570" s="185"/>
      <c r="I570" s="187"/>
      <c r="J570" s="188">
        <v>1</v>
      </c>
      <c r="K570" s="185"/>
      <c r="L570" s="187">
        <v>1</v>
      </c>
      <c r="M570" s="185"/>
      <c r="N570" s="185"/>
      <c r="O570" s="185"/>
      <c r="P570" s="185">
        <v>0</v>
      </c>
      <c r="Q570" s="185"/>
      <c r="R570" s="186"/>
      <c r="S570" s="188">
        <v>2</v>
      </c>
      <c r="T570" s="185">
        <v>0</v>
      </c>
      <c r="U570" s="185">
        <v>0</v>
      </c>
      <c r="V570" s="185"/>
      <c r="W570" s="185"/>
      <c r="X570" s="185"/>
      <c r="Y570" s="183"/>
      <c r="Z570" s="185"/>
      <c r="AA570" s="185"/>
      <c r="AB570" s="185">
        <v>1</v>
      </c>
      <c r="AC570" s="210"/>
      <c r="AD570" s="210"/>
      <c r="AE570" s="210"/>
      <c r="AF570" s="210"/>
      <c r="AG570" s="210"/>
      <c r="AH570" s="210"/>
      <c r="AI570" s="210"/>
      <c r="AJ570" s="210"/>
      <c r="AK570" s="210"/>
      <c r="AL570" s="210"/>
      <c r="AM570" s="210"/>
    </row>
    <row r="571" spans="1:39" s="91" customFormat="1" ht="33" customHeight="1" x14ac:dyDescent="0.2">
      <c r="A571" s="81">
        <f>IF(E571=0,"",SUBTOTAL(3,$E$8:$E571))</f>
        <v>539</v>
      </c>
      <c r="B571" s="81" t="s">
        <v>981</v>
      </c>
      <c r="C571" s="118" t="s">
        <v>1081</v>
      </c>
      <c r="D571" s="109" t="s">
        <v>2143</v>
      </c>
      <c r="E571" s="119" t="s">
        <v>75</v>
      </c>
      <c r="F571" s="186">
        <f t="shared" si="8"/>
        <v>13</v>
      </c>
      <c r="G571" s="185"/>
      <c r="H571" s="185"/>
      <c r="I571" s="187"/>
      <c r="J571" s="188">
        <v>9</v>
      </c>
      <c r="K571" s="185"/>
      <c r="L571" s="185"/>
      <c r="M571" s="185"/>
      <c r="N571" s="185"/>
      <c r="O571" s="185"/>
      <c r="P571" s="185">
        <v>0</v>
      </c>
      <c r="Q571" s="185"/>
      <c r="R571" s="186"/>
      <c r="S571" s="188">
        <v>4</v>
      </c>
      <c r="T571" s="185">
        <v>0</v>
      </c>
      <c r="U571" s="185">
        <v>0</v>
      </c>
      <c r="V571" s="185"/>
      <c r="W571" s="185"/>
      <c r="X571" s="185"/>
      <c r="Y571" s="183"/>
      <c r="Z571" s="185"/>
      <c r="AA571" s="185"/>
      <c r="AB571" s="185"/>
      <c r="AC571" s="210"/>
      <c r="AD571" s="210"/>
      <c r="AE571" s="210"/>
      <c r="AF571" s="210"/>
      <c r="AG571" s="210"/>
      <c r="AH571" s="210"/>
      <c r="AI571" s="210"/>
      <c r="AJ571" s="210"/>
      <c r="AK571" s="210"/>
      <c r="AL571" s="210"/>
      <c r="AM571" s="210"/>
    </row>
    <row r="572" spans="1:39" s="91" customFormat="1" ht="40.5" customHeight="1" x14ac:dyDescent="0.2">
      <c r="A572" s="81">
        <f>IF(E572=0,"",SUBTOTAL(3,$E$8:$E572))</f>
        <v>540</v>
      </c>
      <c r="B572" s="81" t="s">
        <v>984</v>
      </c>
      <c r="C572" s="118" t="s">
        <v>1083</v>
      </c>
      <c r="D572" s="109" t="s">
        <v>4042</v>
      </c>
      <c r="E572" s="119" t="s">
        <v>75</v>
      </c>
      <c r="F572" s="186">
        <f t="shared" si="8"/>
        <v>4</v>
      </c>
      <c r="G572" s="185"/>
      <c r="H572" s="185"/>
      <c r="I572" s="187"/>
      <c r="J572" s="188">
        <v>1</v>
      </c>
      <c r="K572" s="185"/>
      <c r="L572" s="185"/>
      <c r="M572" s="185"/>
      <c r="N572" s="185"/>
      <c r="O572" s="185"/>
      <c r="P572" s="185">
        <v>0</v>
      </c>
      <c r="Q572" s="185"/>
      <c r="R572" s="186"/>
      <c r="S572" s="188">
        <v>3</v>
      </c>
      <c r="T572" s="185">
        <v>0</v>
      </c>
      <c r="U572" s="185">
        <v>0</v>
      </c>
      <c r="V572" s="185"/>
      <c r="W572" s="185"/>
      <c r="X572" s="185"/>
      <c r="Y572" s="183"/>
      <c r="Z572" s="185"/>
      <c r="AA572" s="185"/>
      <c r="AB572" s="185"/>
      <c r="AC572" s="210"/>
      <c r="AD572" s="210"/>
      <c r="AE572" s="210"/>
      <c r="AF572" s="210"/>
      <c r="AG572" s="210"/>
      <c r="AH572" s="210"/>
      <c r="AI572" s="210"/>
      <c r="AJ572" s="210"/>
      <c r="AK572" s="210"/>
      <c r="AL572" s="210"/>
      <c r="AM572" s="210"/>
    </row>
    <row r="573" spans="1:39" s="91" customFormat="1" ht="39" customHeight="1" x14ac:dyDescent="0.2">
      <c r="A573" s="81">
        <f>IF(E573=0,"",SUBTOTAL(3,$E$8:$E573))</f>
        <v>541</v>
      </c>
      <c r="B573" s="81" t="s">
        <v>987</v>
      </c>
      <c r="C573" s="118" t="s">
        <v>1085</v>
      </c>
      <c r="D573" s="109" t="s">
        <v>2145</v>
      </c>
      <c r="E573" s="119" t="s">
        <v>75</v>
      </c>
      <c r="F573" s="186">
        <f t="shared" si="8"/>
        <v>1</v>
      </c>
      <c r="G573" s="185"/>
      <c r="H573" s="185"/>
      <c r="I573" s="187"/>
      <c r="J573" s="188">
        <v>1</v>
      </c>
      <c r="K573" s="185"/>
      <c r="L573" s="185"/>
      <c r="M573" s="185"/>
      <c r="N573" s="185"/>
      <c r="O573" s="185"/>
      <c r="P573" s="185">
        <v>0</v>
      </c>
      <c r="Q573" s="185"/>
      <c r="R573" s="186"/>
      <c r="S573" s="192"/>
      <c r="T573" s="185">
        <v>0</v>
      </c>
      <c r="U573" s="185">
        <v>0</v>
      </c>
      <c r="V573" s="185"/>
      <c r="W573" s="185"/>
      <c r="X573" s="185"/>
      <c r="Y573" s="183"/>
      <c r="Z573" s="185"/>
      <c r="AA573" s="185"/>
      <c r="AB573" s="185"/>
      <c r="AC573" s="210"/>
      <c r="AD573" s="210"/>
      <c r="AE573" s="210"/>
      <c r="AF573" s="210"/>
      <c r="AG573" s="210"/>
      <c r="AH573" s="210"/>
      <c r="AI573" s="210"/>
      <c r="AJ573" s="210"/>
      <c r="AK573" s="210"/>
      <c r="AL573" s="210"/>
      <c r="AM573" s="210"/>
    </row>
    <row r="574" spans="1:39" s="91" customFormat="1" ht="46.5" customHeight="1" x14ac:dyDescent="0.2">
      <c r="A574" s="81">
        <f>IF(E574=0,"",SUBTOTAL(3,$E$8:$E574))</f>
        <v>542</v>
      </c>
      <c r="B574" s="81" t="s">
        <v>990</v>
      </c>
      <c r="C574" s="118" t="s">
        <v>1085</v>
      </c>
      <c r="D574" s="114" t="s">
        <v>3777</v>
      </c>
      <c r="E574" s="119" t="s">
        <v>75</v>
      </c>
      <c r="F574" s="186">
        <f t="shared" si="8"/>
        <v>3</v>
      </c>
      <c r="G574" s="185"/>
      <c r="H574" s="185"/>
      <c r="I574" s="187"/>
      <c r="J574" s="188"/>
      <c r="K574" s="185"/>
      <c r="L574" s="185"/>
      <c r="M574" s="185"/>
      <c r="N574" s="185"/>
      <c r="O574" s="185"/>
      <c r="P574" s="185"/>
      <c r="Q574" s="185"/>
      <c r="R574" s="186"/>
      <c r="S574" s="188">
        <v>3</v>
      </c>
      <c r="T574" s="185"/>
      <c r="U574" s="185"/>
      <c r="V574" s="185"/>
      <c r="W574" s="185"/>
      <c r="X574" s="185"/>
      <c r="Y574" s="183"/>
      <c r="Z574" s="185"/>
      <c r="AA574" s="185"/>
      <c r="AB574" s="185"/>
      <c r="AC574" s="210"/>
      <c r="AD574" s="210"/>
      <c r="AE574" s="210"/>
      <c r="AF574" s="210"/>
      <c r="AG574" s="210"/>
      <c r="AH574" s="210"/>
      <c r="AI574" s="210"/>
      <c r="AJ574" s="210"/>
      <c r="AK574" s="210"/>
      <c r="AL574" s="210"/>
      <c r="AM574" s="210"/>
    </row>
    <row r="575" spans="1:39" s="91" customFormat="1" ht="38.25" customHeight="1" x14ac:dyDescent="0.2">
      <c r="A575" s="81">
        <f>IF(E575=0,"",SUBTOTAL(3,$E$8:$E575))</f>
        <v>543</v>
      </c>
      <c r="B575" s="81" t="s">
        <v>993</v>
      </c>
      <c r="C575" s="118" t="s">
        <v>1087</v>
      </c>
      <c r="D575" s="81" t="s">
        <v>2146</v>
      </c>
      <c r="E575" s="119" t="s">
        <v>75</v>
      </c>
      <c r="F575" s="186">
        <f t="shared" si="8"/>
        <v>15</v>
      </c>
      <c r="G575" s="185"/>
      <c r="H575" s="185"/>
      <c r="I575" s="187"/>
      <c r="J575" s="188">
        <v>12</v>
      </c>
      <c r="K575" s="185"/>
      <c r="L575" s="185"/>
      <c r="M575" s="185"/>
      <c r="N575" s="185"/>
      <c r="O575" s="185"/>
      <c r="P575" s="185">
        <v>0</v>
      </c>
      <c r="Q575" s="185"/>
      <c r="R575" s="186"/>
      <c r="S575" s="188">
        <v>3</v>
      </c>
      <c r="T575" s="185">
        <v>0</v>
      </c>
      <c r="U575" s="185">
        <v>0</v>
      </c>
      <c r="V575" s="185"/>
      <c r="W575" s="185"/>
      <c r="X575" s="185"/>
      <c r="Y575" s="183"/>
      <c r="Z575" s="185"/>
      <c r="AA575" s="185"/>
      <c r="AB575" s="185"/>
      <c r="AC575" s="210"/>
      <c r="AD575" s="210"/>
      <c r="AE575" s="210"/>
      <c r="AF575" s="210"/>
      <c r="AG575" s="210"/>
      <c r="AH575" s="210"/>
      <c r="AI575" s="210"/>
      <c r="AJ575" s="210"/>
      <c r="AK575" s="210"/>
      <c r="AL575" s="210"/>
      <c r="AM575" s="210"/>
    </row>
    <row r="576" spans="1:39" s="91" customFormat="1" ht="39" customHeight="1" x14ac:dyDescent="0.2">
      <c r="A576" s="81">
        <f>IF(E576=0,"",SUBTOTAL(3,$E$8:$E576))</f>
        <v>544</v>
      </c>
      <c r="B576" s="81" t="s">
        <v>996</v>
      </c>
      <c r="C576" s="118" t="s">
        <v>1089</v>
      </c>
      <c r="D576" s="81" t="s">
        <v>2147</v>
      </c>
      <c r="E576" s="119" t="s">
        <v>75</v>
      </c>
      <c r="F576" s="186">
        <f t="shared" si="8"/>
        <v>8</v>
      </c>
      <c r="G576" s="185"/>
      <c r="H576" s="185"/>
      <c r="I576" s="187"/>
      <c r="J576" s="188">
        <v>1</v>
      </c>
      <c r="K576" s="185"/>
      <c r="L576" s="185"/>
      <c r="M576" s="185"/>
      <c r="N576" s="185"/>
      <c r="O576" s="185"/>
      <c r="P576" s="185">
        <v>0</v>
      </c>
      <c r="Q576" s="185"/>
      <c r="R576" s="186"/>
      <c r="S576" s="188">
        <v>3</v>
      </c>
      <c r="T576" s="185">
        <v>0</v>
      </c>
      <c r="U576" s="185">
        <v>0</v>
      </c>
      <c r="V576" s="185"/>
      <c r="W576" s="185"/>
      <c r="X576" s="185"/>
      <c r="Y576" s="183"/>
      <c r="Z576" s="185"/>
      <c r="AA576" s="185">
        <v>3</v>
      </c>
      <c r="AB576" s="185">
        <v>1</v>
      </c>
      <c r="AC576" s="210"/>
      <c r="AD576" s="210"/>
      <c r="AE576" s="210"/>
      <c r="AF576" s="210"/>
      <c r="AG576" s="210"/>
      <c r="AH576" s="210"/>
      <c r="AI576" s="210"/>
      <c r="AJ576" s="210"/>
      <c r="AK576" s="210"/>
      <c r="AL576" s="210"/>
      <c r="AM576" s="210"/>
    </row>
    <row r="577" spans="1:39" s="91" customFormat="1" ht="39" customHeight="1" x14ac:dyDescent="0.2">
      <c r="A577" s="81">
        <f>IF(E577=0,"",SUBTOTAL(3,$E$8:$E577))</f>
        <v>545</v>
      </c>
      <c r="B577" s="81" t="s">
        <v>999</v>
      </c>
      <c r="C577" s="118" t="s">
        <v>1091</v>
      </c>
      <c r="D577" s="81" t="s">
        <v>2148</v>
      </c>
      <c r="E577" s="119" t="s">
        <v>75</v>
      </c>
      <c r="F577" s="186">
        <f t="shared" si="8"/>
        <v>7</v>
      </c>
      <c r="G577" s="185"/>
      <c r="H577" s="185"/>
      <c r="I577" s="187"/>
      <c r="J577" s="188">
        <v>1</v>
      </c>
      <c r="K577" s="185"/>
      <c r="L577" s="185"/>
      <c r="M577" s="185"/>
      <c r="N577" s="185"/>
      <c r="O577" s="185"/>
      <c r="P577" s="185">
        <v>0</v>
      </c>
      <c r="Q577" s="185"/>
      <c r="R577" s="186"/>
      <c r="S577" s="188">
        <v>3</v>
      </c>
      <c r="T577" s="185">
        <v>0</v>
      </c>
      <c r="U577" s="185">
        <v>0</v>
      </c>
      <c r="V577" s="185"/>
      <c r="W577" s="185"/>
      <c r="X577" s="185"/>
      <c r="Y577" s="183"/>
      <c r="Z577" s="185"/>
      <c r="AA577" s="185">
        <v>3</v>
      </c>
      <c r="AB577" s="185"/>
      <c r="AC577" s="210"/>
      <c r="AD577" s="210"/>
      <c r="AE577" s="210"/>
      <c r="AF577" s="210"/>
      <c r="AG577" s="210"/>
      <c r="AH577" s="210"/>
      <c r="AI577" s="210"/>
      <c r="AJ577" s="210"/>
      <c r="AK577" s="210"/>
      <c r="AL577" s="210"/>
      <c r="AM577" s="210"/>
    </row>
    <row r="578" spans="1:39" s="91" customFormat="1" ht="39.75" customHeight="1" x14ac:dyDescent="0.2">
      <c r="A578" s="81">
        <f>IF(E578=0,"",SUBTOTAL(3,$E$8:$E578))</f>
        <v>546</v>
      </c>
      <c r="B578" s="81" t="s">
        <v>1002</v>
      </c>
      <c r="C578" s="118" t="s">
        <v>1093</v>
      </c>
      <c r="D578" s="81" t="s">
        <v>2149</v>
      </c>
      <c r="E578" s="119" t="s">
        <v>145</v>
      </c>
      <c r="F578" s="186">
        <f t="shared" si="8"/>
        <v>4</v>
      </c>
      <c r="G578" s="185"/>
      <c r="H578" s="185"/>
      <c r="I578" s="187"/>
      <c r="J578" s="188">
        <v>2</v>
      </c>
      <c r="K578" s="185"/>
      <c r="L578" s="185"/>
      <c r="M578" s="185"/>
      <c r="N578" s="185"/>
      <c r="O578" s="185"/>
      <c r="P578" s="185">
        <v>0</v>
      </c>
      <c r="Q578" s="185"/>
      <c r="R578" s="186"/>
      <c r="S578" s="188">
        <v>2</v>
      </c>
      <c r="T578" s="185">
        <v>0</v>
      </c>
      <c r="U578" s="185">
        <v>0</v>
      </c>
      <c r="V578" s="185"/>
      <c r="W578" s="185"/>
      <c r="X578" s="185"/>
      <c r="Y578" s="183"/>
      <c r="Z578" s="185"/>
      <c r="AA578" s="185"/>
      <c r="AB578" s="185"/>
      <c r="AC578" s="210"/>
      <c r="AD578" s="210"/>
      <c r="AE578" s="210"/>
      <c r="AF578" s="210"/>
      <c r="AG578" s="210"/>
      <c r="AH578" s="210"/>
      <c r="AI578" s="210"/>
      <c r="AJ578" s="210"/>
      <c r="AK578" s="210"/>
      <c r="AL578" s="210"/>
      <c r="AM578" s="210"/>
    </row>
    <row r="579" spans="1:39" s="91" customFormat="1" ht="44.25" customHeight="1" x14ac:dyDescent="0.2">
      <c r="A579" s="81">
        <f>IF(E579=0,"",SUBTOTAL(3,$E$8:$E579))</f>
        <v>547</v>
      </c>
      <c r="B579" s="81" t="s">
        <v>1005</v>
      </c>
      <c r="C579" s="118" t="s">
        <v>1096</v>
      </c>
      <c r="D579" s="81" t="s">
        <v>2150</v>
      </c>
      <c r="E579" s="119" t="s">
        <v>145</v>
      </c>
      <c r="F579" s="186">
        <f t="shared" si="8"/>
        <v>4</v>
      </c>
      <c r="G579" s="185"/>
      <c r="H579" s="185"/>
      <c r="I579" s="187"/>
      <c r="J579" s="188">
        <v>1</v>
      </c>
      <c r="K579" s="185"/>
      <c r="L579" s="185"/>
      <c r="M579" s="185"/>
      <c r="N579" s="185"/>
      <c r="O579" s="185"/>
      <c r="P579" s="185">
        <v>0</v>
      </c>
      <c r="Q579" s="185"/>
      <c r="R579" s="186"/>
      <c r="S579" s="188">
        <v>3</v>
      </c>
      <c r="T579" s="185">
        <v>0</v>
      </c>
      <c r="U579" s="185">
        <v>0</v>
      </c>
      <c r="V579" s="185"/>
      <c r="W579" s="185"/>
      <c r="X579" s="185"/>
      <c r="Y579" s="183"/>
      <c r="Z579" s="185"/>
      <c r="AA579" s="185"/>
      <c r="AB579" s="185"/>
      <c r="AC579" s="210"/>
      <c r="AD579" s="210"/>
      <c r="AE579" s="210"/>
      <c r="AF579" s="210"/>
      <c r="AG579" s="210"/>
      <c r="AH579" s="210"/>
      <c r="AI579" s="210"/>
      <c r="AJ579" s="210"/>
      <c r="AK579" s="210"/>
      <c r="AL579" s="210"/>
      <c r="AM579" s="210"/>
    </row>
    <row r="580" spans="1:39" s="91" customFormat="1" ht="49.5" customHeight="1" x14ac:dyDescent="0.2">
      <c r="A580" s="81">
        <f>IF(E580=0,"",SUBTOTAL(3,$E$8:$E580))</f>
        <v>548</v>
      </c>
      <c r="B580" s="81" t="s">
        <v>1008</v>
      </c>
      <c r="C580" s="118" t="s">
        <v>1099</v>
      </c>
      <c r="D580" s="81" t="s">
        <v>2151</v>
      </c>
      <c r="E580" s="119" t="s">
        <v>57</v>
      </c>
      <c r="F580" s="186">
        <f t="shared" si="8"/>
        <v>7</v>
      </c>
      <c r="G580" s="185"/>
      <c r="H580" s="185">
        <v>0</v>
      </c>
      <c r="I580" s="187"/>
      <c r="J580" s="189"/>
      <c r="K580" s="185"/>
      <c r="L580" s="185"/>
      <c r="M580" s="185"/>
      <c r="N580" s="185"/>
      <c r="O580" s="185"/>
      <c r="P580" s="185">
        <v>0</v>
      </c>
      <c r="Q580" s="185"/>
      <c r="R580" s="186"/>
      <c r="S580" s="188">
        <v>7</v>
      </c>
      <c r="T580" s="185">
        <v>0</v>
      </c>
      <c r="U580" s="185">
        <v>0</v>
      </c>
      <c r="V580" s="185"/>
      <c r="W580" s="185"/>
      <c r="X580" s="185"/>
      <c r="Y580" s="183"/>
      <c r="Z580" s="185"/>
      <c r="AA580" s="185"/>
      <c r="AB580" s="185"/>
      <c r="AC580" s="210"/>
      <c r="AD580" s="210"/>
      <c r="AE580" s="210"/>
      <c r="AF580" s="210"/>
      <c r="AG580" s="210"/>
      <c r="AH580" s="210"/>
      <c r="AI580" s="210"/>
      <c r="AJ580" s="210"/>
      <c r="AK580" s="210"/>
      <c r="AL580" s="210"/>
      <c r="AM580" s="210"/>
    </row>
    <row r="581" spans="1:39" s="91" customFormat="1" ht="57" customHeight="1" x14ac:dyDescent="0.2">
      <c r="A581" s="81">
        <f>IF(E581=0,"",SUBTOTAL(3,$E$8:$E581))</f>
        <v>549</v>
      </c>
      <c r="B581" s="81" t="s">
        <v>1011</v>
      </c>
      <c r="C581" s="118" t="s">
        <v>1103</v>
      </c>
      <c r="D581" s="81" t="s">
        <v>2152</v>
      </c>
      <c r="E581" s="119" t="s">
        <v>57</v>
      </c>
      <c r="F581" s="186">
        <f t="shared" si="8"/>
        <v>7</v>
      </c>
      <c r="G581" s="185"/>
      <c r="H581" s="185">
        <v>0</v>
      </c>
      <c r="I581" s="187"/>
      <c r="J581" s="189"/>
      <c r="K581" s="185"/>
      <c r="L581" s="185"/>
      <c r="M581" s="185"/>
      <c r="N581" s="185"/>
      <c r="O581" s="185"/>
      <c r="P581" s="185">
        <v>0</v>
      </c>
      <c r="Q581" s="185"/>
      <c r="R581" s="186"/>
      <c r="S581" s="188">
        <v>7</v>
      </c>
      <c r="T581" s="185">
        <v>0</v>
      </c>
      <c r="U581" s="185">
        <v>0</v>
      </c>
      <c r="V581" s="185"/>
      <c r="W581" s="185"/>
      <c r="X581" s="185"/>
      <c r="Y581" s="183"/>
      <c r="Z581" s="185"/>
      <c r="AA581" s="185"/>
      <c r="AB581" s="185"/>
      <c r="AC581" s="210"/>
      <c r="AD581" s="210"/>
      <c r="AE581" s="210"/>
      <c r="AF581" s="210"/>
      <c r="AG581" s="210"/>
      <c r="AH581" s="210"/>
      <c r="AI581" s="210"/>
      <c r="AJ581" s="210"/>
      <c r="AK581" s="210"/>
      <c r="AL581" s="210"/>
      <c r="AM581" s="210"/>
    </row>
    <row r="582" spans="1:39" s="91" customFormat="1" ht="41.25" customHeight="1" x14ac:dyDescent="0.2">
      <c r="A582" s="81">
        <f>IF(E582=0,"",SUBTOTAL(3,$E$8:$E582))</f>
        <v>550</v>
      </c>
      <c r="B582" s="81" t="s">
        <v>1014</v>
      </c>
      <c r="C582" s="118" t="s">
        <v>1106</v>
      </c>
      <c r="D582" s="81" t="s">
        <v>2153</v>
      </c>
      <c r="E582" s="119" t="s">
        <v>145</v>
      </c>
      <c r="F582" s="186">
        <f t="shared" si="8"/>
        <v>9</v>
      </c>
      <c r="G582" s="185"/>
      <c r="H582" s="185">
        <v>0</v>
      </c>
      <c r="I582" s="187"/>
      <c r="J582" s="188">
        <v>2</v>
      </c>
      <c r="K582" s="185"/>
      <c r="L582" s="185"/>
      <c r="M582" s="185"/>
      <c r="N582" s="185"/>
      <c r="O582" s="185"/>
      <c r="P582" s="185">
        <v>0</v>
      </c>
      <c r="Q582" s="185"/>
      <c r="R582" s="186"/>
      <c r="S582" s="188">
        <v>7</v>
      </c>
      <c r="T582" s="185">
        <v>0</v>
      </c>
      <c r="U582" s="185">
        <v>0</v>
      </c>
      <c r="V582" s="185"/>
      <c r="W582" s="185"/>
      <c r="X582" s="185"/>
      <c r="Y582" s="183"/>
      <c r="Z582" s="185"/>
      <c r="AA582" s="185"/>
      <c r="AB582" s="185"/>
      <c r="AC582" s="210"/>
      <c r="AD582" s="210"/>
      <c r="AE582" s="210"/>
      <c r="AF582" s="210"/>
      <c r="AG582" s="210"/>
      <c r="AH582" s="210"/>
      <c r="AI582" s="210"/>
      <c r="AJ582" s="210"/>
      <c r="AK582" s="210"/>
      <c r="AL582" s="210"/>
      <c r="AM582" s="210"/>
    </row>
    <row r="583" spans="1:39" s="91" customFormat="1" ht="40.5" customHeight="1" x14ac:dyDescent="0.2">
      <c r="A583" s="81">
        <f>IF(E583=0,"",SUBTOTAL(3,$E$8:$E583))</f>
        <v>551</v>
      </c>
      <c r="B583" s="81" t="s">
        <v>1017</v>
      </c>
      <c r="C583" s="118" t="s">
        <v>1109</v>
      </c>
      <c r="D583" s="81" t="s">
        <v>2154</v>
      </c>
      <c r="E583" s="119" t="s">
        <v>145</v>
      </c>
      <c r="F583" s="186">
        <f t="shared" si="8"/>
        <v>6</v>
      </c>
      <c r="G583" s="185"/>
      <c r="H583" s="185">
        <v>0</v>
      </c>
      <c r="I583" s="187"/>
      <c r="J583" s="188">
        <v>1</v>
      </c>
      <c r="K583" s="185"/>
      <c r="L583" s="185"/>
      <c r="M583" s="185"/>
      <c r="N583" s="185"/>
      <c r="O583" s="185"/>
      <c r="P583" s="185">
        <v>0</v>
      </c>
      <c r="Q583" s="185">
        <v>2</v>
      </c>
      <c r="R583" s="186"/>
      <c r="S583" s="188">
        <v>3</v>
      </c>
      <c r="T583" s="185">
        <v>0</v>
      </c>
      <c r="U583" s="185">
        <v>0</v>
      </c>
      <c r="V583" s="185"/>
      <c r="W583" s="185"/>
      <c r="X583" s="185"/>
      <c r="Y583" s="183"/>
      <c r="Z583" s="185"/>
      <c r="AA583" s="185"/>
      <c r="AB583" s="185"/>
      <c r="AC583" s="210"/>
      <c r="AD583" s="210"/>
      <c r="AE583" s="210"/>
      <c r="AF583" s="210"/>
      <c r="AG583" s="210"/>
      <c r="AH583" s="210"/>
      <c r="AI583" s="210"/>
      <c r="AJ583" s="210"/>
      <c r="AK583" s="210"/>
      <c r="AL583" s="210"/>
      <c r="AM583" s="210"/>
    </row>
    <row r="584" spans="1:39" s="91" customFormat="1" ht="32.25" customHeight="1" x14ac:dyDescent="0.2">
      <c r="A584" s="81">
        <f>IF(E584=0,"",SUBTOTAL(3,$E$8:$E584))</f>
        <v>552</v>
      </c>
      <c r="B584" s="81" t="s">
        <v>1020</v>
      </c>
      <c r="C584" s="118" t="s">
        <v>1113</v>
      </c>
      <c r="D584" s="81" t="s">
        <v>2155</v>
      </c>
      <c r="E584" s="119" t="s">
        <v>315</v>
      </c>
      <c r="F584" s="186">
        <f t="shared" ref="F584:F647" si="9">SUM(G584:AB584)</f>
        <v>3</v>
      </c>
      <c r="G584" s="185"/>
      <c r="H584" s="185">
        <v>0</v>
      </c>
      <c r="I584" s="187"/>
      <c r="J584" s="188">
        <v>2</v>
      </c>
      <c r="K584" s="185"/>
      <c r="L584" s="185"/>
      <c r="M584" s="185"/>
      <c r="N584" s="185"/>
      <c r="O584" s="185"/>
      <c r="P584" s="185">
        <v>0</v>
      </c>
      <c r="Q584" s="185"/>
      <c r="R584" s="186"/>
      <c r="S584" s="188">
        <v>1</v>
      </c>
      <c r="T584" s="185">
        <v>0</v>
      </c>
      <c r="U584" s="185">
        <v>0</v>
      </c>
      <c r="V584" s="185"/>
      <c r="W584" s="185"/>
      <c r="X584" s="185"/>
      <c r="Y584" s="183"/>
      <c r="Z584" s="185"/>
      <c r="AA584" s="185"/>
      <c r="AB584" s="185"/>
      <c r="AC584" s="210"/>
      <c r="AD584" s="210"/>
      <c r="AE584" s="210"/>
      <c r="AF584" s="210"/>
      <c r="AG584" s="210"/>
      <c r="AH584" s="210"/>
      <c r="AI584" s="210"/>
      <c r="AJ584" s="210"/>
      <c r="AK584" s="210"/>
      <c r="AL584" s="210"/>
      <c r="AM584" s="210"/>
    </row>
    <row r="585" spans="1:39" s="91" customFormat="1" ht="40.5" customHeight="1" x14ac:dyDescent="0.2">
      <c r="A585" s="81">
        <f>IF(E585=0,"",SUBTOTAL(3,$E$8:$E585))</f>
        <v>553</v>
      </c>
      <c r="B585" s="81" t="s">
        <v>1023</v>
      </c>
      <c r="C585" s="84" t="s">
        <v>1115</v>
      </c>
      <c r="D585" s="109" t="s">
        <v>2156</v>
      </c>
      <c r="E585" s="119" t="s">
        <v>57</v>
      </c>
      <c r="F585" s="186">
        <f t="shared" si="9"/>
        <v>2</v>
      </c>
      <c r="G585" s="185"/>
      <c r="H585" s="185">
        <v>0</v>
      </c>
      <c r="I585" s="187"/>
      <c r="J585" s="189"/>
      <c r="K585" s="185"/>
      <c r="L585" s="185"/>
      <c r="M585" s="185"/>
      <c r="N585" s="185"/>
      <c r="O585" s="185"/>
      <c r="P585" s="185">
        <v>0</v>
      </c>
      <c r="Q585" s="185"/>
      <c r="R585" s="186"/>
      <c r="S585" s="188">
        <v>2</v>
      </c>
      <c r="T585" s="185">
        <v>0</v>
      </c>
      <c r="U585" s="185">
        <v>0</v>
      </c>
      <c r="V585" s="185"/>
      <c r="W585" s="185"/>
      <c r="X585" s="185"/>
      <c r="Y585" s="183"/>
      <c r="Z585" s="185"/>
      <c r="AA585" s="185"/>
      <c r="AB585" s="185"/>
      <c r="AC585" s="210"/>
      <c r="AD585" s="210"/>
      <c r="AE585" s="210"/>
      <c r="AF585" s="210"/>
      <c r="AG585" s="210"/>
      <c r="AH585" s="210"/>
      <c r="AI585" s="210"/>
      <c r="AJ585" s="210"/>
      <c r="AK585" s="210"/>
      <c r="AL585" s="210"/>
      <c r="AM585" s="210"/>
    </row>
    <row r="586" spans="1:39" s="91" customFormat="1" ht="39.75" customHeight="1" x14ac:dyDescent="0.2">
      <c r="A586" s="81">
        <f>IF(E586=0,"",SUBTOTAL(3,$E$8:$E586))</f>
        <v>554</v>
      </c>
      <c r="B586" s="81" t="s">
        <v>1026</v>
      </c>
      <c r="C586" s="84" t="s">
        <v>1117</v>
      </c>
      <c r="D586" s="109" t="s">
        <v>2157</v>
      </c>
      <c r="E586" s="119" t="s">
        <v>57</v>
      </c>
      <c r="F586" s="186">
        <f t="shared" si="9"/>
        <v>2</v>
      </c>
      <c r="G586" s="185"/>
      <c r="H586" s="185">
        <v>0</v>
      </c>
      <c r="I586" s="187"/>
      <c r="J586" s="189"/>
      <c r="K586" s="185"/>
      <c r="L586" s="185"/>
      <c r="M586" s="185"/>
      <c r="N586" s="185"/>
      <c r="O586" s="185"/>
      <c r="P586" s="185">
        <v>0</v>
      </c>
      <c r="Q586" s="185"/>
      <c r="R586" s="186"/>
      <c r="S586" s="188">
        <v>2</v>
      </c>
      <c r="T586" s="185">
        <v>0</v>
      </c>
      <c r="U586" s="185">
        <v>0</v>
      </c>
      <c r="V586" s="185"/>
      <c r="W586" s="185"/>
      <c r="X586" s="185"/>
      <c r="Y586" s="183"/>
      <c r="Z586" s="185"/>
      <c r="AA586" s="185"/>
      <c r="AB586" s="185"/>
      <c r="AC586" s="210"/>
      <c r="AD586" s="210"/>
      <c r="AE586" s="210"/>
      <c r="AF586" s="210"/>
      <c r="AG586" s="210"/>
      <c r="AH586" s="210"/>
      <c r="AI586" s="210"/>
      <c r="AJ586" s="210"/>
      <c r="AK586" s="210"/>
      <c r="AL586" s="210"/>
      <c r="AM586" s="210"/>
    </row>
    <row r="587" spans="1:39" s="91" customFormat="1" ht="39.75" customHeight="1" x14ac:dyDescent="0.2">
      <c r="A587" s="81">
        <f>IF(E587=0,"",SUBTOTAL(3,$E$8:$E587))</f>
        <v>555</v>
      </c>
      <c r="B587" s="81" t="s">
        <v>1029</v>
      </c>
      <c r="C587" s="84" t="s">
        <v>1119</v>
      </c>
      <c r="D587" s="109" t="s">
        <v>2158</v>
      </c>
      <c r="E587" s="119" t="s">
        <v>57</v>
      </c>
      <c r="F587" s="186">
        <f t="shared" si="9"/>
        <v>1</v>
      </c>
      <c r="G587" s="185"/>
      <c r="H587" s="185">
        <v>0</v>
      </c>
      <c r="I587" s="187"/>
      <c r="J587" s="189"/>
      <c r="K587" s="185"/>
      <c r="L587" s="185"/>
      <c r="M587" s="185"/>
      <c r="N587" s="185"/>
      <c r="O587" s="185"/>
      <c r="P587" s="185">
        <v>0</v>
      </c>
      <c r="Q587" s="185"/>
      <c r="R587" s="186"/>
      <c r="S587" s="188">
        <v>1</v>
      </c>
      <c r="T587" s="185">
        <v>0</v>
      </c>
      <c r="U587" s="185">
        <v>0</v>
      </c>
      <c r="V587" s="185"/>
      <c r="W587" s="185"/>
      <c r="X587" s="185"/>
      <c r="Y587" s="183"/>
      <c r="Z587" s="185"/>
      <c r="AA587" s="185"/>
      <c r="AB587" s="185"/>
      <c r="AC587" s="210"/>
      <c r="AD587" s="210"/>
      <c r="AE587" s="210"/>
      <c r="AF587" s="210"/>
      <c r="AG587" s="210"/>
      <c r="AH587" s="210"/>
      <c r="AI587" s="210"/>
      <c r="AJ587" s="210"/>
      <c r="AK587" s="210"/>
      <c r="AL587" s="210"/>
      <c r="AM587" s="210"/>
    </row>
    <row r="588" spans="1:39" s="91" customFormat="1" ht="48.75" customHeight="1" x14ac:dyDescent="0.2">
      <c r="A588" s="81">
        <f>IF(E588=0,"",SUBTOTAL(3,$E$8:$E588))</f>
        <v>556</v>
      </c>
      <c r="B588" s="81" t="s">
        <v>1032</v>
      </c>
      <c r="C588" s="84" t="s">
        <v>1121</v>
      </c>
      <c r="D588" s="109" t="s">
        <v>2159</v>
      </c>
      <c r="E588" s="119" t="s">
        <v>47</v>
      </c>
      <c r="F588" s="186">
        <f t="shared" si="9"/>
        <v>1</v>
      </c>
      <c r="G588" s="185"/>
      <c r="H588" s="185">
        <v>0</v>
      </c>
      <c r="I588" s="187"/>
      <c r="J588" s="189"/>
      <c r="K588" s="185"/>
      <c r="L588" s="185"/>
      <c r="M588" s="185"/>
      <c r="N588" s="185"/>
      <c r="O588" s="185"/>
      <c r="P588" s="185">
        <v>0</v>
      </c>
      <c r="Q588" s="185"/>
      <c r="R588" s="186"/>
      <c r="S588" s="188">
        <v>1</v>
      </c>
      <c r="T588" s="185">
        <v>0</v>
      </c>
      <c r="U588" s="185">
        <v>0</v>
      </c>
      <c r="V588" s="185"/>
      <c r="W588" s="185"/>
      <c r="X588" s="185"/>
      <c r="Y588" s="183"/>
      <c r="Z588" s="185"/>
      <c r="AA588" s="185"/>
      <c r="AB588" s="185"/>
      <c r="AC588" s="210"/>
      <c r="AD588" s="210"/>
      <c r="AE588" s="210"/>
      <c r="AF588" s="210"/>
      <c r="AG588" s="210"/>
      <c r="AH588" s="210"/>
      <c r="AI588" s="210"/>
      <c r="AJ588" s="210"/>
      <c r="AK588" s="210"/>
      <c r="AL588" s="210"/>
      <c r="AM588" s="210"/>
    </row>
    <row r="589" spans="1:39" s="91" customFormat="1" ht="45" customHeight="1" x14ac:dyDescent="0.2">
      <c r="A589" s="81">
        <f>IF(E589=0,"",SUBTOTAL(3,$E$8:$E589))</f>
        <v>557</v>
      </c>
      <c r="B589" s="81" t="s">
        <v>1035</v>
      </c>
      <c r="C589" s="84" t="s">
        <v>1123</v>
      </c>
      <c r="D589" s="109" t="s">
        <v>2160</v>
      </c>
      <c r="E589" s="119" t="s">
        <v>47</v>
      </c>
      <c r="F589" s="186">
        <f t="shared" si="9"/>
        <v>1</v>
      </c>
      <c r="G589" s="185"/>
      <c r="H589" s="185">
        <v>0</v>
      </c>
      <c r="I589" s="187"/>
      <c r="J589" s="189"/>
      <c r="K589" s="185"/>
      <c r="L589" s="185"/>
      <c r="M589" s="185"/>
      <c r="N589" s="185"/>
      <c r="O589" s="185"/>
      <c r="P589" s="185">
        <v>0</v>
      </c>
      <c r="Q589" s="185"/>
      <c r="R589" s="186"/>
      <c r="S589" s="188">
        <v>1</v>
      </c>
      <c r="T589" s="185">
        <v>0</v>
      </c>
      <c r="U589" s="185">
        <v>0</v>
      </c>
      <c r="V589" s="185"/>
      <c r="W589" s="185"/>
      <c r="X589" s="185"/>
      <c r="Y589" s="183"/>
      <c r="Z589" s="185"/>
      <c r="AA589" s="185"/>
      <c r="AB589" s="185"/>
      <c r="AC589" s="210"/>
      <c r="AD589" s="210"/>
      <c r="AE589" s="210"/>
      <c r="AF589" s="210"/>
      <c r="AG589" s="210"/>
      <c r="AH589" s="210"/>
      <c r="AI589" s="210"/>
      <c r="AJ589" s="210"/>
      <c r="AK589" s="210"/>
      <c r="AL589" s="210"/>
      <c r="AM589" s="210"/>
    </row>
    <row r="590" spans="1:39" s="91" customFormat="1" ht="66.75" customHeight="1" x14ac:dyDescent="0.2">
      <c r="A590" s="81">
        <f>IF(E590=0,"",SUBTOTAL(3,$E$8:$E590))</f>
        <v>558</v>
      </c>
      <c r="B590" s="81" t="s">
        <v>1038</v>
      </c>
      <c r="C590" s="84" t="s">
        <v>4041</v>
      </c>
      <c r="D590" s="109" t="s">
        <v>2161</v>
      </c>
      <c r="E590" s="119" t="s">
        <v>57</v>
      </c>
      <c r="F590" s="186">
        <f t="shared" si="9"/>
        <v>1</v>
      </c>
      <c r="G590" s="185"/>
      <c r="H590" s="185">
        <v>0</v>
      </c>
      <c r="I590" s="187"/>
      <c r="J590" s="189"/>
      <c r="K590" s="185"/>
      <c r="L590" s="185"/>
      <c r="M590" s="185"/>
      <c r="N590" s="185"/>
      <c r="O590" s="185"/>
      <c r="P590" s="185">
        <v>0</v>
      </c>
      <c r="Q590" s="185"/>
      <c r="R590" s="186"/>
      <c r="S590" s="188">
        <v>1</v>
      </c>
      <c r="T590" s="185">
        <v>0</v>
      </c>
      <c r="U590" s="185">
        <v>0</v>
      </c>
      <c r="V590" s="185"/>
      <c r="W590" s="185"/>
      <c r="X590" s="185"/>
      <c r="Y590" s="183"/>
      <c r="Z590" s="185"/>
      <c r="AA590" s="185"/>
      <c r="AB590" s="185"/>
      <c r="AC590" s="210"/>
      <c r="AD590" s="210"/>
      <c r="AE590" s="210"/>
      <c r="AF590" s="210"/>
      <c r="AG590" s="210"/>
      <c r="AH590" s="210"/>
      <c r="AI590" s="210"/>
      <c r="AJ590" s="210"/>
      <c r="AK590" s="210"/>
      <c r="AL590" s="210"/>
      <c r="AM590" s="210"/>
    </row>
    <row r="591" spans="1:39" s="91" customFormat="1" ht="33.75" customHeight="1" x14ac:dyDescent="0.2">
      <c r="A591" s="81">
        <f>IF(E591=0,"",SUBTOTAL(3,$E$8:$E591))</f>
        <v>559</v>
      </c>
      <c r="B591" s="81" t="s">
        <v>1041</v>
      </c>
      <c r="C591" s="84" t="s">
        <v>1126</v>
      </c>
      <c r="D591" s="109" t="s">
        <v>2162</v>
      </c>
      <c r="E591" s="119" t="s">
        <v>75</v>
      </c>
      <c r="F591" s="186">
        <f t="shared" si="9"/>
        <v>1</v>
      </c>
      <c r="G591" s="185"/>
      <c r="H591" s="185">
        <v>0</v>
      </c>
      <c r="I591" s="187"/>
      <c r="J591" s="188"/>
      <c r="K591" s="185"/>
      <c r="L591" s="185"/>
      <c r="M591" s="185"/>
      <c r="N591" s="185"/>
      <c r="O591" s="185"/>
      <c r="P591" s="185">
        <v>0</v>
      </c>
      <c r="Q591" s="185"/>
      <c r="R591" s="186"/>
      <c r="S591" s="188">
        <v>1</v>
      </c>
      <c r="T591" s="185">
        <v>0</v>
      </c>
      <c r="U591" s="185">
        <v>0</v>
      </c>
      <c r="V591" s="185"/>
      <c r="W591" s="185"/>
      <c r="X591" s="185"/>
      <c r="Y591" s="183"/>
      <c r="Z591" s="185"/>
      <c r="AA591" s="185"/>
      <c r="AB591" s="185"/>
      <c r="AC591" s="210"/>
      <c r="AD591" s="210"/>
      <c r="AE591" s="210"/>
      <c r="AF591" s="210"/>
      <c r="AG591" s="210"/>
      <c r="AH591" s="210"/>
      <c r="AI591" s="210"/>
      <c r="AJ591" s="210"/>
      <c r="AK591" s="210"/>
      <c r="AL591" s="210"/>
      <c r="AM591" s="210"/>
    </row>
    <row r="592" spans="1:39" s="91" customFormat="1" ht="38.25" customHeight="1" x14ac:dyDescent="0.2">
      <c r="A592" s="81">
        <f>IF(E592=0,"",SUBTOTAL(3,$E$8:$E592))</f>
        <v>560</v>
      </c>
      <c r="B592" s="81" t="s">
        <v>1044</v>
      </c>
      <c r="C592" s="84" t="s">
        <v>1127</v>
      </c>
      <c r="D592" s="109" t="s">
        <v>2164</v>
      </c>
      <c r="E592" s="119" t="s">
        <v>75</v>
      </c>
      <c r="F592" s="186">
        <f t="shared" si="9"/>
        <v>1</v>
      </c>
      <c r="G592" s="185"/>
      <c r="H592" s="185">
        <v>0</v>
      </c>
      <c r="I592" s="187"/>
      <c r="J592" s="188"/>
      <c r="K592" s="185"/>
      <c r="L592" s="185"/>
      <c r="M592" s="185"/>
      <c r="N592" s="185"/>
      <c r="O592" s="185"/>
      <c r="P592" s="185">
        <v>0</v>
      </c>
      <c r="Q592" s="185"/>
      <c r="R592" s="186"/>
      <c r="S592" s="188">
        <v>1</v>
      </c>
      <c r="T592" s="185">
        <v>0</v>
      </c>
      <c r="U592" s="185">
        <v>0</v>
      </c>
      <c r="V592" s="185"/>
      <c r="W592" s="185"/>
      <c r="X592" s="185"/>
      <c r="Y592" s="183"/>
      <c r="Z592" s="185"/>
      <c r="AA592" s="185"/>
      <c r="AB592" s="185"/>
      <c r="AC592" s="210"/>
      <c r="AD592" s="210"/>
      <c r="AE592" s="210"/>
      <c r="AF592" s="210"/>
      <c r="AG592" s="210"/>
      <c r="AH592" s="210"/>
      <c r="AI592" s="210"/>
      <c r="AJ592" s="210"/>
      <c r="AK592" s="210"/>
      <c r="AL592" s="210"/>
      <c r="AM592" s="210"/>
    </row>
    <row r="593" spans="1:39" s="91" customFormat="1" ht="50.25" customHeight="1" x14ac:dyDescent="0.2">
      <c r="A593" s="81">
        <f>IF(E593=0,"",SUBTOTAL(3,$E$8:$E593))</f>
        <v>561</v>
      </c>
      <c r="B593" s="81" t="s">
        <v>1047</v>
      </c>
      <c r="C593" s="84" t="s">
        <v>1128</v>
      </c>
      <c r="D593" s="109" t="s">
        <v>2166</v>
      </c>
      <c r="E593" s="119" t="s">
        <v>75</v>
      </c>
      <c r="F593" s="186">
        <f t="shared" si="9"/>
        <v>1</v>
      </c>
      <c r="G593" s="185"/>
      <c r="H593" s="185">
        <v>0</v>
      </c>
      <c r="I593" s="187"/>
      <c r="J593" s="188"/>
      <c r="K593" s="185"/>
      <c r="L593" s="185"/>
      <c r="M593" s="185"/>
      <c r="N593" s="185"/>
      <c r="O593" s="185"/>
      <c r="P593" s="185">
        <v>0</v>
      </c>
      <c r="Q593" s="185"/>
      <c r="R593" s="186"/>
      <c r="S593" s="188">
        <v>1</v>
      </c>
      <c r="T593" s="185">
        <v>0</v>
      </c>
      <c r="U593" s="185">
        <v>0</v>
      </c>
      <c r="V593" s="185"/>
      <c r="W593" s="185"/>
      <c r="X593" s="185"/>
      <c r="Y593" s="183"/>
      <c r="Z593" s="185"/>
      <c r="AA593" s="185"/>
      <c r="AB593" s="185"/>
      <c r="AC593" s="210"/>
      <c r="AD593" s="210"/>
      <c r="AE593" s="210"/>
      <c r="AF593" s="210"/>
      <c r="AG593" s="210"/>
      <c r="AH593" s="210"/>
      <c r="AI593" s="210"/>
      <c r="AJ593" s="210"/>
      <c r="AK593" s="210"/>
      <c r="AL593" s="210"/>
      <c r="AM593" s="210"/>
    </row>
    <row r="594" spans="1:39" s="91" customFormat="1" ht="28.5" customHeight="1" x14ac:dyDescent="0.2">
      <c r="A594" s="81" t="str">
        <f>IF(E594=0,"",SUBTOTAL(3,$E$8:$E594))</f>
        <v/>
      </c>
      <c r="B594" s="81"/>
      <c r="C594" s="103" t="s">
        <v>4112</v>
      </c>
      <c r="D594" s="109"/>
      <c r="E594" s="119"/>
      <c r="F594" s="186">
        <f t="shared" si="9"/>
        <v>0</v>
      </c>
      <c r="G594" s="183"/>
      <c r="H594" s="183"/>
      <c r="I594" s="183"/>
      <c r="J594" s="190"/>
      <c r="K594" s="183"/>
      <c r="L594" s="183"/>
      <c r="M594" s="183"/>
      <c r="N594" s="183"/>
      <c r="O594" s="183"/>
      <c r="P594" s="183"/>
      <c r="Q594" s="183"/>
      <c r="R594" s="183"/>
      <c r="S594" s="183"/>
      <c r="T594" s="183"/>
      <c r="U594" s="183"/>
      <c r="V594" s="183"/>
      <c r="W594" s="183"/>
      <c r="X594" s="183"/>
      <c r="Y594" s="183"/>
      <c r="Z594" s="183"/>
      <c r="AA594" s="183"/>
      <c r="AB594" s="185"/>
      <c r="AC594" s="210"/>
      <c r="AD594" s="210"/>
      <c r="AE594" s="210"/>
      <c r="AF594" s="210"/>
      <c r="AG594" s="210"/>
      <c r="AH594" s="210"/>
      <c r="AI594" s="210"/>
      <c r="AJ594" s="210"/>
      <c r="AK594" s="210"/>
      <c r="AL594" s="210"/>
      <c r="AM594" s="210"/>
    </row>
    <row r="595" spans="1:39" s="91" customFormat="1" ht="97.5" customHeight="1" x14ac:dyDescent="0.2">
      <c r="A595" s="81">
        <f>IF(E595=0,"",SUBTOTAL(3,$E$8:$E595))</f>
        <v>562</v>
      </c>
      <c r="B595" s="81" t="s">
        <v>1050</v>
      </c>
      <c r="C595" s="118" t="s">
        <v>1130</v>
      </c>
      <c r="D595" s="114" t="s">
        <v>4040</v>
      </c>
      <c r="E595" s="119" t="s">
        <v>75</v>
      </c>
      <c r="F595" s="186">
        <f t="shared" si="9"/>
        <v>12</v>
      </c>
      <c r="G595" s="185"/>
      <c r="H595" s="185">
        <v>0</v>
      </c>
      <c r="I595" s="187"/>
      <c r="J595" s="189"/>
      <c r="K595" s="185"/>
      <c r="L595" s="185"/>
      <c r="M595" s="185"/>
      <c r="N595" s="185"/>
      <c r="O595" s="185"/>
      <c r="P595" s="185">
        <v>0</v>
      </c>
      <c r="Q595" s="185"/>
      <c r="R595" s="186"/>
      <c r="S595" s="188">
        <v>12</v>
      </c>
      <c r="T595" s="185">
        <v>0</v>
      </c>
      <c r="U595" s="185">
        <v>0</v>
      </c>
      <c r="V595" s="185"/>
      <c r="W595" s="185"/>
      <c r="X595" s="185"/>
      <c r="Y595" s="183"/>
      <c r="Z595" s="185"/>
      <c r="AA595" s="185"/>
      <c r="AB595" s="185"/>
      <c r="AC595" s="210"/>
      <c r="AD595" s="210"/>
      <c r="AE595" s="210"/>
      <c r="AF595" s="210"/>
      <c r="AG595" s="210"/>
      <c r="AH595" s="210"/>
      <c r="AI595" s="210"/>
      <c r="AJ595" s="210"/>
      <c r="AK595" s="210"/>
      <c r="AL595" s="210"/>
      <c r="AM595" s="210"/>
    </row>
    <row r="596" spans="1:39" s="91" customFormat="1" ht="144.75" customHeight="1" x14ac:dyDescent="0.2">
      <c r="A596" s="81">
        <f>IF(E596=0,"",SUBTOTAL(3,$E$8:$E596))</f>
        <v>563</v>
      </c>
      <c r="B596" s="81" t="s">
        <v>1303</v>
      </c>
      <c r="C596" s="118" t="s">
        <v>1131</v>
      </c>
      <c r="D596" s="114" t="s">
        <v>3780</v>
      </c>
      <c r="E596" s="119" t="s">
        <v>75</v>
      </c>
      <c r="F596" s="186">
        <f t="shared" si="9"/>
        <v>12</v>
      </c>
      <c r="G596" s="185"/>
      <c r="H596" s="185">
        <v>0</v>
      </c>
      <c r="I596" s="187"/>
      <c r="J596" s="189"/>
      <c r="K596" s="185"/>
      <c r="L596" s="185"/>
      <c r="M596" s="185"/>
      <c r="N596" s="185"/>
      <c r="O596" s="185"/>
      <c r="P596" s="185">
        <v>0</v>
      </c>
      <c r="Q596" s="185"/>
      <c r="R596" s="186"/>
      <c r="S596" s="188">
        <v>12</v>
      </c>
      <c r="T596" s="185">
        <v>0</v>
      </c>
      <c r="U596" s="185">
        <v>0</v>
      </c>
      <c r="V596" s="185"/>
      <c r="W596" s="185"/>
      <c r="X596" s="185"/>
      <c r="Y596" s="183"/>
      <c r="Z596" s="185"/>
      <c r="AA596" s="185"/>
      <c r="AB596" s="185"/>
      <c r="AC596" s="210"/>
      <c r="AD596" s="210"/>
      <c r="AE596" s="210"/>
      <c r="AF596" s="210"/>
      <c r="AG596" s="210"/>
      <c r="AH596" s="210"/>
      <c r="AI596" s="210"/>
      <c r="AJ596" s="210"/>
      <c r="AK596" s="210"/>
      <c r="AL596" s="210"/>
      <c r="AM596" s="210"/>
    </row>
    <row r="597" spans="1:39" s="91" customFormat="1" ht="209.25" customHeight="1" x14ac:dyDescent="0.2">
      <c r="A597" s="81">
        <f>IF(E597=0,"",SUBTOTAL(3,$E$8:$E597))</f>
        <v>564</v>
      </c>
      <c r="B597" s="81" t="s">
        <v>1305</v>
      </c>
      <c r="C597" s="118" t="s">
        <v>1133</v>
      </c>
      <c r="D597" s="114" t="s">
        <v>4039</v>
      </c>
      <c r="E597" s="119" t="s">
        <v>75</v>
      </c>
      <c r="F597" s="186">
        <f t="shared" si="9"/>
        <v>12</v>
      </c>
      <c r="G597" s="185"/>
      <c r="H597" s="185">
        <v>0</v>
      </c>
      <c r="I597" s="187"/>
      <c r="J597" s="189"/>
      <c r="K597" s="185"/>
      <c r="L597" s="185"/>
      <c r="M597" s="185"/>
      <c r="N597" s="185"/>
      <c r="O597" s="185"/>
      <c r="P597" s="185">
        <v>0</v>
      </c>
      <c r="Q597" s="185"/>
      <c r="R597" s="186"/>
      <c r="S597" s="188">
        <v>12</v>
      </c>
      <c r="T597" s="185">
        <v>0</v>
      </c>
      <c r="U597" s="185">
        <v>0</v>
      </c>
      <c r="V597" s="185"/>
      <c r="W597" s="185"/>
      <c r="X597" s="185"/>
      <c r="Y597" s="183"/>
      <c r="Z597" s="185"/>
      <c r="AA597" s="185"/>
      <c r="AB597" s="185"/>
      <c r="AC597" s="210"/>
      <c r="AD597" s="210"/>
      <c r="AE597" s="210"/>
      <c r="AF597" s="210"/>
      <c r="AG597" s="210"/>
      <c r="AH597" s="210"/>
      <c r="AI597" s="210"/>
      <c r="AJ597" s="210"/>
      <c r="AK597" s="210"/>
      <c r="AL597" s="210"/>
      <c r="AM597" s="210"/>
    </row>
    <row r="598" spans="1:39" s="91" customFormat="1" ht="145.5" customHeight="1" x14ac:dyDescent="0.2">
      <c r="A598" s="81">
        <f>IF(E598=0,"",SUBTOTAL(3,$E$8:$E598))</f>
        <v>565</v>
      </c>
      <c r="B598" s="81" t="s">
        <v>1307</v>
      </c>
      <c r="C598" s="118" t="s">
        <v>1134</v>
      </c>
      <c r="D598" s="114" t="s">
        <v>4038</v>
      </c>
      <c r="E598" s="119" t="s">
        <v>75</v>
      </c>
      <c r="F598" s="186">
        <f t="shared" si="9"/>
        <v>12</v>
      </c>
      <c r="G598" s="185"/>
      <c r="H598" s="185">
        <v>0</v>
      </c>
      <c r="I598" s="187"/>
      <c r="J598" s="189"/>
      <c r="K598" s="185"/>
      <c r="L598" s="185"/>
      <c r="M598" s="185"/>
      <c r="N598" s="185"/>
      <c r="O598" s="185"/>
      <c r="P598" s="185">
        <v>0</v>
      </c>
      <c r="Q598" s="185"/>
      <c r="R598" s="186"/>
      <c r="S598" s="188">
        <v>12</v>
      </c>
      <c r="T598" s="185">
        <v>0</v>
      </c>
      <c r="U598" s="185">
        <v>0</v>
      </c>
      <c r="V598" s="185"/>
      <c r="W598" s="185"/>
      <c r="X598" s="185"/>
      <c r="Y598" s="183"/>
      <c r="Z598" s="185"/>
      <c r="AA598" s="185"/>
      <c r="AB598" s="185"/>
      <c r="AC598" s="210"/>
      <c r="AD598" s="210"/>
      <c r="AE598" s="210"/>
      <c r="AF598" s="210"/>
      <c r="AG598" s="210"/>
      <c r="AH598" s="210"/>
      <c r="AI598" s="210"/>
      <c r="AJ598" s="210"/>
      <c r="AK598" s="210"/>
      <c r="AL598" s="210"/>
      <c r="AM598" s="210"/>
    </row>
    <row r="599" spans="1:39" s="91" customFormat="1" ht="133.5" customHeight="1" x14ac:dyDescent="0.2">
      <c r="A599" s="81">
        <f>IF(E599=0,"",SUBTOTAL(3,$E$8:$E599))</f>
        <v>566</v>
      </c>
      <c r="B599" s="81" t="s">
        <v>1310</v>
      </c>
      <c r="C599" s="118" t="s">
        <v>1136</v>
      </c>
      <c r="D599" s="114" t="s">
        <v>4037</v>
      </c>
      <c r="E599" s="119" t="s">
        <v>75</v>
      </c>
      <c r="F599" s="186">
        <f t="shared" si="9"/>
        <v>12</v>
      </c>
      <c r="G599" s="185"/>
      <c r="H599" s="185">
        <v>0</v>
      </c>
      <c r="I599" s="187"/>
      <c r="J599" s="189"/>
      <c r="K599" s="185"/>
      <c r="L599" s="185"/>
      <c r="M599" s="185"/>
      <c r="N599" s="185"/>
      <c r="O599" s="185"/>
      <c r="P599" s="185">
        <v>0</v>
      </c>
      <c r="Q599" s="185"/>
      <c r="R599" s="186"/>
      <c r="S599" s="188">
        <v>12</v>
      </c>
      <c r="T599" s="185">
        <v>0</v>
      </c>
      <c r="U599" s="185">
        <v>0</v>
      </c>
      <c r="V599" s="185"/>
      <c r="W599" s="185"/>
      <c r="X599" s="185"/>
      <c r="Y599" s="183"/>
      <c r="Z599" s="185"/>
      <c r="AA599" s="185"/>
      <c r="AB599" s="185"/>
      <c r="AC599" s="210"/>
      <c r="AD599" s="210"/>
      <c r="AE599" s="210"/>
      <c r="AF599" s="210"/>
      <c r="AG599" s="210"/>
      <c r="AH599" s="210"/>
      <c r="AI599" s="210"/>
      <c r="AJ599" s="210"/>
      <c r="AK599" s="210"/>
      <c r="AL599" s="210"/>
      <c r="AM599" s="210"/>
    </row>
    <row r="600" spans="1:39" s="91" customFormat="1" ht="25.5" customHeight="1" x14ac:dyDescent="0.2">
      <c r="A600" s="81" t="str">
        <f>IF(E600=0,"",SUBTOTAL(3,$E$8:$E600))</f>
        <v/>
      </c>
      <c r="B600" s="81"/>
      <c r="C600" s="103" t="s">
        <v>4113</v>
      </c>
      <c r="D600" s="119"/>
      <c r="E600" s="119"/>
      <c r="F600" s="186">
        <f t="shared" si="9"/>
        <v>0</v>
      </c>
      <c r="G600" s="183"/>
      <c r="H600" s="183"/>
      <c r="I600" s="183"/>
      <c r="J600" s="190"/>
      <c r="K600" s="183"/>
      <c r="L600" s="183"/>
      <c r="M600" s="183"/>
      <c r="N600" s="183"/>
      <c r="O600" s="183"/>
      <c r="P600" s="183"/>
      <c r="Q600" s="183"/>
      <c r="R600" s="183"/>
      <c r="S600" s="183"/>
      <c r="T600" s="183"/>
      <c r="U600" s="183"/>
      <c r="V600" s="183"/>
      <c r="W600" s="183"/>
      <c r="X600" s="183"/>
      <c r="Y600" s="183"/>
      <c r="Z600" s="183"/>
      <c r="AA600" s="183"/>
      <c r="AB600" s="185"/>
      <c r="AC600" s="210"/>
      <c r="AD600" s="210"/>
      <c r="AE600" s="210"/>
      <c r="AF600" s="210"/>
      <c r="AG600" s="210"/>
      <c r="AH600" s="210"/>
      <c r="AI600" s="210"/>
      <c r="AJ600" s="210"/>
      <c r="AK600" s="210"/>
      <c r="AL600" s="210"/>
      <c r="AM600" s="210"/>
    </row>
    <row r="601" spans="1:39" s="91" customFormat="1" ht="48" customHeight="1" x14ac:dyDescent="0.2">
      <c r="A601" s="81">
        <f>IF(E601=0,"",SUBTOTAL(3,$E$8:$E601))</f>
        <v>567</v>
      </c>
      <c r="B601" s="81" t="s">
        <v>1312</v>
      </c>
      <c r="C601" s="118" t="s">
        <v>1138</v>
      </c>
      <c r="D601" s="119" t="s">
        <v>2173</v>
      </c>
      <c r="E601" s="119" t="s">
        <v>75</v>
      </c>
      <c r="F601" s="186">
        <f t="shared" si="9"/>
        <v>3</v>
      </c>
      <c r="G601" s="185"/>
      <c r="H601" s="185">
        <v>0</v>
      </c>
      <c r="I601" s="187"/>
      <c r="J601" s="189"/>
      <c r="K601" s="185"/>
      <c r="L601" s="185"/>
      <c r="M601" s="185"/>
      <c r="N601" s="185"/>
      <c r="O601" s="185"/>
      <c r="P601" s="185">
        <v>0</v>
      </c>
      <c r="Q601" s="185"/>
      <c r="R601" s="186"/>
      <c r="S601" s="188">
        <v>3</v>
      </c>
      <c r="T601" s="185">
        <v>0</v>
      </c>
      <c r="U601" s="185">
        <v>0</v>
      </c>
      <c r="V601" s="185"/>
      <c r="W601" s="185"/>
      <c r="X601" s="185"/>
      <c r="Y601" s="183"/>
      <c r="Z601" s="185"/>
      <c r="AA601" s="185"/>
      <c r="AB601" s="185"/>
      <c r="AC601" s="210"/>
      <c r="AD601" s="210"/>
      <c r="AE601" s="210"/>
      <c r="AF601" s="210"/>
      <c r="AG601" s="210"/>
      <c r="AH601" s="210"/>
      <c r="AI601" s="210"/>
      <c r="AJ601" s="210"/>
      <c r="AK601" s="210"/>
      <c r="AL601" s="210"/>
      <c r="AM601" s="210"/>
    </row>
    <row r="602" spans="1:39" s="91" customFormat="1" ht="45" customHeight="1" x14ac:dyDescent="0.2">
      <c r="A602" s="81">
        <f>IF(E602=0,"",SUBTOTAL(3,$E$8:$E602))</f>
        <v>568</v>
      </c>
      <c r="B602" s="81" t="s">
        <v>2618</v>
      </c>
      <c r="C602" s="118" t="s">
        <v>1140</v>
      </c>
      <c r="D602" s="119" t="s">
        <v>2174</v>
      </c>
      <c r="E602" s="119" t="s">
        <v>75</v>
      </c>
      <c r="F602" s="186">
        <f t="shared" si="9"/>
        <v>6</v>
      </c>
      <c r="G602" s="185"/>
      <c r="H602" s="185">
        <v>0</v>
      </c>
      <c r="I602" s="187"/>
      <c r="J602" s="188">
        <v>4</v>
      </c>
      <c r="K602" s="185"/>
      <c r="L602" s="185"/>
      <c r="M602" s="185"/>
      <c r="N602" s="185"/>
      <c r="O602" s="185"/>
      <c r="P602" s="185">
        <v>0</v>
      </c>
      <c r="Q602" s="185"/>
      <c r="R602" s="186"/>
      <c r="S602" s="188">
        <v>2</v>
      </c>
      <c r="T602" s="185">
        <v>0</v>
      </c>
      <c r="U602" s="185">
        <v>0</v>
      </c>
      <c r="V602" s="185"/>
      <c r="W602" s="185"/>
      <c r="X602" s="185"/>
      <c r="Y602" s="183"/>
      <c r="Z602" s="185"/>
      <c r="AA602" s="185"/>
      <c r="AB602" s="185"/>
      <c r="AC602" s="210"/>
      <c r="AD602" s="210"/>
      <c r="AE602" s="210"/>
      <c r="AF602" s="210"/>
      <c r="AG602" s="210"/>
      <c r="AH602" s="210"/>
      <c r="AI602" s="210"/>
      <c r="AJ602" s="210"/>
      <c r="AK602" s="210"/>
      <c r="AL602" s="210"/>
      <c r="AM602" s="210"/>
    </row>
    <row r="603" spans="1:39" s="91" customFormat="1" ht="106.5" customHeight="1" x14ac:dyDescent="0.2">
      <c r="A603" s="81">
        <f>IF(E603=0,"",SUBTOTAL(3,$E$8:$E603))</f>
        <v>569</v>
      </c>
      <c r="B603" s="81" t="s">
        <v>2619</v>
      </c>
      <c r="C603" s="118" t="s">
        <v>1142</v>
      </c>
      <c r="D603" s="109" t="s">
        <v>2175</v>
      </c>
      <c r="E603" s="119" t="s">
        <v>75</v>
      </c>
      <c r="F603" s="186">
        <f t="shared" si="9"/>
        <v>21</v>
      </c>
      <c r="G603" s="185"/>
      <c r="H603" s="185">
        <v>0</v>
      </c>
      <c r="I603" s="187"/>
      <c r="J603" s="188">
        <v>11</v>
      </c>
      <c r="K603" s="185"/>
      <c r="L603" s="185"/>
      <c r="M603" s="185"/>
      <c r="N603" s="185"/>
      <c r="O603" s="185"/>
      <c r="P603" s="185">
        <v>0</v>
      </c>
      <c r="Q603" s="185"/>
      <c r="R603" s="186"/>
      <c r="S603" s="188">
        <v>10</v>
      </c>
      <c r="T603" s="185">
        <v>0</v>
      </c>
      <c r="U603" s="185">
        <v>0</v>
      </c>
      <c r="V603" s="185"/>
      <c r="W603" s="185"/>
      <c r="X603" s="185"/>
      <c r="Y603" s="183"/>
      <c r="Z603" s="185"/>
      <c r="AA603" s="185"/>
      <c r="AB603" s="185"/>
      <c r="AC603" s="210"/>
      <c r="AD603" s="210"/>
      <c r="AE603" s="210"/>
      <c r="AF603" s="210"/>
      <c r="AG603" s="210"/>
      <c r="AH603" s="210"/>
      <c r="AI603" s="210"/>
      <c r="AJ603" s="210"/>
      <c r="AK603" s="210"/>
      <c r="AL603" s="210"/>
      <c r="AM603" s="210"/>
    </row>
    <row r="604" spans="1:39" s="91" customFormat="1" ht="63" customHeight="1" x14ac:dyDescent="0.2">
      <c r="A604" s="81">
        <f>IF(E604=0,"",SUBTOTAL(3,$E$8:$E604))</f>
        <v>570</v>
      </c>
      <c r="B604" s="81" t="s">
        <v>1314</v>
      </c>
      <c r="C604" s="118" t="s">
        <v>1144</v>
      </c>
      <c r="D604" s="119" t="s">
        <v>2176</v>
      </c>
      <c r="E604" s="119" t="s">
        <v>75</v>
      </c>
      <c r="F604" s="186">
        <f t="shared" si="9"/>
        <v>1</v>
      </c>
      <c r="G604" s="185"/>
      <c r="H604" s="185">
        <v>0</v>
      </c>
      <c r="I604" s="187"/>
      <c r="J604" s="189"/>
      <c r="K604" s="185"/>
      <c r="L604" s="185"/>
      <c r="M604" s="185"/>
      <c r="N604" s="185"/>
      <c r="O604" s="185"/>
      <c r="P604" s="185">
        <v>0</v>
      </c>
      <c r="Q604" s="185"/>
      <c r="R604" s="186"/>
      <c r="S604" s="188">
        <v>1</v>
      </c>
      <c r="T604" s="185">
        <v>0</v>
      </c>
      <c r="U604" s="185">
        <v>0</v>
      </c>
      <c r="V604" s="185"/>
      <c r="W604" s="185"/>
      <c r="X604" s="185"/>
      <c r="Y604" s="183"/>
      <c r="Z604" s="185"/>
      <c r="AA604" s="185"/>
      <c r="AB604" s="185"/>
      <c r="AC604" s="210"/>
      <c r="AD604" s="210"/>
      <c r="AE604" s="210"/>
      <c r="AF604" s="210"/>
      <c r="AG604" s="210"/>
      <c r="AH604" s="210"/>
      <c r="AI604" s="210"/>
      <c r="AJ604" s="210"/>
      <c r="AK604" s="210"/>
      <c r="AL604" s="210"/>
      <c r="AM604" s="210"/>
    </row>
    <row r="605" spans="1:39" s="91" customFormat="1" ht="58.5" customHeight="1" x14ac:dyDescent="0.2">
      <c r="A605" s="81">
        <f>IF(E605=0,"",SUBTOTAL(3,$E$8:$E605))</f>
        <v>571</v>
      </c>
      <c r="B605" s="81" t="s">
        <v>1317</v>
      </c>
      <c r="C605" s="118" t="s">
        <v>1146</v>
      </c>
      <c r="D605" s="88" t="s">
        <v>2177</v>
      </c>
      <c r="E605" s="119" t="s">
        <v>75</v>
      </c>
      <c r="F605" s="186">
        <f t="shared" si="9"/>
        <v>5</v>
      </c>
      <c r="G605" s="185"/>
      <c r="H605" s="185">
        <v>0</v>
      </c>
      <c r="I605" s="187"/>
      <c r="J605" s="188">
        <v>2</v>
      </c>
      <c r="K605" s="185"/>
      <c r="L605" s="185"/>
      <c r="M605" s="185"/>
      <c r="N605" s="185"/>
      <c r="O605" s="185"/>
      <c r="P605" s="185">
        <v>0</v>
      </c>
      <c r="Q605" s="185"/>
      <c r="R605" s="186"/>
      <c r="S605" s="188">
        <v>3</v>
      </c>
      <c r="T605" s="185">
        <v>0</v>
      </c>
      <c r="U605" s="185">
        <v>0</v>
      </c>
      <c r="V605" s="185"/>
      <c r="W605" s="185"/>
      <c r="X605" s="185"/>
      <c r="Y605" s="183"/>
      <c r="Z605" s="185"/>
      <c r="AA605" s="185"/>
      <c r="AB605" s="185"/>
      <c r="AC605" s="210"/>
      <c r="AD605" s="210"/>
      <c r="AE605" s="210"/>
      <c r="AF605" s="210"/>
      <c r="AG605" s="210"/>
      <c r="AH605" s="210"/>
      <c r="AI605" s="210"/>
      <c r="AJ605" s="210"/>
      <c r="AK605" s="210"/>
      <c r="AL605" s="210"/>
      <c r="AM605" s="210"/>
    </row>
    <row r="606" spans="1:39" s="91" customFormat="1" ht="63" customHeight="1" x14ac:dyDescent="0.2">
      <c r="A606" s="81">
        <f>IF(E606=0,"",SUBTOTAL(3,$E$8:$E606))</f>
        <v>572</v>
      </c>
      <c r="B606" s="81" t="s">
        <v>1320</v>
      </c>
      <c r="C606" s="118" t="s">
        <v>1148</v>
      </c>
      <c r="D606" s="88" t="s">
        <v>2178</v>
      </c>
      <c r="E606" s="119" t="s">
        <v>75</v>
      </c>
      <c r="F606" s="186">
        <f t="shared" si="9"/>
        <v>9</v>
      </c>
      <c r="G606" s="185"/>
      <c r="H606" s="185">
        <v>0</v>
      </c>
      <c r="I606" s="187"/>
      <c r="J606" s="188">
        <v>3</v>
      </c>
      <c r="K606" s="185"/>
      <c r="L606" s="185"/>
      <c r="M606" s="185"/>
      <c r="N606" s="185"/>
      <c r="O606" s="185"/>
      <c r="P606" s="185">
        <v>0</v>
      </c>
      <c r="Q606" s="185"/>
      <c r="R606" s="186"/>
      <c r="S606" s="188">
        <v>6</v>
      </c>
      <c r="T606" s="185">
        <v>0</v>
      </c>
      <c r="U606" s="185">
        <v>0</v>
      </c>
      <c r="V606" s="185"/>
      <c r="W606" s="185"/>
      <c r="X606" s="185"/>
      <c r="Y606" s="183"/>
      <c r="Z606" s="185"/>
      <c r="AA606" s="185"/>
      <c r="AB606" s="185"/>
      <c r="AC606" s="210"/>
      <c r="AD606" s="210"/>
      <c r="AE606" s="210"/>
      <c r="AF606" s="210"/>
      <c r="AG606" s="210"/>
      <c r="AH606" s="210"/>
      <c r="AI606" s="210"/>
      <c r="AJ606" s="210"/>
      <c r="AK606" s="210"/>
      <c r="AL606" s="210"/>
      <c r="AM606" s="210"/>
    </row>
    <row r="607" spans="1:39" s="91" customFormat="1" ht="49.5" customHeight="1" x14ac:dyDescent="0.2">
      <c r="A607" s="81">
        <f>IF(E607=0,"",SUBTOTAL(3,$E$8:$E607))</f>
        <v>573</v>
      </c>
      <c r="B607" s="81" t="s">
        <v>2521</v>
      </c>
      <c r="C607" s="118" t="s">
        <v>1150</v>
      </c>
      <c r="D607" s="81" t="s">
        <v>2179</v>
      </c>
      <c r="E607" s="119" t="s">
        <v>75</v>
      </c>
      <c r="F607" s="186">
        <f t="shared" si="9"/>
        <v>4</v>
      </c>
      <c r="G607" s="185"/>
      <c r="H607" s="185">
        <v>0</v>
      </c>
      <c r="I607" s="187"/>
      <c r="J607" s="188">
        <v>2</v>
      </c>
      <c r="K607" s="185"/>
      <c r="L607" s="185"/>
      <c r="M607" s="185"/>
      <c r="N607" s="185"/>
      <c r="O607" s="185"/>
      <c r="P607" s="185">
        <v>0</v>
      </c>
      <c r="Q607" s="185"/>
      <c r="R607" s="186"/>
      <c r="S607" s="188">
        <v>2</v>
      </c>
      <c r="T607" s="185">
        <v>0</v>
      </c>
      <c r="U607" s="185">
        <v>0</v>
      </c>
      <c r="V607" s="185"/>
      <c r="W607" s="185"/>
      <c r="X607" s="185"/>
      <c r="Y607" s="183"/>
      <c r="Z607" s="185"/>
      <c r="AA607" s="185"/>
      <c r="AB607" s="185"/>
      <c r="AC607" s="210"/>
      <c r="AD607" s="210"/>
      <c r="AE607" s="210"/>
      <c r="AF607" s="210"/>
      <c r="AG607" s="210"/>
      <c r="AH607" s="210"/>
      <c r="AI607" s="210"/>
      <c r="AJ607" s="210"/>
      <c r="AK607" s="210"/>
      <c r="AL607" s="210"/>
      <c r="AM607" s="210"/>
    </row>
    <row r="608" spans="1:39" s="91" customFormat="1" ht="49.5" customHeight="1" x14ac:dyDescent="0.2">
      <c r="A608" s="81">
        <f>IF(E608=0,"",SUBTOTAL(3,$E$8:$E608))</f>
        <v>574</v>
      </c>
      <c r="B608" s="81" t="s">
        <v>972</v>
      </c>
      <c r="C608" s="84" t="s">
        <v>1152</v>
      </c>
      <c r="D608" s="85" t="s">
        <v>2180</v>
      </c>
      <c r="E608" s="109" t="s">
        <v>75</v>
      </c>
      <c r="F608" s="186">
        <f t="shared" si="9"/>
        <v>5</v>
      </c>
      <c r="G608" s="185"/>
      <c r="H608" s="185">
        <v>0</v>
      </c>
      <c r="I608" s="187"/>
      <c r="J608" s="188">
        <v>3</v>
      </c>
      <c r="K608" s="185"/>
      <c r="L608" s="185"/>
      <c r="M608" s="185"/>
      <c r="N608" s="185"/>
      <c r="O608" s="185"/>
      <c r="P608" s="185">
        <v>0</v>
      </c>
      <c r="Q608" s="185"/>
      <c r="R608" s="186"/>
      <c r="S608" s="188">
        <v>2</v>
      </c>
      <c r="T608" s="185">
        <v>0</v>
      </c>
      <c r="U608" s="185">
        <v>0</v>
      </c>
      <c r="V608" s="185"/>
      <c r="W608" s="185"/>
      <c r="X608" s="185"/>
      <c r="Y608" s="183"/>
      <c r="Z608" s="185"/>
      <c r="AA608" s="185"/>
      <c r="AB608" s="185"/>
      <c r="AC608" s="210"/>
      <c r="AD608" s="210"/>
      <c r="AE608" s="210"/>
      <c r="AF608" s="210"/>
      <c r="AG608" s="210"/>
      <c r="AH608" s="210"/>
      <c r="AI608" s="210"/>
      <c r="AJ608" s="210"/>
      <c r="AK608" s="210"/>
      <c r="AL608" s="210"/>
      <c r="AM608" s="210"/>
    </row>
    <row r="609" spans="1:39" s="91" customFormat="1" ht="49.5" customHeight="1" x14ac:dyDescent="0.2">
      <c r="A609" s="81">
        <f>IF(E609=0,"",SUBTOTAL(3,$E$8:$E609))</f>
        <v>575</v>
      </c>
      <c r="B609" s="81" t="s">
        <v>975</v>
      </c>
      <c r="C609" s="84" t="s">
        <v>1154</v>
      </c>
      <c r="D609" s="119" t="s">
        <v>2181</v>
      </c>
      <c r="E609" s="109" t="s">
        <v>75</v>
      </c>
      <c r="F609" s="186">
        <f t="shared" si="9"/>
        <v>4</v>
      </c>
      <c r="G609" s="185"/>
      <c r="H609" s="185">
        <v>0</v>
      </c>
      <c r="I609" s="187"/>
      <c r="J609" s="188">
        <v>2</v>
      </c>
      <c r="K609" s="185"/>
      <c r="L609" s="185"/>
      <c r="M609" s="185"/>
      <c r="N609" s="185"/>
      <c r="O609" s="185"/>
      <c r="P609" s="185">
        <v>0</v>
      </c>
      <c r="Q609" s="185"/>
      <c r="R609" s="186"/>
      <c r="S609" s="188">
        <v>2</v>
      </c>
      <c r="T609" s="185">
        <v>0</v>
      </c>
      <c r="U609" s="185">
        <v>0</v>
      </c>
      <c r="V609" s="185"/>
      <c r="W609" s="185"/>
      <c r="X609" s="185"/>
      <c r="Y609" s="183"/>
      <c r="Z609" s="185"/>
      <c r="AA609" s="185"/>
      <c r="AB609" s="185"/>
      <c r="AC609" s="210"/>
      <c r="AD609" s="210"/>
      <c r="AE609" s="210"/>
      <c r="AF609" s="210"/>
      <c r="AG609" s="210"/>
      <c r="AH609" s="210"/>
      <c r="AI609" s="210"/>
      <c r="AJ609" s="210"/>
      <c r="AK609" s="210"/>
      <c r="AL609" s="210"/>
      <c r="AM609" s="210"/>
    </row>
    <row r="610" spans="1:39" s="91" customFormat="1" ht="26.25" customHeight="1" x14ac:dyDescent="0.2">
      <c r="A610" s="81" t="str">
        <f>IF(E610=0,"",SUBTOTAL(3,$E$8:$E610))</f>
        <v/>
      </c>
      <c r="B610" s="81"/>
      <c r="C610" s="103" t="s">
        <v>4114</v>
      </c>
      <c r="D610" s="119"/>
      <c r="E610" s="109"/>
      <c r="F610" s="186">
        <f t="shared" si="9"/>
        <v>0</v>
      </c>
      <c r="G610" s="183"/>
      <c r="H610" s="183"/>
      <c r="I610" s="183"/>
      <c r="J610" s="190"/>
      <c r="K610" s="183"/>
      <c r="L610" s="183"/>
      <c r="M610" s="183"/>
      <c r="N610" s="183"/>
      <c r="O610" s="183"/>
      <c r="P610" s="183"/>
      <c r="Q610" s="183"/>
      <c r="R610" s="183"/>
      <c r="S610" s="183"/>
      <c r="T610" s="183"/>
      <c r="U610" s="183"/>
      <c r="V610" s="183"/>
      <c r="W610" s="183"/>
      <c r="X610" s="183"/>
      <c r="Y610" s="183"/>
      <c r="Z610" s="183"/>
      <c r="AA610" s="183"/>
      <c r="AB610" s="185"/>
      <c r="AC610" s="210"/>
      <c r="AD610" s="210"/>
      <c r="AE610" s="210"/>
      <c r="AF610" s="210"/>
      <c r="AG610" s="210"/>
      <c r="AH610" s="210"/>
      <c r="AI610" s="210"/>
      <c r="AJ610" s="210"/>
      <c r="AK610" s="210"/>
      <c r="AL610" s="210"/>
      <c r="AM610" s="210"/>
    </row>
    <row r="611" spans="1:39" s="91" customFormat="1" ht="36.75" customHeight="1" x14ac:dyDescent="0.2">
      <c r="A611" s="81">
        <f>IF(E611=0,"",SUBTOTAL(3,$E$8:$E611))</f>
        <v>576</v>
      </c>
      <c r="B611" s="81" t="s">
        <v>977</v>
      </c>
      <c r="C611" s="118" t="s">
        <v>1157</v>
      </c>
      <c r="D611" s="81" t="s">
        <v>2182</v>
      </c>
      <c r="E611" s="119" t="s">
        <v>347</v>
      </c>
      <c r="F611" s="186">
        <f t="shared" si="9"/>
        <v>16</v>
      </c>
      <c r="G611" s="185"/>
      <c r="H611" s="185">
        <v>4</v>
      </c>
      <c r="I611" s="187">
        <v>5</v>
      </c>
      <c r="J611" s="188">
        <v>4</v>
      </c>
      <c r="K611" s="185"/>
      <c r="L611" s="185"/>
      <c r="M611" s="185"/>
      <c r="N611" s="185"/>
      <c r="O611" s="185"/>
      <c r="P611" s="185">
        <v>0</v>
      </c>
      <c r="Q611" s="185"/>
      <c r="R611" s="186">
        <v>1</v>
      </c>
      <c r="S611" s="188"/>
      <c r="T611" s="185">
        <v>0</v>
      </c>
      <c r="U611" s="185">
        <v>1</v>
      </c>
      <c r="V611" s="185"/>
      <c r="W611" s="185"/>
      <c r="X611" s="185"/>
      <c r="Y611" s="183"/>
      <c r="Z611" s="185"/>
      <c r="AA611" s="185"/>
      <c r="AB611" s="185">
        <v>1</v>
      </c>
      <c r="AC611" s="210"/>
      <c r="AD611" s="210"/>
      <c r="AE611" s="210"/>
      <c r="AF611" s="210"/>
      <c r="AG611" s="210"/>
      <c r="AH611" s="210"/>
      <c r="AI611" s="210"/>
      <c r="AJ611" s="210"/>
      <c r="AK611" s="210"/>
      <c r="AL611" s="210"/>
      <c r="AM611" s="210"/>
    </row>
    <row r="612" spans="1:39" s="91" customFormat="1" ht="42" customHeight="1" x14ac:dyDescent="0.2">
      <c r="A612" s="81">
        <f>IF(E612=0,"",SUBTOTAL(3,$E$8:$E612))</f>
        <v>577</v>
      </c>
      <c r="B612" s="81" t="s">
        <v>979</v>
      </c>
      <c r="C612" s="118" t="s">
        <v>973</v>
      </c>
      <c r="D612" s="109" t="s">
        <v>2183</v>
      </c>
      <c r="E612" s="119" t="s">
        <v>347</v>
      </c>
      <c r="F612" s="186">
        <f t="shared" si="9"/>
        <v>16</v>
      </c>
      <c r="G612" s="185"/>
      <c r="H612" s="185">
        <v>0</v>
      </c>
      <c r="I612" s="187">
        <v>6</v>
      </c>
      <c r="J612" s="188">
        <v>8</v>
      </c>
      <c r="K612" s="185"/>
      <c r="L612" s="185"/>
      <c r="M612" s="185">
        <v>2</v>
      </c>
      <c r="N612" s="185"/>
      <c r="O612" s="185"/>
      <c r="P612" s="185">
        <v>0</v>
      </c>
      <c r="Q612" s="185"/>
      <c r="R612" s="186"/>
      <c r="S612" s="188"/>
      <c r="T612" s="185">
        <v>0</v>
      </c>
      <c r="U612" s="185">
        <v>0</v>
      </c>
      <c r="V612" s="185"/>
      <c r="W612" s="185"/>
      <c r="X612" s="185"/>
      <c r="Y612" s="183"/>
      <c r="Z612" s="185"/>
      <c r="AA612" s="185"/>
      <c r="AB612" s="185"/>
      <c r="AC612" s="210"/>
      <c r="AD612" s="210"/>
      <c r="AE612" s="210"/>
      <c r="AF612" s="210"/>
      <c r="AG612" s="210"/>
      <c r="AH612" s="210"/>
      <c r="AI612" s="210"/>
      <c r="AJ612" s="210"/>
      <c r="AK612" s="210"/>
      <c r="AL612" s="210"/>
      <c r="AM612" s="210"/>
    </row>
    <row r="613" spans="1:39" s="91" customFormat="1" ht="44.25" customHeight="1" x14ac:dyDescent="0.2">
      <c r="A613" s="81">
        <f>IF(E613=0,"",SUBTOTAL(3,$E$8:$E613))</f>
        <v>578</v>
      </c>
      <c r="B613" s="81" t="s">
        <v>982</v>
      </c>
      <c r="C613" s="118" t="s">
        <v>1163</v>
      </c>
      <c r="D613" s="119" t="s">
        <v>2184</v>
      </c>
      <c r="E613" s="119" t="s">
        <v>57</v>
      </c>
      <c r="F613" s="186">
        <f t="shared" si="9"/>
        <v>2</v>
      </c>
      <c r="G613" s="185"/>
      <c r="H613" s="185">
        <v>0</v>
      </c>
      <c r="I613" s="187"/>
      <c r="J613" s="188">
        <v>2</v>
      </c>
      <c r="K613" s="185"/>
      <c r="L613" s="185"/>
      <c r="M613" s="185"/>
      <c r="N613" s="185"/>
      <c r="O613" s="185"/>
      <c r="P613" s="185">
        <v>0</v>
      </c>
      <c r="Q613" s="185"/>
      <c r="R613" s="186"/>
      <c r="S613" s="188"/>
      <c r="T613" s="185">
        <v>0</v>
      </c>
      <c r="U613" s="185">
        <v>0</v>
      </c>
      <c r="V613" s="185"/>
      <c r="W613" s="185"/>
      <c r="X613" s="185"/>
      <c r="Y613" s="183"/>
      <c r="Z613" s="185"/>
      <c r="AA613" s="185"/>
      <c r="AB613" s="185"/>
      <c r="AC613" s="210"/>
      <c r="AD613" s="210"/>
      <c r="AE613" s="210"/>
      <c r="AF613" s="210"/>
      <c r="AG613" s="210"/>
      <c r="AH613" s="210"/>
      <c r="AI613" s="210"/>
      <c r="AJ613" s="210"/>
      <c r="AK613" s="210"/>
      <c r="AL613" s="210"/>
      <c r="AM613" s="210"/>
    </row>
    <row r="614" spans="1:39" s="91" customFormat="1" ht="35.25" customHeight="1" x14ac:dyDescent="0.2">
      <c r="A614" s="81">
        <f>IF(E614=0,"",SUBTOTAL(3,$E$8:$E614))</f>
        <v>579</v>
      </c>
      <c r="B614" s="81" t="s">
        <v>985</v>
      </c>
      <c r="C614" s="118" t="s">
        <v>1165</v>
      </c>
      <c r="D614" s="109" t="s">
        <v>2185</v>
      </c>
      <c r="E614" s="119" t="s">
        <v>75</v>
      </c>
      <c r="F614" s="186">
        <f t="shared" si="9"/>
        <v>2</v>
      </c>
      <c r="G614" s="185"/>
      <c r="H614" s="185">
        <v>0</v>
      </c>
      <c r="I614" s="187"/>
      <c r="J614" s="188">
        <v>2</v>
      </c>
      <c r="K614" s="185"/>
      <c r="L614" s="185"/>
      <c r="M614" s="185"/>
      <c r="N614" s="185"/>
      <c r="O614" s="185"/>
      <c r="P614" s="185">
        <v>0</v>
      </c>
      <c r="Q614" s="185"/>
      <c r="R614" s="186"/>
      <c r="S614" s="188"/>
      <c r="T614" s="185">
        <v>0</v>
      </c>
      <c r="U614" s="185">
        <v>0</v>
      </c>
      <c r="V614" s="185"/>
      <c r="W614" s="185"/>
      <c r="X614" s="185"/>
      <c r="Y614" s="183"/>
      <c r="Z614" s="185"/>
      <c r="AA614" s="185"/>
      <c r="AB614" s="185"/>
      <c r="AC614" s="210"/>
      <c r="AD614" s="210"/>
      <c r="AE614" s="210"/>
      <c r="AF614" s="210"/>
      <c r="AG614" s="210"/>
      <c r="AH614" s="210"/>
      <c r="AI614" s="210"/>
      <c r="AJ614" s="210"/>
      <c r="AK614" s="210"/>
      <c r="AL614" s="210"/>
      <c r="AM614" s="210"/>
    </row>
    <row r="615" spans="1:39" s="132" customFormat="1" ht="46.5" customHeight="1" x14ac:dyDescent="0.2">
      <c r="A615" s="81">
        <f>IF(E615=0,"",SUBTOTAL(3,$E$8:$E615))</f>
        <v>580</v>
      </c>
      <c r="B615" s="81" t="s">
        <v>1006</v>
      </c>
      <c r="C615" s="117" t="s">
        <v>3621</v>
      </c>
      <c r="D615" s="120" t="s">
        <v>3622</v>
      </c>
      <c r="E615" s="120" t="s">
        <v>75</v>
      </c>
      <c r="F615" s="186">
        <f t="shared" si="9"/>
        <v>4</v>
      </c>
      <c r="G615" s="186"/>
      <c r="H615" s="186">
        <v>4</v>
      </c>
      <c r="I615" s="186"/>
      <c r="J615" s="186"/>
      <c r="K615" s="186"/>
      <c r="L615" s="186"/>
      <c r="M615" s="186"/>
      <c r="N615" s="186"/>
      <c r="O615" s="186"/>
      <c r="P615" s="186"/>
      <c r="Q615" s="186"/>
      <c r="R615" s="186"/>
      <c r="S615" s="186"/>
      <c r="T615" s="186"/>
      <c r="U615" s="186"/>
      <c r="V615" s="186"/>
      <c r="W615" s="186"/>
      <c r="X615" s="186"/>
      <c r="Y615" s="186"/>
      <c r="Z615" s="186"/>
      <c r="AA615" s="186"/>
      <c r="AB615" s="186"/>
      <c r="AC615" s="211"/>
      <c r="AD615" s="211"/>
      <c r="AE615" s="211"/>
      <c r="AF615" s="211"/>
      <c r="AG615" s="211"/>
      <c r="AH615" s="211"/>
      <c r="AI615" s="211"/>
      <c r="AJ615" s="211"/>
      <c r="AK615" s="211"/>
      <c r="AL615" s="211"/>
      <c r="AM615" s="211"/>
    </row>
    <row r="616" spans="1:39" s="91" customFormat="1" ht="45" customHeight="1" x14ac:dyDescent="0.2">
      <c r="A616" s="81">
        <f>IF(E616=0,"",SUBTOTAL(3,$E$8:$E616))</f>
        <v>581</v>
      </c>
      <c r="B616" s="81" t="s">
        <v>988</v>
      </c>
      <c r="C616" s="118" t="s">
        <v>1167</v>
      </c>
      <c r="D616" s="119" t="s">
        <v>2186</v>
      </c>
      <c r="E616" s="119" t="s">
        <v>75</v>
      </c>
      <c r="F616" s="186">
        <f t="shared" si="9"/>
        <v>7</v>
      </c>
      <c r="G616" s="185"/>
      <c r="H616" s="185"/>
      <c r="I616" s="187"/>
      <c r="J616" s="188">
        <v>5</v>
      </c>
      <c r="K616" s="185"/>
      <c r="L616" s="185"/>
      <c r="M616" s="185"/>
      <c r="N616" s="185"/>
      <c r="O616" s="185"/>
      <c r="P616" s="185">
        <v>2</v>
      </c>
      <c r="Q616" s="185"/>
      <c r="R616" s="186"/>
      <c r="S616" s="188"/>
      <c r="T616" s="185">
        <v>0</v>
      </c>
      <c r="U616" s="185">
        <v>0</v>
      </c>
      <c r="V616" s="185"/>
      <c r="W616" s="185"/>
      <c r="X616" s="185"/>
      <c r="Y616" s="183"/>
      <c r="Z616" s="185"/>
      <c r="AA616" s="185"/>
      <c r="AB616" s="185"/>
      <c r="AC616" s="210"/>
      <c r="AD616" s="210"/>
      <c r="AE616" s="210"/>
      <c r="AF616" s="210"/>
      <c r="AG616" s="210"/>
      <c r="AH616" s="210"/>
      <c r="AI616" s="210"/>
      <c r="AJ616" s="210"/>
      <c r="AK616" s="210"/>
      <c r="AL616" s="210"/>
      <c r="AM616" s="210"/>
    </row>
    <row r="617" spans="1:39" s="91" customFormat="1" ht="86.25" customHeight="1" x14ac:dyDescent="0.2">
      <c r="A617" s="81">
        <f>IF(E617=0,"",SUBTOTAL(3,$E$8:$E617))</f>
        <v>582</v>
      </c>
      <c r="B617" s="81" t="s">
        <v>991</v>
      </c>
      <c r="C617" s="118" t="s">
        <v>563</v>
      </c>
      <c r="D617" s="119" t="s">
        <v>2187</v>
      </c>
      <c r="E617" s="119" t="s">
        <v>347</v>
      </c>
      <c r="F617" s="186">
        <f t="shared" si="9"/>
        <v>45</v>
      </c>
      <c r="G617" s="185"/>
      <c r="H617" s="185">
        <v>12</v>
      </c>
      <c r="I617" s="187">
        <v>6</v>
      </c>
      <c r="J617" s="188">
        <v>20</v>
      </c>
      <c r="K617" s="185"/>
      <c r="L617" s="185"/>
      <c r="M617" s="185">
        <v>2</v>
      </c>
      <c r="N617" s="185">
        <v>2</v>
      </c>
      <c r="O617" s="185"/>
      <c r="P617" s="185">
        <v>3</v>
      </c>
      <c r="Q617" s="185"/>
      <c r="R617" s="186"/>
      <c r="S617" s="188"/>
      <c r="T617" s="185">
        <v>0</v>
      </c>
      <c r="U617" s="185">
        <v>0</v>
      </c>
      <c r="V617" s="185"/>
      <c r="W617" s="185"/>
      <c r="X617" s="185"/>
      <c r="Y617" s="183"/>
      <c r="Z617" s="185"/>
      <c r="AA617" s="185"/>
      <c r="AB617" s="185"/>
      <c r="AC617" s="210"/>
      <c r="AD617" s="210"/>
      <c r="AE617" s="210"/>
      <c r="AF617" s="210"/>
      <c r="AG617" s="210"/>
      <c r="AH617" s="210"/>
      <c r="AI617" s="210"/>
      <c r="AJ617" s="210"/>
      <c r="AK617" s="210"/>
      <c r="AL617" s="210"/>
      <c r="AM617" s="210"/>
    </row>
    <row r="618" spans="1:39" s="91" customFormat="1" ht="35.25" customHeight="1" x14ac:dyDescent="0.2">
      <c r="A618" s="81">
        <f>IF(E618=0,"",SUBTOTAL(3,$E$8:$E618))</f>
        <v>583</v>
      </c>
      <c r="B618" s="81" t="s">
        <v>997</v>
      </c>
      <c r="C618" s="118" t="s">
        <v>1062</v>
      </c>
      <c r="D618" s="119" t="s">
        <v>2188</v>
      </c>
      <c r="E618" s="119" t="s">
        <v>347</v>
      </c>
      <c r="F618" s="186">
        <f t="shared" si="9"/>
        <v>6</v>
      </c>
      <c r="G618" s="185"/>
      <c r="H618" s="185">
        <v>3</v>
      </c>
      <c r="I618" s="187"/>
      <c r="J618" s="188">
        <v>3</v>
      </c>
      <c r="K618" s="185"/>
      <c r="L618" s="185"/>
      <c r="M618" s="185"/>
      <c r="N618" s="185"/>
      <c r="O618" s="185"/>
      <c r="P618" s="185">
        <v>0</v>
      </c>
      <c r="Q618" s="185"/>
      <c r="R618" s="186"/>
      <c r="S618" s="188"/>
      <c r="T618" s="185">
        <v>0</v>
      </c>
      <c r="U618" s="185">
        <v>0</v>
      </c>
      <c r="V618" s="185"/>
      <c r="W618" s="185"/>
      <c r="X618" s="185"/>
      <c r="Y618" s="183"/>
      <c r="Z618" s="185"/>
      <c r="AA618" s="185"/>
      <c r="AB618" s="185"/>
      <c r="AC618" s="210"/>
      <c r="AD618" s="210"/>
      <c r="AE618" s="210"/>
      <c r="AF618" s="210"/>
      <c r="AG618" s="210"/>
      <c r="AH618" s="210"/>
      <c r="AI618" s="210"/>
      <c r="AJ618" s="210"/>
      <c r="AK618" s="210"/>
      <c r="AL618" s="210"/>
      <c r="AM618" s="210"/>
    </row>
    <row r="619" spans="1:39" s="91" customFormat="1" ht="35.25" customHeight="1" x14ac:dyDescent="0.2">
      <c r="A619" s="81">
        <f>IF(E619=0,"",SUBTOTAL(3,$E$8:$E619))</f>
        <v>584</v>
      </c>
      <c r="B619" s="81" t="s">
        <v>1000</v>
      </c>
      <c r="C619" s="118" t="s">
        <v>585</v>
      </c>
      <c r="D619" s="119" t="s">
        <v>4036</v>
      </c>
      <c r="E619" s="119" t="s">
        <v>347</v>
      </c>
      <c r="F619" s="186">
        <f t="shared" si="9"/>
        <v>41</v>
      </c>
      <c r="G619" s="185"/>
      <c r="H619" s="185">
        <v>12</v>
      </c>
      <c r="I619" s="187">
        <v>6</v>
      </c>
      <c r="J619" s="188">
        <v>18</v>
      </c>
      <c r="K619" s="185"/>
      <c r="L619" s="185"/>
      <c r="M619" s="185">
        <v>2</v>
      </c>
      <c r="N619" s="185">
        <v>2</v>
      </c>
      <c r="O619" s="185"/>
      <c r="P619" s="185">
        <v>0</v>
      </c>
      <c r="Q619" s="185"/>
      <c r="R619" s="186">
        <v>1</v>
      </c>
      <c r="S619" s="188"/>
      <c r="T619" s="185">
        <v>0</v>
      </c>
      <c r="U619" s="185">
        <v>0</v>
      </c>
      <c r="V619" s="185"/>
      <c r="W619" s="185"/>
      <c r="X619" s="185"/>
      <c r="Y619" s="183"/>
      <c r="Z619" s="185"/>
      <c r="AA619" s="185"/>
      <c r="AB619" s="185"/>
      <c r="AC619" s="210"/>
      <c r="AD619" s="210"/>
      <c r="AE619" s="210"/>
      <c r="AF619" s="210"/>
      <c r="AG619" s="210"/>
      <c r="AH619" s="210"/>
      <c r="AI619" s="210"/>
      <c r="AJ619" s="210"/>
      <c r="AK619" s="210"/>
      <c r="AL619" s="210"/>
      <c r="AM619" s="210"/>
    </row>
    <row r="620" spans="1:39" s="91" customFormat="1" ht="35.25" customHeight="1" x14ac:dyDescent="0.2">
      <c r="A620" s="81">
        <f>IF(E620=0,"",SUBTOTAL(3,$E$8:$E620))</f>
        <v>585</v>
      </c>
      <c r="B620" s="81" t="s">
        <v>1067</v>
      </c>
      <c r="C620" s="118" t="s">
        <v>1173</v>
      </c>
      <c r="D620" s="119" t="s">
        <v>2190</v>
      </c>
      <c r="E620" s="119" t="s">
        <v>347</v>
      </c>
      <c r="F620" s="186">
        <f t="shared" si="9"/>
        <v>11</v>
      </c>
      <c r="G620" s="185"/>
      <c r="H620" s="185">
        <v>3</v>
      </c>
      <c r="I620" s="187">
        <v>2</v>
      </c>
      <c r="J620" s="188">
        <v>5</v>
      </c>
      <c r="K620" s="185"/>
      <c r="L620" s="185"/>
      <c r="M620" s="185">
        <v>1</v>
      </c>
      <c r="N620" s="185"/>
      <c r="O620" s="185"/>
      <c r="P620" s="185">
        <v>0</v>
      </c>
      <c r="Q620" s="185"/>
      <c r="R620" s="186"/>
      <c r="S620" s="188"/>
      <c r="T620" s="185">
        <v>0</v>
      </c>
      <c r="U620" s="185">
        <v>0</v>
      </c>
      <c r="V620" s="185"/>
      <c r="W620" s="185"/>
      <c r="X620" s="185"/>
      <c r="Y620" s="183"/>
      <c r="Z620" s="185"/>
      <c r="AA620" s="185"/>
      <c r="AB620" s="185"/>
      <c r="AC620" s="210"/>
      <c r="AD620" s="210"/>
      <c r="AE620" s="210"/>
      <c r="AF620" s="210"/>
      <c r="AG620" s="210"/>
      <c r="AH620" s="210"/>
      <c r="AI620" s="210"/>
      <c r="AJ620" s="210"/>
      <c r="AK620" s="210"/>
      <c r="AL620" s="210"/>
      <c r="AM620" s="210"/>
    </row>
    <row r="621" spans="1:39" s="91" customFormat="1" ht="35.25" customHeight="1" x14ac:dyDescent="0.2">
      <c r="A621" s="81">
        <f>IF(E621=0,"",SUBTOTAL(3,$E$8:$E621))</f>
        <v>586</v>
      </c>
      <c r="B621" s="81" t="s">
        <v>1009</v>
      </c>
      <c r="C621" s="118" t="s">
        <v>1175</v>
      </c>
      <c r="D621" s="119" t="s">
        <v>2191</v>
      </c>
      <c r="E621" s="119" t="s">
        <v>347</v>
      </c>
      <c r="F621" s="186">
        <f t="shared" si="9"/>
        <v>13</v>
      </c>
      <c r="G621" s="185"/>
      <c r="H621" s="185">
        <v>3</v>
      </c>
      <c r="I621" s="187">
        <v>2</v>
      </c>
      <c r="J621" s="188">
        <v>7</v>
      </c>
      <c r="K621" s="185"/>
      <c r="L621" s="185"/>
      <c r="M621" s="185">
        <v>1</v>
      </c>
      <c r="N621" s="185"/>
      <c r="O621" s="185"/>
      <c r="P621" s="185">
        <v>0</v>
      </c>
      <c r="Q621" s="185"/>
      <c r="R621" s="186"/>
      <c r="S621" s="188"/>
      <c r="T621" s="185">
        <v>0</v>
      </c>
      <c r="U621" s="185">
        <v>0</v>
      </c>
      <c r="V621" s="185"/>
      <c r="W621" s="185"/>
      <c r="X621" s="185"/>
      <c r="Y621" s="183"/>
      <c r="Z621" s="185"/>
      <c r="AA621" s="185"/>
      <c r="AB621" s="185"/>
      <c r="AC621" s="210"/>
      <c r="AD621" s="210"/>
      <c r="AE621" s="210"/>
      <c r="AF621" s="210"/>
      <c r="AG621" s="210"/>
      <c r="AH621" s="210"/>
      <c r="AI621" s="210"/>
      <c r="AJ621" s="210"/>
      <c r="AK621" s="210"/>
      <c r="AL621" s="210"/>
      <c r="AM621" s="210"/>
    </row>
    <row r="622" spans="1:39" s="91" customFormat="1" ht="35.25" customHeight="1" x14ac:dyDescent="0.2">
      <c r="A622" s="81">
        <f>IF(E622=0,"",SUBTOTAL(3,$E$8:$E622))</f>
        <v>587</v>
      </c>
      <c r="B622" s="81" t="s">
        <v>1012</v>
      </c>
      <c r="C622" s="118" t="s">
        <v>1177</v>
      </c>
      <c r="D622" s="119" t="s">
        <v>2192</v>
      </c>
      <c r="E622" s="119" t="s">
        <v>347</v>
      </c>
      <c r="F622" s="186">
        <f t="shared" si="9"/>
        <v>8</v>
      </c>
      <c r="G622" s="185"/>
      <c r="H622" s="185">
        <v>2</v>
      </c>
      <c r="I622" s="187"/>
      <c r="J622" s="188">
        <v>2</v>
      </c>
      <c r="K622" s="185"/>
      <c r="L622" s="185"/>
      <c r="M622" s="185">
        <v>2</v>
      </c>
      <c r="N622" s="185">
        <v>1</v>
      </c>
      <c r="O622" s="185"/>
      <c r="P622" s="185">
        <v>0</v>
      </c>
      <c r="Q622" s="185"/>
      <c r="R622" s="186">
        <v>1</v>
      </c>
      <c r="S622" s="188"/>
      <c r="T622" s="185">
        <v>0</v>
      </c>
      <c r="U622" s="185">
        <v>0</v>
      </c>
      <c r="V622" s="185"/>
      <c r="W622" s="185"/>
      <c r="X622" s="185"/>
      <c r="Y622" s="183"/>
      <c r="Z622" s="185"/>
      <c r="AA622" s="185"/>
      <c r="AB622" s="185"/>
      <c r="AC622" s="210"/>
      <c r="AD622" s="210"/>
      <c r="AE622" s="210"/>
      <c r="AF622" s="210"/>
      <c r="AG622" s="210"/>
      <c r="AH622" s="210"/>
      <c r="AI622" s="210"/>
      <c r="AJ622" s="210"/>
      <c r="AK622" s="210"/>
      <c r="AL622" s="210"/>
      <c r="AM622" s="210"/>
    </row>
    <row r="623" spans="1:39" s="91" customFormat="1" ht="26.25" customHeight="1" x14ac:dyDescent="0.2">
      <c r="A623" s="81">
        <f>IF(E623=0,"",SUBTOTAL(3,$E$8:$E623))</f>
        <v>588</v>
      </c>
      <c r="B623" s="81" t="s">
        <v>1003</v>
      </c>
      <c r="C623" s="118" t="s">
        <v>1179</v>
      </c>
      <c r="D623" s="119" t="s">
        <v>2193</v>
      </c>
      <c r="E623" s="119" t="s">
        <v>347</v>
      </c>
      <c r="F623" s="186">
        <f t="shared" si="9"/>
        <v>1</v>
      </c>
      <c r="G623" s="185"/>
      <c r="H623" s="185">
        <v>0</v>
      </c>
      <c r="I623" s="187"/>
      <c r="J623" s="188">
        <v>1</v>
      </c>
      <c r="K623" s="185"/>
      <c r="L623" s="185"/>
      <c r="M623" s="185"/>
      <c r="N623" s="185"/>
      <c r="O623" s="185"/>
      <c r="P623" s="185">
        <v>0</v>
      </c>
      <c r="Q623" s="185"/>
      <c r="R623" s="186"/>
      <c r="S623" s="188"/>
      <c r="T623" s="185">
        <v>0</v>
      </c>
      <c r="U623" s="185">
        <v>0</v>
      </c>
      <c r="V623" s="185"/>
      <c r="W623" s="185"/>
      <c r="X623" s="185"/>
      <c r="Y623" s="183"/>
      <c r="Z623" s="185"/>
      <c r="AA623" s="185"/>
      <c r="AB623" s="185"/>
      <c r="AC623" s="210"/>
      <c r="AD623" s="210"/>
      <c r="AE623" s="210"/>
      <c r="AF623" s="210"/>
      <c r="AG623" s="210"/>
      <c r="AH623" s="210"/>
      <c r="AI623" s="210"/>
      <c r="AJ623" s="210"/>
      <c r="AK623" s="210"/>
      <c r="AL623" s="210"/>
      <c r="AM623" s="210"/>
    </row>
    <row r="624" spans="1:39" s="91" customFormat="1" ht="38.25" customHeight="1" x14ac:dyDescent="0.2">
      <c r="A624" s="81">
        <f>IF(E624=0,"",SUBTOTAL(3,$E$8:$E624))</f>
        <v>589</v>
      </c>
      <c r="B624" s="81" t="s">
        <v>1015</v>
      </c>
      <c r="C624" s="118" t="s">
        <v>1181</v>
      </c>
      <c r="D624" s="119" t="s">
        <v>2194</v>
      </c>
      <c r="E624" s="119" t="s">
        <v>347</v>
      </c>
      <c r="F624" s="186">
        <f t="shared" si="9"/>
        <v>25</v>
      </c>
      <c r="G624" s="185"/>
      <c r="H624" s="185">
        <v>12</v>
      </c>
      <c r="I624" s="187">
        <v>4</v>
      </c>
      <c r="J624" s="188">
        <v>4</v>
      </c>
      <c r="K624" s="185"/>
      <c r="L624" s="185"/>
      <c r="M624" s="185">
        <v>4</v>
      </c>
      <c r="N624" s="185"/>
      <c r="O624" s="185"/>
      <c r="P624" s="185">
        <v>0</v>
      </c>
      <c r="Q624" s="185"/>
      <c r="R624" s="186">
        <v>1</v>
      </c>
      <c r="S624" s="188"/>
      <c r="T624" s="185">
        <v>0</v>
      </c>
      <c r="U624" s="185">
        <v>0</v>
      </c>
      <c r="V624" s="185"/>
      <c r="W624" s="185"/>
      <c r="X624" s="185"/>
      <c r="Y624" s="183"/>
      <c r="Z624" s="185"/>
      <c r="AA624" s="185"/>
      <c r="AB624" s="185"/>
      <c r="AC624" s="210"/>
      <c r="AD624" s="210"/>
      <c r="AE624" s="210"/>
      <c r="AF624" s="210"/>
      <c r="AG624" s="210"/>
      <c r="AH624" s="210"/>
      <c r="AI624" s="210"/>
      <c r="AJ624" s="210"/>
      <c r="AK624" s="210"/>
      <c r="AL624" s="210"/>
      <c r="AM624" s="210"/>
    </row>
    <row r="625" spans="1:39" s="91" customFormat="1" ht="47.25" customHeight="1" x14ac:dyDescent="0.2">
      <c r="A625" s="81">
        <f>IF(E625=0,"",SUBTOTAL(3,$E$8:$E625))</f>
        <v>590</v>
      </c>
      <c r="B625" s="81" t="s">
        <v>994</v>
      </c>
      <c r="C625" s="118" t="s">
        <v>1183</v>
      </c>
      <c r="D625" s="85" t="s">
        <v>4035</v>
      </c>
      <c r="E625" s="119" t="s">
        <v>75</v>
      </c>
      <c r="F625" s="186">
        <f t="shared" si="9"/>
        <v>12</v>
      </c>
      <c r="G625" s="185"/>
      <c r="H625" s="185">
        <v>0</v>
      </c>
      <c r="I625" s="187"/>
      <c r="J625" s="188">
        <v>12</v>
      </c>
      <c r="K625" s="185"/>
      <c r="L625" s="185"/>
      <c r="M625" s="185"/>
      <c r="N625" s="185"/>
      <c r="O625" s="185"/>
      <c r="P625" s="185">
        <v>0</v>
      </c>
      <c r="Q625" s="185"/>
      <c r="R625" s="186"/>
      <c r="S625" s="188"/>
      <c r="T625" s="185">
        <v>0</v>
      </c>
      <c r="U625" s="185">
        <v>0</v>
      </c>
      <c r="V625" s="185"/>
      <c r="W625" s="185"/>
      <c r="X625" s="185"/>
      <c r="Y625" s="183"/>
      <c r="Z625" s="185"/>
      <c r="AA625" s="185"/>
      <c r="AB625" s="185"/>
      <c r="AC625" s="210"/>
      <c r="AD625" s="210"/>
      <c r="AE625" s="210"/>
      <c r="AF625" s="210"/>
      <c r="AG625" s="210"/>
      <c r="AH625" s="210"/>
      <c r="AI625" s="210"/>
      <c r="AJ625" s="210"/>
      <c r="AK625" s="210"/>
      <c r="AL625" s="210"/>
      <c r="AM625" s="210"/>
    </row>
    <row r="626" spans="1:39" s="91" customFormat="1" ht="48" customHeight="1" x14ac:dyDescent="0.2">
      <c r="A626" s="81">
        <f>IF(E626=0,"",SUBTOTAL(3,$E$8:$E626))</f>
        <v>591</v>
      </c>
      <c r="B626" s="81" t="s">
        <v>1018</v>
      </c>
      <c r="C626" s="118" t="s">
        <v>1185</v>
      </c>
      <c r="D626" s="119" t="s">
        <v>2196</v>
      </c>
      <c r="E626" s="119" t="s">
        <v>75</v>
      </c>
      <c r="F626" s="186">
        <f t="shared" si="9"/>
        <v>6</v>
      </c>
      <c r="G626" s="185"/>
      <c r="H626" s="185">
        <v>0</v>
      </c>
      <c r="I626" s="187"/>
      <c r="J626" s="188">
        <v>3</v>
      </c>
      <c r="K626" s="185"/>
      <c r="L626" s="185"/>
      <c r="M626" s="185">
        <v>2</v>
      </c>
      <c r="N626" s="185"/>
      <c r="O626" s="185"/>
      <c r="P626" s="185">
        <v>1</v>
      </c>
      <c r="Q626" s="185"/>
      <c r="R626" s="186"/>
      <c r="S626" s="188"/>
      <c r="T626" s="185">
        <v>0</v>
      </c>
      <c r="U626" s="185">
        <v>0</v>
      </c>
      <c r="V626" s="185"/>
      <c r="W626" s="185"/>
      <c r="X626" s="185"/>
      <c r="Y626" s="183"/>
      <c r="Z626" s="185"/>
      <c r="AA626" s="185"/>
      <c r="AB626" s="185"/>
      <c r="AC626" s="210"/>
      <c r="AD626" s="210"/>
      <c r="AE626" s="210"/>
      <c r="AF626" s="210"/>
      <c r="AG626" s="210"/>
      <c r="AH626" s="210"/>
      <c r="AI626" s="210"/>
      <c r="AJ626" s="210"/>
      <c r="AK626" s="210"/>
      <c r="AL626" s="210"/>
      <c r="AM626" s="210"/>
    </row>
    <row r="627" spans="1:39" s="91" customFormat="1" ht="39" customHeight="1" x14ac:dyDescent="0.2">
      <c r="A627" s="81">
        <f>IF(E627=0,"",SUBTOTAL(3,$E$8:$E627))</f>
        <v>592</v>
      </c>
      <c r="B627" s="81" t="s">
        <v>1021</v>
      </c>
      <c r="C627" s="118" t="s">
        <v>1187</v>
      </c>
      <c r="D627" s="119" t="s">
        <v>4033</v>
      </c>
      <c r="E627" s="119" t="s">
        <v>57</v>
      </c>
      <c r="F627" s="186">
        <f t="shared" si="9"/>
        <v>13</v>
      </c>
      <c r="G627" s="185"/>
      <c r="H627" s="185">
        <v>0</v>
      </c>
      <c r="I627" s="187"/>
      <c r="J627" s="188">
        <v>13</v>
      </c>
      <c r="K627" s="185"/>
      <c r="L627" s="185"/>
      <c r="M627" s="185"/>
      <c r="N627" s="185"/>
      <c r="O627" s="185"/>
      <c r="P627" s="185">
        <v>0</v>
      </c>
      <c r="Q627" s="185"/>
      <c r="R627" s="186"/>
      <c r="S627" s="188"/>
      <c r="T627" s="185">
        <v>0</v>
      </c>
      <c r="U627" s="185">
        <v>0</v>
      </c>
      <c r="V627" s="185"/>
      <c r="W627" s="185"/>
      <c r="X627" s="185"/>
      <c r="Y627" s="183"/>
      <c r="Z627" s="185"/>
      <c r="AA627" s="185"/>
      <c r="AB627" s="185"/>
      <c r="AC627" s="210"/>
      <c r="AD627" s="210"/>
      <c r="AE627" s="210"/>
      <c r="AF627" s="210"/>
      <c r="AG627" s="210"/>
      <c r="AH627" s="210"/>
      <c r="AI627" s="210"/>
      <c r="AJ627" s="210"/>
      <c r="AK627" s="210"/>
      <c r="AL627" s="210"/>
      <c r="AM627" s="210"/>
    </row>
    <row r="628" spans="1:39" s="91" customFormat="1" ht="39" customHeight="1" x14ac:dyDescent="0.2">
      <c r="A628" s="81">
        <f>IF(E628=0,"",SUBTOTAL(3,$E$8:$E628))</f>
        <v>593</v>
      </c>
      <c r="B628" s="81" t="s">
        <v>1024</v>
      </c>
      <c r="C628" s="118" t="s">
        <v>1189</v>
      </c>
      <c r="D628" s="119" t="s">
        <v>4033</v>
      </c>
      <c r="E628" s="119" t="s">
        <v>57</v>
      </c>
      <c r="F628" s="186">
        <f t="shared" si="9"/>
        <v>13</v>
      </c>
      <c r="G628" s="185"/>
      <c r="H628" s="185">
        <v>0</v>
      </c>
      <c r="I628" s="187"/>
      <c r="J628" s="188">
        <v>13</v>
      </c>
      <c r="K628" s="185"/>
      <c r="L628" s="185"/>
      <c r="M628" s="185"/>
      <c r="N628" s="185"/>
      <c r="O628" s="185"/>
      <c r="P628" s="185">
        <v>0</v>
      </c>
      <c r="Q628" s="185"/>
      <c r="R628" s="186"/>
      <c r="S628" s="188"/>
      <c r="T628" s="185">
        <v>0</v>
      </c>
      <c r="U628" s="185">
        <v>0</v>
      </c>
      <c r="V628" s="185"/>
      <c r="W628" s="185"/>
      <c r="X628" s="185"/>
      <c r="Y628" s="183"/>
      <c r="Z628" s="185"/>
      <c r="AA628" s="185"/>
      <c r="AB628" s="185"/>
      <c r="AC628" s="210"/>
      <c r="AD628" s="210"/>
      <c r="AE628" s="210"/>
      <c r="AF628" s="210"/>
      <c r="AG628" s="210"/>
      <c r="AH628" s="210"/>
      <c r="AI628" s="210"/>
      <c r="AJ628" s="210"/>
      <c r="AK628" s="210"/>
      <c r="AL628" s="210"/>
      <c r="AM628" s="210"/>
    </row>
    <row r="629" spans="1:39" s="91" customFormat="1" ht="39" customHeight="1" x14ac:dyDescent="0.2">
      <c r="A629" s="81">
        <f>IF(E629=0,"",SUBTOTAL(3,$E$8:$E629))</f>
        <v>594</v>
      </c>
      <c r="B629" s="81" t="s">
        <v>1027</v>
      </c>
      <c r="C629" s="118" t="s">
        <v>1191</v>
      </c>
      <c r="D629" s="119" t="s">
        <v>4034</v>
      </c>
      <c r="E629" s="119" t="s">
        <v>57</v>
      </c>
      <c r="F629" s="186">
        <f t="shared" si="9"/>
        <v>2</v>
      </c>
      <c r="G629" s="185"/>
      <c r="H629" s="185">
        <v>0</v>
      </c>
      <c r="I629" s="187"/>
      <c r="J629" s="188">
        <v>2</v>
      </c>
      <c r="K629" s="185"/>
      <c r="L629" s="185"/>
      <c r="M629" s="185"/>
      <c r="N629" s="185"/>
      <c r="O629" s="185"/>
      <c r="P629" s="185">
        <v>0</v>
      </c>
      <c r="Q629" s="185"/>
      <c r="R629" s="186"/>
      <c r="S629" s="188"/>
      <c r="T629" s="185">
        <v>0</v>
      </c>
      <c r="U629" s="185">
        <v>0</v>
      </c>
      <c r="V629" s="185"/>
      <c r="W629" s="185"/>
      <c r="X629" s="185"/>
      <c r="Y629" s="183"/>
      <c r="Z629" s="185"/>
      <c r="AA629" s="185"/>
      <c r="AB629" s="185"/>
      <c r="AC629" s="210"/>
      <c r="AD629" s="210"/>
      <c r="AE629" s="210"/>
      <c r="AF629" s="210"/>
      <c r="AG629" s="210"/>
      <c r="AH629" s="210"/>
      <c r="AI629" s="210"/>
      <c r="AJ629" s="210"/>
      <c r="AK629" s="210"/>
      <c r="AL629" s="210"/>
      <c r="AM629" s="210"/>
    </row>
    <row r="630" spans="1:39" s="91" customFormat="1" ht="38.25" customHeight="1" x14ac:dyDescent="0.2">
      <c r="A630" s="81">
        <f>IF(E630=0,"",SUBTOTAL(3,$E$8:$E630))</f>
        <v>595</v>
      </c>
      <c r="B630" s="81" t="s">
        <v>1030</v>
      </c>
      <c r="C630" s="118" t="s">
        <v>992</v>
      </c>
      <c r="D630" s="119" t="s">
        <v>2199</v>
      </c>
      <c r="E630" s="119" t="s">
        <v>347</v>
      </c>
      <c r="F630" s="186">
        <f t="shared" si="9"/>
        <v>8</v>
      </c>
      <c r="G630" s="185"/>
      <c r="H630" s="185">
        <v>0</v>
      </c>
      <c r="I630" s="187"/>
      <c r="J630" s="188">
        <v>5</v>
      </c>
      <c r="K630" s="185"/>
      <c r="L630" s="185"/>
      <c r="M630" s="185"/>
      <c r="N630" s="185"/>
      <c r="O630" s="185"/>
      <c r="P630" s="185">
        <v>3</v>
      </c>
      <c r="Q630" s="185"/>
      <c r="R630" s="186"/>
      <c r="S630" s="188"/>
      <c r="T630" s="185">
        <v>0</v>
      </c>
      <c r="U630" s="185">
        <v>0</v>
      </c>
      <c r="V630" s="185"/>
      <c r="W630" s="185"/>
      <c r="X630" s="185"/>
      <c r="Y630" s="183"/>
      <c r="Z630" s="185"/>
      <c r="AA630" s="185"/>
      <c r="AB630" s="185"/>
      <c r="AC630" s="210"/>
      <c r="AD630" s="210"/>
      <c r="AE630" s="210"/>
      <c r="AF630" s="210"/>
      <c r="AG630" s="210"/>
      <c r="AH630" s="210"/>
      <c r="AI630" s="210"/>
      <c r="AJ630" s="210"/>
      <c r="AK630" s="210"/>
      <c r="AL630" s="210"/>
      <c r="AM630" s="210"/>
    </row>
    <row r="631" spans="1:39" s="91" customFormat="1" ht="36.75" customHeight="1" x14ac:dyDescent="0.2">
      <c r="A631" s="81">
        <f>IF(E631=0,"",SUBTOTAL(3,$E$8:$E631))</f>
        <v>596</v>
      </c>
      <c r="B631" s="81" t="s">
        <v>1033</v>
      </c>
      <c r="C631" s="118" t="s">
        <v>989</v>
      </c>
      <c r="D631" s="119" t="s">
        <v>4032</v>
      </c>
      <c r="E631" s="119" t="s">
        <v>347</v>
      </c>
      <c r="F631" s="186">
        <f t="shared" si="9"/>
        <v>16</v>
      </c>
      <c r="G631" s="185"/>
      <c r="H631" s="185">
        <v>0</v>
      </c>
      <c r="I631" s="187"/>
      <c r="J631" s="188">
        <v>10</v>
      </c>
      <c r="K631" s="185"/>
      <c r="L631" s="185"/>
      <c r="M631" s="185">
        <v>3</v>
      </c>
      <c r="N631" s="185"/>
      <c r="O631" s="185"/>
      <c r="P631" s="185">
        <v>3</v>
      </c>
      <c r="Q631" s="185"/>
      <c r="R631" s="186"/>
      <c r="S631" s="188"/>
      <c r="T631" s="185">
        <v>0</v>
      </c>
      <c r="U631" s="185">
        <v>0</v>
      </c>
      <c r="V631" s="185"/>
      <c r="W631" s="185"/>
      <c r="X631" s="185"/>
      <c r="Y631" s="183"/>
      <c r="Z631" s="185"/>
      <c r="AA631" s="185"/>
      <c r="AB631" s="185"/>
      <c r="AC631" s="210"/>
      <c r="AD631" s="210"/>
      <c r="AE631" s="210"/>
      <c r="AF631" s="210"/>
      <c r="AG631" s="210"/>
      <c r="AH631" s="210"/>
      <c r="AI631" s="210"/>
      <c r="AJ631" s="210"/>
      <c r="AK631" s="210"/>
      <c r="AL631" s="210"/>
      <c r="AM631" s="210"/>
    </row>
    <row r="632" spans="1:39" s="91" customFormat="1" ht="38.25" customHeight="1" x14ac:dyDescent="0.2">
      <c r="A632" s="81">
        <f>IF(E632=0,"",SUBTOTAL(3,$E$8:$E632))</f>
        <v>597</v>
      </c>
      <c r="B632" s="81" t="s">
        <v>1036</v>
      </c>
      <c r="C632" s="118" t="s">
        <v>1196</v>
      </c>
      <c r="D632" s="119" t="s">
        <v>2201</v>
      </c>
      <c r="E632" s="119" t="s">
        <v>57</v>
      </c>
      <c r="F632" s="186">
        <f t="shared" si="9"/>
        <v>30</v>
      </c>
      <c r="G632" s="185"/>
      <c r="H632" s="185">
        <v>14</v>
      </c>
      <c r="I632" s="187">
        <v>6</v>
      </c>
      <c r="J632" s="192"/>
      <c r="K632" s="185"/>
      <c r="L632" s="185"/>
      <c r="M632" s="185">
        <v>2</v>
      </c>
      <c r="N632" s="185">
        <v>1</v>
      </c>
      <c r="O632" s="185"/>
      <c r="P632" s="185">
        <v>0</v>
      </c>
      <c r="Q632" s="185"/>
      <c r="R632" s="186">
        <v>1</v>
      </c>
      <c r="S632" s="188"/>
      <c r="T632" s="185">
        <v>6</v>
      </c>
      <c r="U632" s="185">
        <v>0</v>
      </c>
      <c r="V632" s="185"/>
      <c r="W632" s="185"/>
      <c r="X632" s="185"/>
      <c r="Y632" s="183"/>
      <c r="Z632" s="185"/>
      <c r="AA632" s="185"/>
      <c r="AB632" s="185"/>
      <c r="AC632" s="210"/>
      <c r="AD632" s="210"/>
      <c r="AE632" s="210"/>
      <c r="AF632" s="210"/>
      <c r="AG632" s="210"/>
      <c r="AH632" s="210"/>
      <c r="AI632" s="210"/>
      <c r="AJ632" s="210"/>
      <c r="AK632" s="210"/>
      <c r="AL632" s="210"/>
      <c r="AM632" s="210"/>
    </row>
    <row r="633" spans="1:39" s="91" customFormat="1" ht="45" customHeight="1" x14ac:dyDescent="0.2">
      <c r="A633" s="81">
        <f>IF(E633=0,"",SUBTOTAL(3,$E$8:$E633))</f>
        <v>598</v>
      </c>
      <c r="B633" s="81" t="s">
        <v>1039</v>
      </c>
      <c r="C633" s="118" t="s">
        <v>1196</v>
      </c>
      <c r="D633" s="119" t="s">
        <v>3940</v>
      </c>
      <c r="E633" s="119" t="s">
        <v>57</v>
      </c>
      <c r="F633" s="186">
        <f t="shared" si="9"/>
        <v>36</v>
      </c>
      <c r="G633" s="185"/>
      <c r="H633" s="185"/>
      <c r="I633" s="187"/>
      <c r="J633" s="188">
        <v>36</v>
      </c>
      <c r="K633" s="185"/>
      <c r="L633" s="185"/>
      <c r="M633" s="185"/>
      <c r="N633" s="185"/>
      <c r="O633" s="185"/>
      <c r="P633" s="185"/>
      <c r="Q633" s="185"/>
      <c r="R633" s="186"/>
      <c r="S633" s="188"/>
      <c r="T633" s="185"/>
      <c r="U633" s="185"/>
      <c r="V633" s="185"/>
      <c r="W633" s="185"/>
      <c r="X633" s="185"/>
      <c r="Y633" s="183"/>
      <c r="Z633" s="185"/>
      <c r="AA633" s="185"/>
      <c r="AB633" s="185"/>
      <c r="AC633" s="210"/>
      <c r="AD633" s="210"/>
      <c r="AE633" s="210"/>
      <c r="AF633" s="210"/>
      <c r="AG633" s="210"/>
      <c r="AH633" s="210"/>
      <c r="AI633" s="210"/>
      <c r="AJ633" s="210"/>
      <c r="AK633" s="210"/>
      <c r="AL633" s="210"/>
      <c r="AM633" s="210"/>
    </row>
    <row r="634" spans="1:39" s="91" customFormat="1" ht="38.25" customHeight="1" x14ac:dyDescent="0.2">
      <c r="A634" s="81">
        <f>IF(E634=0,"",SUBTOTAL(3,$E$8:$E634))</f>
        <v>599</v>
      </c>
      <c r="B634" s="81" t="s">
        <v>1042</v>
      </c>
      <c r="C634" s="118" t="s">
        <v>1198</v>
      </c>
      <c r="D634" s="119" t="s">
        <v>2202</v>
      </c>
      <c r="E634" s="119" t="s">
        <v>57</v>
      </c>
      <c r="F634" s="186">
        <f t="shared" si="9"/>
        <v>27</v>
      </c>
      <c r="G634" s="185"/>
      <c r="H634" s="185">
        <v>14</v>
      </c>
      <c r="I634" s="187">
        <v>6</v>
      </c>
      <c r="J634" s="192"/>
      <c r="K634" s="185"/>
      <c r="L634" s="185"/>
      <c r="M634" s="185"/>
      <c r="N634" s="185">
        <v>1</v>
      </c>
      <c r="O634" s="185"/>
      <c r="P634" s="185">
        <v>0</v>
      </c>
      <c r="Q634" s="185"/>
      <c r="R634" s="186">
        <v>1</v>
      </c>
      <c r="S634" s="188"/>
      <c r="T634" s="185">
        <v>5</v>
      </c>
      <c r="U634" s="185">
        <v>0</v>
      </c>
      <c r="V634" s="185"/>
      <c r="W634" s="185"/>
      <c r="X634" s="185"/>
      <c r="Y634" s="183"/>
      <c r="Z634" s="185"/>
      <c r="AA634" s="185"/>
      <c r="AB634" s="185"/>
      <c r="AC634" s="210"/>
      <c r="AD634" s="210"/>
      <c r="AE634" s="210"/>
      <c r="AF634" s="210"/>
      <c r="AG634" s="210"/>
      <c r="AH634" s="210"/>
      <c r="AI634" s="210"/>
      <c r="AJ634" s="210"/>
      <c r="AK634" s="210"/>
      <c r="AL634" s="210"/>
      <c r="AM634" s="210"/>
    </row>
    <row r="635" spans="1:39" s="91" customFormat="1" ht="57" customHeight="1" x14ac:dyDescent="0.2">
      <c r="A635" s="81">
        <f>IF(E635=0,"",SUBTOTAL(3,$E$8:$E635))</f>
        <v>600</v>
      </c>
      <c r="B635" s="81" t="s">
        <v>1045</v>
      </c>
      <c r="C635" s="118" t="s">
        <v>1198</v>
      </c>
      <c r="D635" s="119" t="s">
        <v>3941</v>
      </c>
      <c r="E635" s="119" t="s">
        <v>57</v>
      </c>
      <c r="F635" s="186">
        <f t="shared" si="9"/>
        <v>36</v>
      </c>
      <c r="G635" s="185"/>
      <c r="H635" s="185"/>
      <c r="I635" s="187"/>
      <c r="J635" s="188">
        <v>36</v>
      </c>
      <c r="K635" s="185"/>
      <c r="L635" s="185"/>
      <c r="M635" s="185"/>
      <c r="N635" s="185"/>
      <c r="O635" s="185"/>
      <c r="P635" s="185"/>
      <c r="Q635" s="185"/>
      <c r="R635" s="186"/>
      <c r="S635" s="188"/>
      <c r="T635" s="185"/>
      <c r="U635" s="185"/>
      <c r="V635" s="185"/>
      <c r="W635" s="185"/>
      <c r="X635" s="185"/>
      <c r="Y635" s="183"/>
      <c r="Z635" s="185"/>
      <c r="AA635" s="185"/>
      <c r="AB635" s="185"/>
      <c r="AC635" s="210"/>
      <c r="AD635" s="210"/>
      <c r="AE635" s="210"/>
      <c r="AF635" s="210"/>
      <c r="AG635" s="210"/>
      <c r="AH635" s="210"/>
      <c r="AI635" s="210"/>
      <c r="AJ635" s="210"/>
      <c r="AK635" s="210"/>
      <c r="AL635" s="210"/>
      <c r="AM635" s="210"/>
    </row>
    <row r="636" spans="1:39" s="91" customFormat="1" ht="33.75" customHeight="1" x14ac:dyDescent="0.2">
      <c r="A636" s="81">
        <f>IF(E636=0,"",SUBTOTAL(3,$E$8:$E636))</f>
        <v>601</v>
      </c>
      <c r="B636" s="81" t="s">
        <v>1048</v>
      </c>
      <c r="C636" s="118" t="s">
        <v>1200</v>
      </c>
      <c r="D636" s="119" t="s">
        <v>2203</v>
      </c>
      <c r="E636" s="119" t="s">
        <v>347</v>
      </c>
      <c r="F636" s="186">
        <f t="shared" si="9"/>
        <v>39</v>
      </c>
      <c r="G636" s="185"/>
      <c r="H636" s="185">
        <v>10</v>
      </c>
      <c r="I636" s="187">
        <v>0</v>
      </c>
      <c r="J636" s="188">
        <v>22</v>
      </c>
      <c r="K636" s="185"/>
      <c r="L636" s="185"/>
      <c r="M636" s="185">
        <v>6</v>
      </c>
      <c r="N636" s="185"/>
      <c r="O636" s="185"/>
      <c r="P636" s="185">
        <v>0</v>
      </c>
      <c r="Q636" s="185"/>
      <c r="R636" s="186"/>
      <c r="S636" s="188"/>
      <c r="T636" s="185">
        <v>0</v>
      </c>
      <c r="U636" s="185">
        <v>1</v>
      </c>
      <c r="V636" s="185"/>
      <c r="W636" s="185"/>
      <c r="X636" s="185"/>
      <c r="Y636" s="183"/>
      <c r="Z636" s="185"/>
      <c r="AA636" s="185"/>
      <c r="AB636" s="185"/>
      <c r="AC636" s="210"/>
      <c r="AD636" s="210"/>
      <c r="AE636" s="210"/>
      <c r="AF636" s="210"/>
      <c r="AG636" s="210"/>
      <c r="AH636" s="210"/>
      <c r="AI636" s="210"/>
      <c r="AJ636" s="210"/>
      <c r="AK636" s="210"/>
      <c r="AL636" s="210"/>
      <c r="AM636" s="210"/>
    </row>
    <row r="637" spans="1:39" s="91" customFormat="1" ht="48" customHeight="1" x14ac:dyDescent="0.2">
      <c r="A637" s="81">
        <f>IF(E637=0,"",SUBTOTAL(3,$E$8:$E637))</f>
        <v>602</v>
      </c>
      <c r="B637" s="81" t="s">
        <v>1051</v>
      </c>
      <c r="C637" s="118" t="s">
        <v>620</v>
      </c>
      <c r="D637" s="88" t="s">
        <v>2204</v>
      </c>
      <c r="E637" s="119" t="s">
        <v>75</v>
      </c>
      <c r="F637" s="186">
        <f t="shared" si="9"/>
        <v>19</v>
      </c>
      <c r="G637" s="185"/>
      <c r="H637" s="185">
        <v>0</v>
      </c>
      <c r="I637" s="187"/>
      <c r="J637" s="189"/>
      <c r="K637" s="185"/>
      <c r="L637" s="185"/>
      <c r="M637" s="185">
        <v>6</v>
      </c>
      <c r="N637" s="185">
        <v>3</v>
      </c>
      <c r="O637" s="185"/>
      <c r="P637" s="185">
        <v>6</v>
      </c>
      <c r="Q637" s="185"/>
      <c r="R637" s="186">
        <v>1</v>
      </c>
      <c r="S637" s="188"/>
      <c r="T637" s="185">
        <v>0</v>
      </c>
      <c r="U637" s="185">
        <v>1</v>
      </c>
      <c r="V637" s="185">
        <v>2</v>
      </c>
      <c r="W637" s="185"/>
      <c r="X637" s="185"/>
      <c r="Y637" s="183"/>
      <c r="Z637" s="185"/>
      <c r="AA637" s="185"/>
      <c r="AB637" s="185"/>
      <c r="AC637" s="210"/>
      <c r="AD637" s="210"/>
      <c r="AE637" s="210"/>
      <c r="AF637" s="210"/>
      <c r="AG637" s="210"/>
      <c r="AH637" s="210"/>
      <c r="AI637" s="210"/>
      <c r="AJ637" s="210"/>
      <c r="AK637" s="210"/>
      <c r="AL637" s="210"/>
      <c r="AM637" s="210"/>
    </row>
    <row r="638" spans="1:39" s="91" customFormat="1" ht="48" customHeight="1" x14ac:dyDescent="0.2">
      <c r="A638" s="81">
        <f>IF(E638=0,"",SUBTOTAL(3,$E$8:$E638))</f>
        <v>603</v>
      </c>
      <c r="B638" s="81" t="s">
        <v>1094</v>
      </c>
      <c r="C638" s="118" t="s">
        <v>1204</v>
      </c>
      <c r="D638" s="88" t="s">
        <v>2205</v>
      </c>
      <c r="E638" s="119" t="s">
        <v>75</v>
      </c>
      <c r="F638" s="186">
        <f t="shared" si="9"/>
        <v>2</v>
      </c>
      <c r="G638" s="185"/>
      <c r="H638" s="185">
        <v>0</v>
      </c>
      <c r="I638" s="187"/>
      <c r="J638" s="188">
        <v>2</v>
      </c>
      <c r="K638" s="185"/>
      <c r="L638" s="185"/>
      <c r="M638" s="185"/>
      <c r="N638" s="185"/>
      <c r="O638" s="185"/>
      <c r="P638" s="185">
        <v>0</v>
      </c>
      <c r="Q638" s="185"/>
      <c r="R638" s="186"/>
      <c r="S638" s="188"/>
      <c r="T638" s="185">
        <v>0</v>
      </c>
      <c r="U638" s="185">
        <v>0</v>
      </c>
      <c r="V638" s="185"/>
      <c r="W638" s="185"/>
      <c r="X638" s="185"/>
      <c r="Y638" s="183"/>
      <c r="Z638" s="185"/>
      <c r="AA638" s="185"/>
      <c r="AB638" s="185"/>
      <c r="AC638" s="210"/>
      <c r="AD638" s="210"/>
      <c r="AE638" s="210"/>
      <c r="AF638" s="210"/>
      <c r="AG638" s="210"/>
      <c r="AH638" s="210"/>
      <c r="AI638" s="210"/>
      <c r="AJ638" s="210"/>
      <c r="AK638" s="210"/>
      <c r="AL638" s="210"/>
      <c r="AM638" s="210"/>
    </row>
    <row r="639" spans="1:39" s="91" customFormat="1" ht="36.75" customHeight="1" x14ac:dyDescent="0.2">
      <c r="A639" s="81">
        <f>IF(E639=0,"",SUBTOTAL(3,$E$8:$E639))</f>
        <v>604</v>
      </c>
      <c r="B639" s="81" t="s">
        <v>1097</v>
      </c>
      <c r="C639" s="118" t="s">
        <v>1207</v>
      </c>
      <c r="D639" s="88" t="s">
        <v>2206</v>
      </c>
      <c r="E639" s="119" t="s">
        <v>75</v>
      </c>
      <c r="F639" s="186">
        <f t="shared" si="9"/>
        <v>6</v>
      </c>
      <c r="G639" s="185"/>
      <c r="H639" s="185">
        <v>0</v>
      </c>
      <c r="I639" s="187"/>
      <c r="J639" s="188">
        <v>6</v>
      </c>
      <c r="K639" s="185"/>
      <c r="L639" s="185"/>
      <c r="M639" s="185"/>
      <c r="N639" s="185"/>
      <c r="O639" s="185"/>
      <c r="P639" s="185">
        <v>0</v>
      </c>
      <c r="Q639" s="185"/>
      <c r="R639" s="186"/>
      <c r="S639" s="188"/>
      <c r="T639" s="185">
        <v>0</v>
      </c>
      <c r="U639" s="185">
        <v>0</v>
      </c>
      <c r="V639" s="185"/>
      <c r="W639" s="185"/>
      <c r="X639" s="185"/>
      <c r="Y639" s="183"/>
      <c r="Z639" s="185"/>
      <c r="AA639" s="185"/>
      <c r="AB639" s="185"/>
      <c r="AC639" s="210"/>
      <c r="AD639" s="210"/>
      <c r="AE639" s="210"/>
      <c r="AF639" s="210"/>
      <c r="AG639" s="210"/>
      <c r="AH639" s="210"/>
      <c r="AI639" s="210"/>
      <c r="AJ639" s="210"/>
      <c r="AK639" s="210"/>
      <c r="AL639" s="210"/>
      <c r="AM639" s="210"/>
    </row>
    <row r="640" spans="1:39" s="91" customFormat="1" ht="48.75" customHeight="1" x14ac:dyDescent="0.2">
      <c r="A640" s="81">
        <f>IF(E640=0,"",SUBTOTAL(3,$E$8:$E640))</f>
        <v>605</v>
      </c>
      <c r="B640" s="81" t="s">
        <v>1101</v>
      </c>
      <c r="C640" s="118" t="s">
        <v>1209</v>
      </c>
      <c r="D640" s="88" t="s">
        <v>2207</v>
      </c>
      <c r="E640" s="119" t="s">
        <v>75</v>
      </c>
      <c r="F640" s="186">
        <f t="shared" si="9"/>
        <v>3</v>
      </c>
      <c r="G640" s="185"/>
      <c r="H640" s="185">
        <v>0</v>
      </c>
      <c r="I640" s="187"/>
      <c r="J640" s="188">
        <v>3</v>
      </c>
      <c r="K640" s="185"/>
      <c r="L640" s="185"/>
      <c r="M640" s="185"/>
      <c r="N640" s="185"/>
      <c r="O640" s="185"/>
      <c r="P640" s="185">
        <v>0</v>
      </c>
      <c r="Q640" s="185"/>
      <c r="R640" s="186"/>
      <c r="S640" s="188"/>
      <c r="T640" s="185">
        <v>0</v>
      </c>
      <c r="U640" s="185">
        <v>0</v>
      </c>
      <c r="V640" s="185"/>
      <c r="W640" s="185"/>
      <c r="X640" s="185"/>
      <c r="Y640" s="183"/>
      <c r="Z640" s="185"/>
      <c r="AA640" s="185"/>
      <c r="AB640" s="185"/>
      <c r="AC640" s="210"/>
      <c r="AD640" s="210"/>
      <c r="AE640" s="210"/>
      <c r="AF640" s="210"/>
      <c r="AG640" s="210"/>
      <c r="AH640" s="210"/>
      <c r="AI640" s="210"/>
      <c r="AJ640" s="210"/>
      <c r="AK640" s="210"/>
      <c r="AL640" s="210"/>
      <c r="AM640" s="210"/>
    </row>
    <row r="641" spans="1:39" s="91" customFormat="1" ht="51" customHeight="1" x14ac:dyDescent="0.2">
      <c r="A641" s="81">
        <f>IF(E641=0,"",SUBTOTAL(3,$E$8:$E641))</f>
        <v>606</v>
      </c>
      <c r="B641" s="81" t="s">
        <v>1104</v>
      </c>
      <c r="C641" s="118" t="s">
        <v>744</v>
      </c>
      <c r="D641" s="88" t="s">
        <v>2208</v>
      </c>
      <c r="E641" s="119" t="s">
        <v>75</v>
      </c>
      <c r="F641" s="186">
        <f t="shared" si="9"/>
        <v>9</v>
      </c>
      <c r="G641" s="185"/>
      <c r="H641" s="185">
        <v>0</v>
      </c>
      <c r="I641" s="187"/>
      <c r="J641" s="188">
        <v>9</v>
      </c>
      <c r="K641" s="185"/>
      <c r="L641" s="185"/>
      <c r="M641" s="185"/>
      <c r="N641" s="185"/>
      <c r="O641" s="185"/>
      <c r="P641" s="185">
        <v>0</v>
      </c>
      <c r="Q641" s="185"/>
      <c r="R641" s="186"/>
      <c r="S641" s="188"/>
      <c r="T641" s="185">
        <v>0</v>
      </c>
      <c r="U641" s="185">
        <v>0</v>
      </c>
      <c r="V641" s="185"/>
      <c r="W641" s="185"/>
      <c r="X641" s="185"/>
      <c r="Y641" s="183"/>
      <c r="Z641" s="185"/>
      <c r="AA641" s="185"/>
      <c r="AB641" s="185"/>
      <c r="AC641" s="210"/>
      <c r="AD641" s="210"/>
      <c r="AE641" s="210"/>
      <c r="AF641" s="210"/>
      <c r="AG641" s="210"/>
      <c r="AH641" s="210"/>
      <c r="AI641" s="210"/>
      <c r="AJ641" s="210"/>
      <c r="AK641" s="210"/>
      <c r="AL641" s="210"/>
      <c r="AM641" s="210"/>
    </row>
    <row r="642" spans="1:39" s="91" customFormat="1" ht="48.75" customHeight="1" x14ac:dyDescent="0.2">
      <c r="A642" s="81">
        <f>IF(E642=0,"",SUBTOTAL(3,$E$8:$E642))</f>
        <v>607</v>
      </c>
      <c r="B642" s="81" t="s">
        <v>1107</v>
      </c>
      <c r="C642" s="118" t="s">
        <v>1212</v>
      </c>
      <c r="D642" s="88" t="s">
        <v>2209</v>
      </c>
      <c r="E642" s="119" t="s">
        <v>75</v>
      </c>
      <c r="F642" s="186">
        <f t="shared" si="9"/>
        <v>1</v>
      </c>
      <c r="G642" s="185"/>
      <c r="H642" s="185">
        <v>0</v>
      </c>
      <c r="I642" s="187"/>
      <c r="J642" s="189"/>
      <c r="K642" s="185"/>
      <c r="L642" s="185"/>
      <c r="M642" s="185"/>
      <c r="N642" s="185"/>
      <c r="O642" s="185"/>
      <c r="P642" s="185">
        <v>0</v>
      </c>
      <c r="Q642" s="185"/>
      <c r="R642" s="186">
        <v>1</v>
      </c>
      <c r="S642" s="188"/>
      <c r="T642" s="185">
        <v>0</v>
      </c>
      <c r="U642" s="185">
        <v>0</v>
      </c>
      <c r="V642" s="185"/>
      <c r="W642" s="185"/>
      <c r="X642" s="185"/>
      <c r="Y642" s="183"/>
      <c r="Z642" s="185"/>
      <c r="AA642" s="185"/>
      <c r="AB642" s="185"/>
      <c r="AC642" s="210"/>
      <c r="AD642" s="210"/>
      <c r="AE642" s="210"/>
      <c r="AF642" s="210"/>
      <c r="AG642" s="210"/>
      <c r="AH642" s="210"/>
      <c r="AI642" s="210"/>
      <c r="AJ642" s="210"/>
      <c r="AK642" s="210"/>
      <c r="AL642" s="210"/>
      <c r="AM642" s="210"/>
    </row>
    <row r="643" spans="1:39" s="91" customFormat="1" ht="60.75" customHeight="1" x14ac:dyDescent="0.2">
      <c r="A643" s="81">
        <f>IF(E643=0,"",SUBTOTAL(3,$E$8:$E643))</f>
        <v>608</v>
      </c>
      <c r="B643" s="81" t="s">
        <v>1111</v>
      </c>
      <c r="C643" s="118" t="s">
        <v>1214</v>
      </c>
      <c r="D643" s="119" t="s">
        <v>2210</v>
      </c>
      <c r="E643" s="119" t="s">
        <v>347</v>
      </c>
      <c r="F643" s="186">
        <f t="shared" si="9"/>
        <v>10</v>
      </c>
      <c r="G643" s="185"/>
      <c r="H643" s="185">
        <v>0</v>
      </c>
      <c r="I643" s="187">
        <v>6</v>
      </c>
      <c r="J643" s="188">
        <v>4</v>
      </c>
      <c r="K643" s="185"/>
      <c r="L643" s="185"/>
      <c r="M643" s="185"/>
      <c r="N643" s="185"/>
      <c r="O643" s="185"/>
      <c r="P643" s="185">
        <v>0</v>
      </c>
      <c r="Q643" s="185"/>
      <c r="R643" s="186"/>
      <c r="S643" s="188"/>
      <c r="T643" s="185">
        <v>0</v>
      </c>
      <c r="U643" s="185">
        <v>0</v>
      </c>
      <c r="V643" s="185"/>
      <c r="W643" s="185"/>
      <c r="X643" s="185"/>
      <c r="Y643" s="183"/>
      <c r="Z643" s="185"/>
      <c r="AA643" s="185"/>
      <c r="AB643" s="185"/>
      <c r="AC643" s="210"/>
      <c r="AD643" s="210"/>
      <c r="AE643" s="210"/>
      <c r="AF643" s="210"/>
      <c r="AG643" s="210"/>
      <c r="AH643" s="210"/>
      <c r="AI643" s="210"/>
      <c r="AJ643" s="210"/>
      <c r="AK643" s="210"/>
      <c r="AL643" s="210"/>
      <c r="AM643" s="210"/>
    </row>
    <row r="644" spans="1:39" s="91" customFormat="1" ht="48" customHeight="1" x14ac:dyDescent="0.2">
      <c r="A644" s="81">
        <f>IF(E644=0,"",SUBTOTAL(3,$E$8:$E644))</f>
        <v>609</v>
      </c>
      <c r="B644" s="81" t="s">
        <v>1114</v>
      </c>
      <c r="C644" s="118" t="s">
        <v>624</v>
      </c>
      <c r="D644" s="88" t="s">
        <v>2211</v>
      </c>
      <c r="E644" s="119" t="s">
        <v>75</v>
      </c>
      <c r="F644" s="186">
        <f t="shared" si="9"/>
        <v>12</v>
      </c>
      <c r="G644" s="185"/>
      <c r="H644" s="185">
        <v>0</v>
      </c>
      <c r="I644" s="187"/>
      <c r="J644" s="189"/>
      <c r="K644" s="185"/>
      <c r="L644" s="185"/>
      <c r="M644" s="185"/>
      <c r="N644" s="185"/>
      <c r="O644" s="185"/>
      <c r="P644" s="185">
        <v>5</v>
      </c>
      <c r="Q644" s="185"/>
      <c r="R644" s="186">
        <v>5</v>
      </c>
      <c r="S644" s="188"/>
      <c r="T644" s="185">
        <v>0</v>
      </c>
      <c r="U644" s="185">
        <v>0</v>
      </c>
      <c r="V644" s="185">
        <v>2</v>
      </c>
      <c r="W644" s="185"/>
      <c r="X644" s="185"/>
      <c r="Y644" s="183"/>
      <c r="Z644" s="185"/>
      <c r="AA644" s="185"/>
      <c r="AB644" s="185"/>
      <c r="AC644" s="210"/>
      <c r="AD644" s="210"/>
      <c r="AE644" s="210"/>
      <c r="AF644" s="210"/>
      <c r="AG644" s="210"/>
      <c r="AH644" s="210"/>
      <c r="AI644" s="210"/>
      <c r="AJ644" s="210"/>
      <c r="AK644" s="210"/>
      <c r="AL644" s="210"/>
      <c r="AM644" s="210"/>
    </row>
    <row r="645" spans="1:39" s="91" customFormat="1" ht="33.75" customHeight="1" x14ac:dyDescent="0.2">
      <c r="A645" s="81">
        <f>IF(E645=0,"",SUBTOTAL(3,$E$8:$E645))</f>
        <v>610</v>
      </c>
      <c r="B645" s="81" t="s">
        <v>1116</v>
      </c>
      <c r="C645" s="118" t="s">
        <v>624</v>
      </c>
      <c r="D645" s="88" t="s">
        <v>2212</v>
      </c>
      <c r="E645" s="119" t="s">
        <v>347</v>
      </c>
      <c r="F645" s="186">
        <f t="shared" si="9"/>
        <v>44</v>
      </c>
      <c r="G645" s="185"/>
      <c r="H645" s="185">
        <v>12</v>
      </c>
      <c r="I645" s="187">
        <v>6</v>
      </c>
      <c r="J645" s="188">
        <v>20</v>
      </c>
      <c r="K645" s="185"/>
      <c r="L645" s="185"/>
      <c r="M645" s="185">
        <v>6</v>
      </c>
      <c r="N645" s="185"/>
      <c r="O645" s="185"/>
      <c r="P645" s="185">
        <v>0</v>
      </c>
      <c r="Q645" s="185"/>
      <c r="R645" s="186"/>
      <c r="S645" s="188"/>
      <c r="T645" s="185">
        <v>0</v>
      </c>
      <c r="U645" s="185">
        <v>0</v>
      </c>
      <c r="V645" s="185"/>
      <c r="W645" s="185"/>
      <c r="X645" s="185"/>
      <c r="Y645" s="183"/>
      <c r="Z645" s="185"/>
      <c r="AA645" s="185"/>
      <c r="AB645" s="185"/>
      <c r="AC645" s="210"/>
      <c r="AD645" s="210"/>
      <c r="AE645" s="210"/>
      <c r="AF645" s="210"/>
      <c r="AG645" s="210"/>
      <c r="AH645" s="210"/>
      <c r="AI645" s="210"/>
      <c r="AJ645" s="210"/>
      <c r="AK645" s="210"/>
      <c r="AL645" s="210"/>
      <c r="AM645" s="210"/>
    </row>
    <row r="646" spans="1:39" s="91" customFormat="1" ht="33.75" customHeight="1" x14ac:dyDescent="0.2">
      <c r="A646" s="81">
        <f>IF(E646=0,"",SUBTOTAL(3,$E$8:$E646))</f>
        <v>611</v>
      </c>
      <c r="B646" s="81" t="s">
        <v>1118</v>
      </c>
      <c r="C646" s="118" t="s">
        <v>1218</v>
      </c>
      <c r="D646" s="88" t="s">
        <v>2213</v>
      </c>
      <c r="E646" s="119" t="s">
        <v>75</v>
      </c>
      <c r="F646" s="186">
        <f t="shared" si="9"/>
        <v>6</v>
      </c>
      <c r="G646" s="185"/>
      <c r="H646" s="185">
        <v>5</v>
      </c>
      <c r="I646" s="187"/>
      <c r="J646" s="188">
        <v>1</v>
      </c>
      <c r="K646" s="185"/>
      <c r="L646" s="185"/>
      <c r="M646" s="185"/>
      <c r="N646" s="185"/>
      <c r="O646" s="185"/>
      <c r="P646" s="185">
        <v>0</v>
      </c>
      <c r="Q646" s="185"/>
      <c r="R646" s="186"/>
      <c r="S646" s="188"/>
      <c r="T646" s="185">
        <v>0</v>
      </c>
      <c r="U646" s="185">
        <v>0</v>
      </c>
      <c r="V646" s="185"/>
      <c r="W646" s="185"/>
      <c r="X646" s="185"/>
      <c r="Y646" s="183"/>
      <c r="Z646" s="185"/>
      <c r="AA646" s="185"/>
      <c r="AB646" s="185"/>
      <c r="AC646" s="210"/>
      <c r="AD646" s="210"/>
      <c r="AE646" s="210"/>
      <c r="AF646" s="210"/>
      <c r="AG646" s="210"/>
      <c r="AH646" s="210"/>
      <c r="AI646" s="210"/>
      <c r="AJ646" s="210"/>
      <c r="AK646" s="210"/>
      <c r="AL646" s="210"/>
      <c r="AM646" s="210"/>
    </row>
    <row r="647" spans="1:39" s="91" customFormat="1" ht="47.25" customHeight="1" x14ac:dyDescent="0.2">
      <c r="A647" s="81">
        <f>IF(E647=0,"",SUBTOTAL(3,$E$8:$E647))</f>
        <v>612</v>
      </c>
      <c r="B647" s="81" t="s">
        <v>1120</v>
      </c>
      <c r="C647" s="118" t="s">
        <v>1220</v>
      </c>
      <c r="D647" s="88" t="s">
        <v>2214</v>
      </c>
      <c r="E647" s="119" t="s">
        <v>347</v>
      </c>
      <c r="F647" s="186">
        <f t="shared" si="9"/>
        <v>15</v>
      </c>
      <c r="G647" s="185"/>
      <c r="H647" s="185">
        <v>12</v>
      </c>
      <c r="I647" s="187"/>
      <c r="J647" s="188">
        <v>1</v>
      </c>
      <c r="K647" s="185"/>
      <c r="L647" s="185"/>
      <c r="M647" s="185">
        <v>2</v>
      </c>
      <c r="N647" s="185"/>
      <c r="O647" s="185"/>
      <c r="P647" s="185">
        <v>0</v>
      </c>
      <c r="Q647" s="185"/>
      <c r="R647" s="186"/>
      <c r="S647" s="188"/>
      <c r="T647" s="185">
        <v>0</v>
      </c>
      <c r="U647" s="185">
        <v>0</v>
      </c>
      <c r="V647" s="185"/>
      <c r="W647" s="185"/>
      <c r="X647" s="185"/>
      <c r="Y647" s="183"/>
      <c r="Z647" s="185"/>
      <c r="AA647" s="185"/>
      <c r="AB647" s="185"/>
      <c r="AC647" s="210"/>
      <c r="AD647" s="210"/>
      <c r="AE647" s="210"/>
      <c r="AF647" s="210"/>
      <c r="AG647" s="210"/>
      <c r="AH647" s="210"/>
      <c r="AI647" s="210"/>
      <c r="AJ647" s="210"/>
      <c r="AK647" s="210"/>
      <c r="AL647" s="210"/>
      <c r="AM647" s="210"/>
    </row>
    <row r="648" spans="1:39" s="91" customFormat="1" ht="39.75" customHeight="1" x14ac:dyDescent="0.2">
      <c r="A648" s="81">
        <f>IF(E648=0,"",SUBTOTAL(3,$E$8:$E648))</f>
        <v>613</v>
      </c>
      <c r="B648" s="81" t="s">
        <v>1122</v>
      </c>
      <c r="C648" s="118" t="s">
        <v>1223</v>
      </c>
      <c r="D648" s="88" t="s">
        <v>3949</v>
      </c>
      <c r="E648" s="119" t="s">
        <v>75</v>
      </c>
      <c r="F648" s="186">
        <f t="shared" ref="F648:F711" si="10">SUM(G648:AB648)</f>
        <v>3</v>
      </c>
      <c r="G648" s="185"/>
      <c r="H648" s="185">
        <v>0</v>
      </c>
      <c r="I648" s="187"/>
      <c r="J648" s="188">
        <v>3</v>
      </c>
      <c r="K648" s="185"/>
      <c r="L648" s="185"/>
      <c r="M648" s="185"/>
      <c r="N648" s="185"/>
      <c r="O648" s="185"/>
      <c r="P648" s="185">
        <v>0</v>
      </c>
      <c r="Q648" s="185"/>
      <c r="R648" s="186"/>
      <c r="S648" s="188"/>
      <c r="T648" s="185">
        <v>0</v>
      </c>
      <c r="U648" s="185">
        <v>0</v>
      </c>
      <c r="V648" s="185"/>
      <c r="W648" s="185"/>
      <c r="X648" s="185"/>
      <c r="Y648" s="183"/>
      <c r="Z648" s="185"/>
      <c r="AA648" s="185"/>
      <c r="AB648" s="185"/>
      <c r="AC648" s="210"/>
      <c r="AD648" s="210"/>
      <c r="AE648" s="210"/>
      <c r="AF648" s="210"/>
      <c r="AG648" s="210"/>
      <c r="AH648" s="210"/>
      <c r="AI648" s="210"/>
      <c r="AJ648" s="210"/>
      <c r="AK648" s="210"/>
      <c r="AL648" s="210"/>
      <c r="AM648" s="210"/>
    </row>
    <row r="649" spans="1:39" s="91" customFormat="1" ht="50.25" customHeight="1" x14ac:dyDescent="0.2">
      <c r="A649" s="81">
        <f>IF(E649=0,"",SUBTOTAL(3,$E$8:$E649))</f>
        <v>614</v>
      </c>
      <c r="B649" s="81" t="s">
        <v>1124</v>
      </c>
      <c r="C649" s="118" t="s">
        <v>1226</v>
      </c>
      <c r="D649" s="88" t="s">
        <v>2216</v>
      </c>
      <c r="E649" s="119" t="s">
        <v>75</v>
      </c>
      <c r="F649" s="186">
        <f t="shared" si="10"/>
        <v>10</v>
      </c>
      <c r="G649" s="185"/>
      <c r="H649" s="185">
        <v>0</v>
      </c>
      <c r="I649" s="187"/>
      <c r="J649" s="188">
        <v>10</v>
      </c>
      <c r="K649" s="185"/>
      <c r="L649" s="185"/>
      <c r="M649" s="185"/>
      <c r="N649" s="185"/>
      <c r="O649" s="185"/>
      <c r="P649" s="185">
        <v>0</v>
      </c>
      <c r="Q649" s="185"/>
      <c r="R649" s="186"/>
      <c r="S649" s="188"/>
      <c r="T649" s="185">
        <v>0</v>
      </c>
      <c r="U649" s="185">
        <v>0</v>
      </c>
      <c r="V649" s="185"/>
      <c r="W649" s="185"/>
      <c r="X649" s="185"/>
      <c r="Y649" s="183"/>
      <c r="Z649" s="185"/>
      <c r="AA649" s="185"/>
      <c r="AB649" s="185"/>
      <c r="AC649" s="210"/>
      <c r="AD649" s="210"/>
      <c r="AE649" s="210"/>
      <c r="AF649" s="210"/>
      <c r="AG649" s="210"/>
      <c r="AH649" s="210"/>
      <c r="AI649" s="210"/>
      <c r="AJ649" s="210"/>
      <c r="AK649" s="210"/>
      <c r="AL649" s="210"/>
      <c r="AM649" s="210"/>
    </row>
    <row r="650" spans="1:39" s="91" customFormat="1" ht="36" customHeight="1" x14ac:dyDescent="0.2">
      <c r="A650" s="81">
        <f>IF(E650=0,"",SUBTOTAL(3,$E$8:$E650))</f>
        <v>615</v>
      </c>
      <c r="B650" s="81" t="s">
        <v>1129</v>
      </c>
      <c r="C650" s="118" t="s">
        <v>760</v>
      </c>
      <c r="D650" s="88" t="s">
        <v>2217</v>
      </c>
      <c r="E650" s="119" t="s">
        <v>379</v>
      </c>
      <c r="F650" s="186">
        <f t="shared" si="10"/>
        <v>2</v>
      </c>
      <c r="G650" s="185"/>
      <c r="H650" s="185">
        <v>0</v>
      </c>
      <c r="I650" s="187"/>
      <c r="J650" s="188">
        <v>2</v>
      </c>
      <c r="K650" s="185"/>
      <c r="L650" s="185"/>
      <c r="M650" s="185"/>
      <c r="N650" s="185"/>
      <c r="O650" s="185"/>
      <c r="P650" s="185">
        <v>0</v>
      </c>
      <c r="Q650" s="185"/>
      <c r="R650" s="186"/>
      <c r="S650" s="188"/>
      <c r="T650" s="185">
        <v>0</v>
      </c>
      <c r="U650" s="185">
        <v>0</v>
      </c>
      <c r="V650" s="185"/>
      <c r="W650" s="185"/>
      <c r="X650" s="185"/>
      <c r="Y650" s="183"/>
      <c r="Z650" s="185"/>
      <c r="AA650" s="185"/>
      <c r="AB650" s="185"/>
      <c r="AC650" s="210"/>
      <c r="AD650" s="210"/>
      <c r="AE650" s="210"/>
      <c r="AF650" s="210"/>
      <c r="AG650" s="210"/>
      <c r="AH650" s="210"/>
      <c r="AI650" s="210"/>
      <c r="AJ650" s="210"/>
      <c r="AK650" s="210"/>
      <c r="AL650" s="210"/>
      <c r="AM650" s="210"/>
    </row>
    <row r="651" spans="1:39" s="91" customFormat="1" ht="63" customHeight="1" x14ac:dyDescent="0.2">
      <c r="A651" s="81">
        <f>IF(E651=0,"",SUBTOTAL(3,$E$8:$E651))</f>
        <v>616</v>
      </c>
      <c r="B651" s="81" t="s">
        <v>1053</v>
      </c>
      <c r="C651" s="118" t="s">
        <v>1229</v>
      </c>
      <c r="D651" s="88" t="s">
        <v>2218</v>
      </c>
      <c r="E651" s="119" t="s">
        <v>75</v>
      </c>
      <c r="F651" s="186">
        <f t="shared" si="10"/>
        <v>1</v>
      </c>
      <c r="G651" s="185"/>
      <c r="H651" s="185">
        <v>0</v>
      </c>
      <c r="I651" s="187"/>
      <c r="J651" s="188">
        <v>1</v>
      </c>
      <c r="K651" s="185"/>
      <c r="L651" s="185"/>
      <c r="M651" s="185"/>
      <c r="N651" s="185"/>
      <c r="O651" s="185"/>
      <c r="P651" s="185">
        <v>0</v>
      </c>
      <c r="Q651" s="185"/>
      <c r="R651" s="186"/>
      <c r="S651" s="188"/>
      <c r="T651" s="185">
        <v>0</v>
      </c>
      <c r="U651" s="185">
        <v>0</v>
      </c>
      <c r="V651" s="185"/>
      <c r="W651" s="185"/>
      <c r="X651" s="185"/>
      <c r="Y651" s="183"/>
      <c r="Z651" s="185"/>
      <c r="AA651" s="185"/>
      <c r="AB651" s="185"/>
      <c r="AC651" s="210"/>
      <c r="AD651" s="210"/>
      <c r="AE651" s="210"/>
      <c r="AF651" s="210"/>
      <c r="AG651" s="210"/>
      <c r="AH651" s="210"/>
      <c r="AI651" s="210"/>
      <c r="AJ651" s="210"/>
      <c r="AK651" s="210"/>
      <c r="AL651" s="210"/>
      <c r="AM651" s="210"/>
    </row>
    <row r="652" spans="1:39" s="91" customFormat="1" ht="36.75" customHeight="1" x14ac:dyDescent="0.2">
      <c r="A652" s="81">
        <f>IF(E652=0,"",SUBTOTAL(3,$E$8:$E652))</f>
        <v>617</v>
      </c>
      <c r="B652" s="81" t="s">
        <v>1132</v>
      </c>
      <c r="C652" s="118" t="s">
        <v>1232</v>
      </c>
      <c r="D652" s="88" t="s">
        <v>2219</v>
      </c>
      <c r="E652" s="119" t="s">
        <v>75</v>
      </c>
      <c r="F652" s="186">
        <f t="shared" si="10"/>
        <v>1</v>
      </c>
      <c r="G652" s="185"/>
      <c r="H652" s="185">
        <v>0</v>
      </c>
      <c r="I652" s="187"/>
      <c r="J652" s="188">
        <v>1</v>
      </c>
      <c r="K652" s="185"/>
      <c r="L652" s="185"/>
      <c r="M652" s="185"/>
      <c r="N652" s="185"/>
      <c r="O652" s="185"/>
      <c r="P652" s="185">
        <v>0</v>
      </c>
      <c r="Q652" s="185"/>
      <c r="R652" s="186"/>
      <c r="S652" s="188"/>
      <c r="T652" s="185">
        <v>0</v>
      </c>
      <c r="U652" s="185">
        <v>0</v>
      </c>
      <c r="V652" s="185"/>
      <c r="W652" s="185"/>
      <c r="X652" s="185"/>
      <c r="Y652" s="183"/>
      <c r="Z652" s="185"/>
      <c r="AA652" s="185"/>
      <c r="AB652" s="185"/>
      <c r="AC652" s="210"/>
      <c r="AD652" s="210"/>
      <c r="AE652" s="210"/>
      <c r="AF652" s="210"/>
      <c r="AG652" s="210"/>
      <c r="AH652" s="210"/>
      <c r="AI652" s="210"/>
      <c r="AJ652" s="210"/>
      <c r="AK652" s="210"/>
      <c r="AL652" s="210"/>
      <c r="AM652" s="210"/>
    </row>
    <row r="653" spans="1:39" s="91" customFormat="1" ht="62.25" customHeight="1" x14ac:dyDescent="0.2">
      <c r="A653" s="81">
        <f>IF(E653=0,"",SUBTOTAL(3,$E$8:$E653))</f>
        <v>618</v>
      </c>
      <c r="B653" s="81" t="s">
        <v>1055</v>
      </c>
      <c r="C653" s="118" t="s">
        <v>1234</v>
      </c>
      <c r="D653" s="88" t="s">
        <v>2220</v>
      </c>
      <c r="E653" s="119" t="s">
        <v>75</v>
      </c>
      <c r="F653" s="186">
        <f t="shared" si="10"/>
        <v>1</v>
      </c>
      <c r="G653" s="185"/>
      <c r="H653" s="185">
        <v>0</v>
      </c>
      <c r="I653" s="187"/>
      <c r="J653" s="188">
        <v>1</v>
      </c>
      <c r="K653" s="185"/>
      <c r="L653" s="185"/>
      <c r="M653" s="185"/>
      <c r="N653" s="185"/>
      <c r="O653" s="185"/>
      <c r="P653" s="185">
        <v>0</v>
      </c>
      <c r="Q653" s="185"/>
      <c r="R653" s="186"/>
      <c r="S653" s="188"/>
      <c r="T653" s="185">
        <v>0</v>
      </c>
      <c r="U653" s="185">
        <v>0</v>
      </c>
      <c r="V653" s="185"/>
      <c r="W653" s="185"/>
      <c r="X653" s="185"/>
      <c r="Y653" s="183"/>
      <c r="Z653" s="185"/>
      <c r="AA653" s="185"/>
      <c r="AB653" s="185"/>
      <c r="AC653" s="210"/>
      <c r="AD653" s="210"/>
      <c r="AE653" s="210"/>
      <c r="AF653" s="210"/>
      <c r="AG653" s="210"/>
      <c r="AH653" s="210"/>
      <c r="AI653" s="210"/>
      <c r="AJ653" s="210"/>
      <c r="AK653" s="210"/>
      <c r="AL653" s="210"/>
      <c r="AM653" s="210"/>
    </row>
    <row r="654" spans="1:39" s="91" customFormat="1" ht="60" customHeight="1" x14ac:dyDescent="0.2">
      <c r="A654" s="81">
        <f>IF(E654=0,"",SUBTOTAL(3,$E$8:$E654))</f>
        <v>619</v>
      </c>
      <c r="B654" s="81" t="s">
        <v>1135</v>
      </c>
      <c r="C654" s="118" t="s">
        <v>1236</v>
      </c>
      <c r="D654" s="109" t="s">
        <v>2221</v>
      </c>
      <c r="E654" s="119" t="s">
        <v>75</v>
      </c>
      <c r="F654" s="186">
        <f t="shared" si="10"/>
        <v>1</v>
      </c>
      <c r="G654" s="185"/>
      <c r="H654" s="185">
        <v>0</v>
      </c>
      <c r="I654" s="187"/>
      <c r="J654" s="188">
        <v>1</v>
      </c>
      <c r="K654" s="185"/>
      <c r="L654" s="185"/>
      <c r="M654" s="185"/>
      <c r="N654" s="185"/>
      <c r="O654" s="185"/>
      <c r="P654" s="185">
        <v>0</v>
      </c>
      <c r="Q654" s="185"/>
      <c r="R654" s="186"/>
      <c r="S654" s="188"/>
      <c r="T654" s="185">
        <v>0</v>
      </c>
      <c r="U654" s="185">
        <v>0</v>
      </c>
      <c r="V654" s="185"/>
      <c r="W654" s="185"/>
      <c r="X654" s="185"/>
      <c r="Y654" s="183"/>
      <c r="Z654" s="185"/>
      <c r="AA654" s="185"/>
      <c r="AB654" s="185"/>
      <c r="AC654" s="210"/>
      <c r="AD654" s="210"/>
      <c r="AE654" s="210"/>
      <c r="AF654" s="210"/>
      <c r="AG654" s="210"/>
      <c r="AH654" s="210"/>
      <c r="AI654" s="210"/>
      <c r="AJ654" s="210"/>
      <c r="AK654" s="210"/>
      <c r="AL654" s="210"/>
      <c r="AM654" s="210"/>
    </row>
    <row r="655" spans="1:39" s="91" customFormat="1" ht="56.25" customHeight="1" x14ac:dyDescent="0.2">
      <c r="A655" s="81">
        <f>IF(E655=0,"",SUBTOTAL(3,$E$8:$E655))</f>
        <v>620</v>
      </c>
      <c r="B655" s="81" t="s">
        <v>1137</v>
      </c>
      <c r="C655" s="118" t="s">
        <v>1239</v>
      </c>
      <c r="D655" s="88" t="s">
        <v>2222</v>
      </c>
      <c r="E655" s="119" t="s">
        <v>75</v>
      </c>
      <c r="F655" s="186">
        <f t="shared" si="10"/>
        <v>18</v>
      </c>
      <c r="G655" s="185"/>
      <c r="H655" s="185">
        <v>0</v>
      </c>
      <c r="I655" s="187"/>
      <c r="J655" s="188">
        <v>18</v>
      </c>
      <c r="K655" s="185"/>
      <c r="L655" s="185"/>
      <c r="M655" s="185"/>
      <c r="N655" s="185"/>
      <c r="O655" s="185"/>
      <c r="P655" s="185">
        <v>0</v>
      </c>
      <c r="Q655" s="185"/>
      <c r="R655" s="186"/>
      <c r="S655" s="188"/>
      <c r="T655" s="185">
        <v>0</v>
      </c>
      <c r="U655" s="185">
        <v>0</v>
      </c>
      <c r="V655" s="185"/>
      <c r="W655" s="185"/>
      <c r="X655" s="185"/>
      <c r="Y655" s="183"/>
      <c r="Z655" s="185"/>
      <c r="AA655" s="185"/>
      <c r="AB655" s="185"/>
      <c r="AC655" s="210"/>
      <c r="AD655" s="210"/>
      <c r="AE655" s="210"/>
      <c r="AF655" s="210"/>
      <c r="AG655" s="210"/>
      <c r="AH655" s="210"/>
      <c r="AI655" s="210"/>
      <c r="AJ655" s="210"/>
      <c r="AK655" s="210"/>
      <c r="AL655" s="210"/>
      <c r="AM655" s="210"/>
    </row>
    <row r="656" spans="1:39" s="91" customFormat="1" ht="51.75" customHeight="1" x14ac:dyDescent="0.2">
      <c r="A656" s="81">
        <f>IF(E656=0,"",SUBTOTAL(3,$E$8:$E656))</f>
        <v>621</v>
      </c>
      <c r="B656" s="81" t="s">
        <v>1139</v>
      </c>
      <c r="C656" s="118" t="s">
        <v>1241</v>
      </c>
      <c r="D656" s="88" t="s">
        <v>2223</v>
      </c>
      <c r="E656" s="119" t="s">
        <v>75</v>
      </c>
      <c r="F656" s="186">
        <f t="shared" si="10"/>
        <v>3</v>
      </c>
      <c r="G656" s="185"/>
      <c r="H656" s="185">
        <v>0</v>
      </c>
      <c r="I656" s="187"/>
      <c r="J656" s="188">
        <v>3</v>
      </c>
      <c r="K656" s="185"/>
      <c r="L656" s="185"/>
      <c r="M656" s="185"/>
      <c r="N656" s="185"/>
      <c r="O656" s="185"/>
      <c r="P656" s="185">
        <v>0</v>
      </c>
      <c r="Q656" s="185"/>
      <c r="R656" s="186"/>
      <c r="S656" s="188"/>
      <c r="T656" s="185">
        <v>0</v>
      </c>
      <c r="U656" s="185">
        <v>0</v>
      </c>
      <c r="V656" s="185"/>
      <c r="W656" s="185"/>
      <c r="X656" s="185"/>
      <c r="Y656" s="183"/>
      <c r="Z656" s="185"/>
      <c r="AA656" s="185"/>
      <c r="AB656" s="185"/>
      <c r="AC656" s="210"/>
      <c r="AD656" s="210"/>
      <c r="AE656" s="210"/>
      <c r="AF656" s="210"/>
      <c r="AG656" s="210"/>
      <c r="AH656" s="210"/>
      <c r="AI656" s="210"/>
      <c r="AJ656" s="210"/>
      <c r="AK656" s="210"/>
      <c r="AL656" s="210"/>
      <c r="AM656" s="210"/>
    </row>
    <row r="657" spans="1:39" s="91" customFormat="1" ht="33.75" customHeight="1" x14ac:dyDescent="0.2">
      <c r="A657" s="81">
        <f>IF(E657=0,"",SUBTOTAL(3,$E$8:$E657))</f>
        <v>622</v>
      </c>
      <c r="B657" s="81" t="s">
        <v>1161</v>
      </c>
      <c r="C657" s="118" t="s">
        <v>1244</v>
      </c>
      <c r="D657" s="88" t="s">
        <v>2224</v>
      </c>
      <c r="E657" s="119" t="s">
        <v>57</v>
      </c>
      <c r="F657" s="186">
        <f t="shared" si="10"/>
        <v>5</v>
      </c>
      <c r="G657" s="185"/>
      <c r="H657" s="185">
        <v>0</v>
      </c>
      <c r="I657" s="187"/>
      <c r="J657" s="188">
        <v>5</v>
      </c>
      <c r="K657" s="185"/>
      <c r="L657" s="185"/>
      <c r="M657" s="185"/>
      <c r="N657" s="185"/>
      <c r="O657" s="185"/>
      <c r="P657" s="185">
        <v>0</v>
      </c>
      <c r="Q657" s="185"/>
      <c r="R657" s="186"/>
      <c r="S657" s="188"/>
      <c r="T657" s="185">
        <v>0</v>
      </c>
      <c r="U657" s="185">
        <v>0</v>
      </c>
      <c r="V657" s="185"/>
      <c r="W657" s="185"/>
      <c r="X657" s="185"/>
      <c r="Y657" s="183"/>
      <c r="Z657" s="185"/>
      <c r="AA657" s="185"/>
      <c r="AB657" s="185"/>
      <c r="AC657" s="210"/>
      <c r="AD657" s="210"/>
      <c r="AE657" s="210"/>
      <c r="AF657" s="210"/>
      <c r="AG657" s="210"/>
      <c r="AH657" s="210"/>
      <c r="AI657" s="210"/>
      <c r="AJ657" s="210"/>
      <c r="AK657" s="210"/>
      <c r="AL657" s="210"/>
      <c r="AM657" s="210"/>
    </row>
    <row r="658" spans="1:39" s="91" customFormat="1" ht="40.5" customHeight="1" x14ac:dyDescent="0.2">
      <c r="A658" s="81">
        <f>IF(E658=0,"",SUBTOTAL(3,$E$8:$E658))</f>
        <v>623</v>
      </c>
      <c r="B658" s="81" t="s">
        <v>1141</v>
      </c>
      <c r="C658" s="118" t="s">
        <v>1246</v>
      </c>
      <c r="D658" s="88" t="s">
        <v>2225</v>
      </c>
      <c r="E658" s="119" t="s">
        <v>57</v>
      </c>
      <c r="F658" s="186">
        <f t="shared" si="10"/>
        <v>5</v>
      </c>
      <c r="G658" s="185"/>
      <c r="H658" s="185">
        <v>0</v>
      </c>
      <c r="I658" s="187"/>
      <c r="J658" s="188">
        <v>5</v>
      </c>
      <c r="K658" s="185"/>
      <c r="L658" s="185"/>
      <c r="M658" s="185"/>
      <c r="N658" s="185"/>
      <c r="O658" s="185"/>
      <c r="P658" s="185">
        <v>0</v>
      </c>
      <c r="Q658" s="185"/>
      <c r="R658" s="186"/>
      <c r="S658" s="188"/>
      <c r="T658" s="185">
        <v>0</v>
      </c>
      <c r="U658" s="185">
        <v>0</v>
      </c>
      <c r="V658" s="185"/>
      <c r="W658" s="185"/>
      <c r="X658" s="185"/>
      <c r="Y658" s="183"/>
      <c r="Z658" s="185"/>
      <c r="AA658" s="185"/>
      <c r="AB658" s="185"/>
      <c r="AC658" s="210"/>
      <c r="AD658" s="210"/>
      <c r="AE658" s="210"/>
      <c r="AF658" s="210"/>
      <c r="AG658" s="210"/>
      <c r="AH658" s="210"/>
      <c r="AI658" s="210"/>
      <c r="AJ658" s="210"/>
      <c r="AK658" s="210"/>
      <c r="AL658" s="210"/>
      <c r="AM658" s="210"/>
    </row>
    <row r="659" spans="1:39" s="91" customFormat="1" ht="42.75" customHeight="1" x14ac:dyDescent="0.2">
      <c r="A659" s="81">
        <f>IF(E659=0,"",SUBTOTAL(3,$E$8:$E659))</f>
        <v>624</v>
      </c>
      <c r="B659" s="81" t="s">
        <v>1143</v>
      </c>
      <c r="C659" s="118" t="s">
        <v>1248</v>
      </c>
      <c r="D659" s="88" t="s">
        <v>2226</v>
      </c>
      <c r="E659" s="119" t="s">
        <v>75</v>
      </c>
      <c r="F659" s="186">
        <f t="shared" si="10"/>
        <v>42</v>
      </c>
      <c r="G659" s="185"/>
      <c r="H659" s="185">
        <v>0</v>
      </c>
      <c r="I659" s="187"/>
      <c r="J659" s="188">
        <v>42</v>
      </c>
      <c r="K659" s="185"/>
      <c r="L659" s="185"/>
      <c r="M659" s="185"/>
      <c r="N659" s="185"/>
      <c r="O659" s="185"/>
      <c r="P659" s="185">
        <v>0</v>
      </c>
      <c r="Q659" s="185"/>
      <c r="R659" s="186"/>
      <c r="S659" s="188"/>
      <c r="T659" s="185">
        <v>0</v>
      </c>
      <c r="U659" s="185">
        <v>0</v>
      </c>
      <c r="V659" s="185"/>
      <c r="W659" s="185"/>
      <c r="X659" s="185"/>
      <c r="Y659" s="183"/>
      <c r="Z659" s="185"/>
      <c r="AA659" s="185"/>
      <c r="AB659" s="185"/>
      <c r="AC659" s="210"/>
      <c r="AD659" s="210"/>
      <c r="AE659" s="210"/>
      <c r="AF659" s="210"/>
      <c r="AG659" s="210"/>
      <c r="AH659" s="210"/>
      <c r="AI659" s="210"/>
      <c r="AJ659" s="210"/>
      <c r="AK659" s="210"/>
      <c r="AL659" s="210"/>
      <c r="AM659" s="210"/>
    </row>
    <row r="660" spans="1:39" s="91" customFormat="1" ht="35.25" customHeight="1" x14ac:dyDescent="0.2">
      <c r="A660" s="81">
        <f>IF(E660=0,"",SUBTOTAL(3,$E$8:$E660))</f>
        <v>625</v>
      </c>
      <c r="B660" s="81" t="s">
        <v>1145</v>
      </c>
      <c r="C660" s="118" t="s">
        <v>1250</v>
      </c>
      <c r="D660" s="88" t="s">
        <v>2227</v>
      </c>
      <c r="E660" s="119" t="s">
        <v>347</v>
      </c>
      <c r="F660" s="186">
        <f t="shared" si="10"/>
        <v>2</v>
      </c>
      <c r="G660" s="185"/>
      <c r="H660" s="185">
        <v>0</v>
      </c>
      <c r="I660" s="187"/>
      <c r="J660" s="188">
        <v>2</v>
      </c>
      <c r="K660" s="185"/>
      <c r="L660" s="185"/>
      <c r="M660" s="185"/>
      <c r="N660" s="185"/>
      <c r="O660" s="185"/>
      <c r="P660" s="185">
        <v>0</v>
      </c>
      <c r="Q660" s="185"/>
      <c r="R660" s="186"/>
      <c r="S660" s="188"/>
      <c r="T660" s="185">
        <v>0</v>
      </c>
      <c r="U660" s="185">
        <v>0</v>
      </c>
      <c r="V660" s="185"/>
      <c r="W660" s="185"/>
      <c r="X660" s="185"/>
      <c r="Y660" s="183"/>
      <c r="Z660" s="185"/>
      <c r="AA660" s="185"/>
      <c r="AB660" s="185"/>
      <c r="AC660" s="210"/>
      <c r="AD660" s="210"/>
      <c r="AE660" s="210"/>
      <c r="AF660" s="210"/>
      <c r="AG660" s="210"/>
      <c r="AH660" s="210"/>
      <c r="AI660" s="210"/>
      <c r="AJ660" s="210"/>
      <c r="AK660" s="210"/>
      <c r="AL660" s="210"/>
      <c r="AM660" s="210"/>
    </row>
    <row r="661" spans="1:39" s="91" customFormat="1" ht="30.75" customHeight="1" x14ac:dyDescent="0.2">
      <c r="A661" s="81">
        <f>IF(E661=0,"",SUBTOTAL(3,$E$8:$E661))</f>
        <v>626</v>
      </c>
      <c r="B661" s="81" t="s">
        <v>1147</v>
      </c>
      <c r="C661" s="118" t="s">
        <v>1252</v>
      </c>
      <c r="D661" s="88" t="s">
        <v>2228</v>
      </c>
      <c r="E661" s="119" t="s">
        <v>57</v>
      </c>
      <c r="F661" s="186">
        <f t="shared" si="10"/>
        <v>1</v>
      </c>
      <c r="G661" s="185"/>
      <c r="H661" s="185">
        <v>0</v>
      </c>
      <c r="I661" s="187"/>
      <c r="J661" s="188">
        <v>1</v>
      </c>
      <c r="K661" s="185"/>
      <c r="L661" s="185"/>
      <c r="M661" s="185"/>
      <c r="N661" s="185"/>
      <c r="O661" s="185"/>
      <c r="P661" s="185">
        <v>0</v>
      </c>
      <c r="Q661" s="185"/>
      <c r="R661" s="186"/>
      <c r="S661" s="188"/>
      <c r="T661" s="185">
        <v>0</v>
      </c>
      <c r="U661" s="185">
        <v>0</v>
      </c>
      <c r="V661" s="185"/>
      <c r="W661" s="185"/>
      <c r="X661" s="185"/>
      <c r="Y661" s="183"/>
      <c r="Z661" s="185"/>
      <c r="AA661" s="185"/>
      <c r="AB661" s="185"/>
      <c r="AC661" s="210"/>
      <c r="AD661" s="210"/>
      <c r="AE661" s="210"/>
      <c r="AF661" s="210"/>
      <c r="AG661" s="210"/>
      <c r="AH661" s="210"/>
      <c r="AI661" s="210"/>
      <c r="AJ661" s="210"/>
      <c r="AK661" s="210"/>
      <c r="AL661" s="210"/>
      <c r="AM661" s="210"/>
    </row>
    <row r="662" spans="1:39" s="91" customFormat="1" ht="39" customHeight="1" x14ac:dyDescent="0.2">
      <c r="A662" s="81">
        <f>IF(E662=0,"",SUBTOTAL(3,$E$8:$E662))</f>
        <v>627</v>
      </c>
      <c r="B662" s="81" t="s">
        <v>1149</v>
      </c>
      <c r="C662" s="118" t="s">
        <v>1254</v>
      </c>
      <c r="D662" s="88" t="s">
        <v>2229</v>
      </c>
      <c r="E662" s="119" t="s">
        <v>75</v>
      </c>
      <c r="F662" s="186">
        <f t="shared" si="10"/>
        <v>1</v>
      </c>
      <c r="G662" s="185"/>
      <c r="H662" s="185">
        <v>0</v>
      </c>
      <c r="I662" s="187"/>
      <c r="J662" s="188">
        <v>1</v>
      </c>
      <c r="K662" s="185"/>
      <c r="L662" s="185"/>
      <c r="M662" s="185"/>
      <c r="N662" s="185"/>
      <c r="O662" s="185"/>
      <c r="P662" s="185">
        <v>0</v>
      </c>
      <c r="Q662" s="185"/>
      <c r="R662" s="186"/>
      <c r="S662" s="188"/>
      <c r="T662" s="185">
        <v>0</v>
      </c>
      <c r="U662" s="185">
        <v>0</v>
      </c>
      <c r="V662" s="185"/>
      <c r="W662" s="185"/>
      <c r="X662" s="185"/>
      <c r="Y662" s="183"/>
      <c r="Z662" s="185"/>
      <c r="AA662" s="185"/>
      <c r="AB662" s="185"/>
      <c r="AC662" s="210"/>
      <c r="AD662" s="210"/>
      <c r="AE662" s="210"/>
      <c r="AF662" s="210"/>
      <c r="AG662" s="210"/>
      <c r="AH662" s="210"/>
      <c r="AI662" s="210"/>
      <c r="AJ662" s="210"/>
      <c r="AK662" s="210"/>
      <c r="AL662" s="210"/>
      <c r="AM662" s="210"/>
    </row>
    <row r="663" spans="1:39" s="91" customFormat="1" ht="41.25" customHeight="1" x14ac:dyDescent="0.2">
      <c r="A663" s="81">
        <f>IF(E663=0,"",SUBTOTAL(3,$E$8:$E663))</f>
        <v>628</v>
      </c>
      <c r="B663" s="81" t="s">
        <v>1151</v>
      </c>
      <c r="C663" s="118" t="s">
        <v>1256</v>
      </c>
      <c r="D663" s="88" t="s">
        <v>2230</v>
      </c>
      <c r="E663" s="119" t="s">
        <v>347</v>
      </c>
      <c r="F663" s="186">
        <f t="shared" si="10"/>
        <v>2</v>
      </c>
      <c r="G663" s="185"/>
      <c r="H663" s="185">
        <v>0</v>
      </c>
      <c r="I663" s="187"/>
      <c r="J663" s="188">
        <v>2</v>
      </c>
      <c r="K663" s="185"/>
      <c r="L663" s="185"/>
      <c r="M663" s="185"/>
      <c r="N663" s="185"/>
      <c r="O663" s="185"/>
      <c r="P663" s="185">
        <v>0</v>
      </c>
      <c r="Q663" s="185"/>
      <c r="R663" s="186"/>
      <c r="S663" s="188"/>
      <c r="T663" s="185">
        <v>0</v>
      </c>
      <c r="U663" s="185">
        <v>0</v>
      </c>
      <c r="V663" s="185"/>
      <c r="W663" s="185"/>
      <c r="X663" s="185"/>
      <c r="Y663" s="183"/>
      <c r="Z663" s="185"/>
      <c r="AA663" s="185"/>
      <c r="AB663" s="185"/>
      <c r="AC663" s="210"/>
      <c r="AD663" s="210"/>
      <c r="AE663" s="210"/>
      <c r="AF663" s="210"/>
      <c r="AG663" s="210"/>
      <c r="AH663" s="210"/>
      <c r="AI663" s="210"/>
      <c r="AJ663" s="210"/>
      <c r="AK663" s="210"/>
      <c r="AL663" s="210"/>
      <c r="AM663" s="210"/>
    </row>
    <row r="664" spans="1:39" s="91" customFormat="1" ht="35.25" customHeight="1" x14ac:dyDescent="0.2">
      <c r="A664" s="81">
        <f>IF(E664=0,"",SUBTOTAL(3,$E$8:$E664))</f>
        <v>629</v>
      </c>
      <c r="B664" s="81" t="s">
        <v>1153</v>
      </c>
      <c r="C664" s="118" t="s">
        <v>1258</v>
      </c>
      <c r="D664" s="88" t="s">
        <v>2231</v>
      </c>
      <c r="E664" s="119" t="s">
        <v>347</v>
      </c>
      <c r="F664" s="186">
        <f t="shared" si="10"/>
        <v>19</v>
      </c>
      <c r="G664" s="185"/>
      <c r="H664" s="185">
        <v>2</v>
      </c>
      <c r="I664" s="187">
        <v>6</v>
      </c>
      <c r="J664" s="188">
        <v>10</v>
      </c>
      <c r="K664" s="185"/>
      <c r="L664" s="185"/>
      <c r="M664" s="185"/>
      <c r="N664" s="185"/>
      <c r="O664" s="185"/>
      <c r="P664" s="185">
        <v>0</v>
      </c>
      <c r="Q664" s="185"/>
      <c r="R664" s="186">
        <v>1</v>
      </c>
      <c r="S664" s="188"/>
      <c r="T664" s="185">
        <v>0</v>
      </c>
      <c r="U664" s="185">
        <v>0</v>
      </c>
      <c r="V664" s="185"/>
      <c r="W664" s="185"/>
      <c r="X664" s="185"/>
      <c r="Y664" s="183"/>
      <c r="Z664" s="185"/>
      <c r="AA664" s="185"/>
      <c r="AB664" s="185"/>
      <c r="AC664" s="210"/>
      <c r="AD664" s="210"/>
      <c r="AE664" s="210"/>
      <c r="AF664" s="210"/>
      <c r="AG664" s="210"/>
      <c r="AH664" s="210"/>
      <c r="AI664" s="210"/>
      <c r="AJ664" s="210"/>
      <c r="AK664" s="210"/>
      <c r="AL664" s="210"/>
      <c r="AM664" s="210"/>
    </row>
    <row r="665" spans="1:39" s="91" customFormat="1" ht="37.5" customHeight="1" x14ac:dyDescent="0.2">
      <c r="A665" s="81">
        <f>IF(E665=0,"",SUBTOTAL(3,$E$8:$E665))</f>
        <v>630</v>
      </c>
      <c r="B665" s="81" t="s">
        <v>1156</v>
      </c>
      <c r="C665" s="118" t="s">
        <v>1261</v>
      </c>
      <c r="D665" s="88" t="s">
        <v>2232</v>
      </c>
      <c r="E665" s="119" t="s">
        <v>75</v>
      </c>
      <c r="F665" s="186">
        <f t="shared" si="10"/>
        <v>1</v>
      </c>
      <c r="G665" s="185"/>
      <c r="H665" s="185">
        <v>0</v>
      </c>
      <c r="I665" s="187"/>
      <c r="J665" s="188">
        <v>1</v>
      </c>
      <c r="K665" s="185"/>
      <c r="L665" s="185"/>
      <c r="M665" s="185"/>
      <c r="N665" s="185"/>
      <c r="O665" s="185"/>
      <c r="P665" s="185">
        <v>0</v>
      </c>
      <c r="Q665" s="185"/>
      <c r="R665" s="186"/>
      <c r="S665" s="188"/>
      <c r="T665" s="185">
        <v>0</v>
      </c>
      <c r="U665" s="185">
        <v>0</v>
      </c>
      <c r="V665" s="185"/>
      <c r="W665" s="185"/>
      <c r="X665" s="185"/>
      <c r="Y665" s="183"/>
      <c r="Z665" s="185"/>
      <c r="AA665" s="185"/>
      <c r="AB665" s="185"/>
      <c r="AC665" s="210"/>
      <c r="AD665" s="210"/>
      <c r="AE665" s="210"/>
      <c r="AF665" s="210"/>
      <c r="AG665" s="210"/>
      <c r="AH665" s="210"/>
      <c r="AI665" s="210"/>
      <c r="AJ665" s="210"/>
      <c r="AK665" s="210"/>
      <c r="AL665" s="210"/>
      <c r="AM665" s="210"/>
    </row>
    <row r="666" spans="1:39" s="91" customFormat="1" ht="56.25" customHeight="1" x14ac:dyDescent="0.2">
      <c r="A666" s="81">
        <f>IF(E666=0,"",SUBTOTAL(3,$E$8:$E666))</f>
        <v>631</v>
      </c>
      <c r="B666" s="81" t="s">
        <v>1158</v>
      </c>
      <c r="C666" s="118" t="s">
        <v>1263</v>
      </c>
      <c r="D666" s="88" t="s">
        <v>2233</v>
      </c>
      <c r="E666" s="119" t="s">
        <v>57</v>
      </c>
      <c r="F666" s="186">
        <f t="shared" si="10"/>
        <v>45</v>
      </c>
      <c r="G666" s="185"/>
      <c r="H666" s="185">
        <v>6</v>
      </c>
      <c r="I666" s="187">
        <v>6</v>
      </c>
      <c r="J666" s="188">
        <v>33</v>
      </c>
      <c r="K666" s="185"/>
      <c r="L666" s="185"/>
      <c r="M666" s="185"/>
      <c r="N666" s="185"/>
      <c r="O666" s="185"/>
      <c r="P666" s="185">
        <v>0</v>
      </c>
      <c r="Q666" s="185"/>
      <c r="R666" s="186"/>
      <c r="S666" s="188"/>
      <c r="T666" s="185">
        <v>0</v>
      </c>
      <c r="U666" s="185">
        <v>0</v>
      </c>
      <c r="V666" s="185"/>
      <c r="W666" s="185"/>
      <c r="X666" s="185"/>
      <c r="Y666" s="183"/>
      <c r="Z666" s="185"/>
      <c r="AA666" s="185"/>
      <c r="AB666" s="185"/>
      <c r="AC666" s="210"/>
      <c r="AD666" s="210"/>
      <c r="AE666" s="210"/>
      <c r="AF666" s="210"/>
      <c r="AG666" s="210"/>
      <c r="AH666" s="210"/>
      <c r="AI666" s="210"/>
      <c r="AJ666" s="210"/>
      <c r="AK666" s="210"/>
      <c r="AL666" s="210"/>
      <c r="AM666" s="210"/>
    </row>
    <row r="667" spans="1:39" s="91" customFormat="1" ht="40.5" customHeight="1" x14ac:dyDescent="0.2">
      <c r="A667" s="81">
        <f>IF(E667=0,"",SUBTOTAL(3,$E$8:$E667))</f>
        <v>632</v>
      </c>
      <c r="B667" s="81" t="s">
        <v>1159</v>
      </c>
      <c r="C667" s="118" t="s">
        <v>1265</v>
      </c>
      <c r="D667" s="88" t="s">
        <v>2234</v>
      </c>
      <c r="E667" s="119" t="s">
        <v>75</v>
      </c>
      <c r="F667" s="186">
        <f t="shared" si="10"/>
        <v>1</v>
      </c>
      <c r="G667" s="185"/>
      <c r="H667" s="185">
        <v>0</v>
      </c>
      <c r="I667" s="187"/>
      <c r="J667" s="188">
        <v>1</v>
      </c>
      <c r="K667" s="185"/>
      <c r="L667" s="185"/>
      <c r="M667" s="185"/>
      <c r="N667" s="185"/>
      <c r="O667" s="185"/>
      <c r="P667" s="185">
        <v>0</v>
      </c>
      <c r="Q667" s="185"/>
      <c r="R667" s="186"/>
      <c r="S667" s="188"/>
      <c r="T667" s="185">
        <v>0</v>
      </c>
      <c r="U667" s="185">
        <v>0</v>
      </c>
      <c r="V667" s="185"/>
      <c r="W667" s="185"/>
      <c r="X667" s="185"/>
      <c r="Y667" s="183"/>
      <c r="Z667" s="185"/>
      <c r="AA667" s="185"/>
      <c r="AB667" s="185"/>
      <c r="AC667" s="210"/>
      <c r="AD667" s="210"/>
      <c r="AE667" s="210"/>
      <c r="AF667" s="210"/>
      <c r="AG667" s="210"/>
      <c r="AH667" s="210"/>
      <c r="AI667" s="210"/>
      <c r="AJ667" s="210"/>
      <c r="AK667" s="210"/>
      <c r="AL667" s="210"/>
      <c r="AM667" s="210"/>
    </row>
    <row r="668" spans="1:39" s="91" customFormat="1" ht="41.25" customHeight="1" x14ac:dyDescent="0.2">
      <c r="A668" s="81">
        <f>IF(E668=0,"",SUBTOTAL(3,$E$8:$E668))</f>
        <v>633</v>
      </c>
      <c r="B668" s="81" t="s">
        <v>1160</v>
      </c>
      <c r="C668" s="118" t="s">
        <v>628</v>
      </c>
      <c r="D668" s="88" t="s">
        <v>2235</v>
      </c>
      <c r="E668" s="119" t="s">
        <v>347</v>
      </c>
      <c r="F668" s="186">
        <f t="shared" si="10"/>
        <v>34</v>
      </c>
      <c r="G668" s="185"/>
      <c r="H668" s="185">
        <v>12</v>
      </c>
      <c r="I668" s="187">
        <v>4</v>
      </c>
      <c r="J668" s="188">
        <v>12</v>
      </c>
      <c r="K668" s="185"/>
      <c r="L668" s="185"/>
      <c r="M668" s="185">
        <v>5</v>
      </c>
      <c r="N668" s="185"/>
      <c r="O668" s="185"/>
      <c r="P668" s="185">
        <v>0</v>
      </c>
      <c r="Q668" s="185"/>
      <c r="R668" s="186">
        <v>1</v>
      </c>
      <c r="S668" s="188"/>
      <c r="T668" s="185">
        <v>0</v>
      </c>
      <c r="U668" s="185">
        <v>0</v>
      </c>
      <c r="V668" s="185"/>
      <c r="W668" s="185"/>
      <c r="X668" s="185"/>
      <c r="Y668" s="183"/>
      <c r="Z668" s="185"/>
      <c r="AA668" s="185"/>
      <c r="AB668" s="185"/>
      <c r="AC668" s="210"/>
      <c r="AD668" s="210"/>
      <c r="AE668" s="210"/>
      <c r="AF668" s="210"/>
      <c r="AG668" s="210"/>
      <c r="AH668" s="210"/>
      <c r="AI668" s="210"/>
      <c r="AJ668" s="210"/>
      <c r="AK668" s="210"/>
      <c r="AL668" s="210"/>
      <c r="AM668" s="210"/>
    </row>
    <row r="669" spans="1:39" s="91" customFormat="1" ht="47.25" customHeight="1" x14ac:dyDescent="0.2">
      <c r="A669" s="81">
        <f>IF(E669=0,"",SUBTOTAL(3,$E$8:$E669))</f>
        <v>634</v>
      </c>
      <c r="B669" s="81" t="s">
        <v>1162</v>
      </c>
      <c r="C669" s="118" t="s">
        <v>1269</v>
      </c>
      <c r="D669" s="88" t="s">
        <v>2236</v>
      </c>
      <c r="E669" s="119" t="s">
        <v>75</v>
      </c>
      <c r="F669" s="186">
        <f t="shared" si="10"/>
        <v>7</v>
      </c>
      <c r="G669" s="185"/>
      <c r="H669" s="185">
        <v>0</v>
      </c>
      <c r="I669" s="187"/>
      <c r="J669" s="189"/>
      <c r="K669" s="185"/>
      <c r="L669" s="185"/>
      <c r="M669" s="185">
        <v>2</v>
      </c>
      <c r="N669" s="185">
        <v>3</v>
      </c>
      <c r="O669" s="185"/>
      <c r="P669" s="185">
        <v>1</v>
      </c>
      <c r="Q669" s="185"/>
      <c r="R669" s="186"/>
      <c r="S669" s="188"/>
      <c r="T669" s="185">
        <v>0</v>
      </c>
      <c r="U669" s="185">
        <v>0</v>
      </c>
      <c r="V669" s="185">
        <v>1</v>
      </c>
      <c r="W669" s="185"/>
      <c r="X669" s="185"/>
      <c r="Y669" s="183"/>
      <c r="Z669" s="185"/>
      <c r="AA669" s="185"/>
      <c r="AB669" s="185"/>
      <c r="AC669" s="210"/>
      <c r="AD669" s="210"/>
      <c r="AE669" s="210"/>
      <c r="AF669" s="210"/>
      <c r="AG669" s="210"/>
      <c r="AH669" s="210"/>
      <c r="AI669" s="210"/>
      <c r="AJ669" s="210"/>
      <c r="AK669" s="210"/>
      <c r="AL669" s="210"/>
      <c r="AM669" s="210"/>
    </row>
    <row r="670" spans="1:39" s="91" customFormat="1" ht="37.5" customHeight="1" x14ac:dyDescent="0.2">
      <c r="A670" s="81">
        <f>IF(E670=0,"",SUBTOTAL(3,$E$8:$E670))</f>
        <v>635</v>
      </c>
      <c r="B670" s="81" t="s">
        <v>1164</v>
      </c>
      <c r="C670" s="118" t="s">
        <v>1273</v>
      </c>
      <c r="D670" s="88" t="s">
        <v>2237</v>
      </c>
      <c r="E670" s="119" t="s">
        <v>347</v>
      </c>
      <c r="F670" s="186">
        <f t="shared" si="10"/>
        <v>37</v>
      </c>
      <c r="G670" s="185"/>
      <c r="H670" s="185">
        <v>12</v>
      </c>
      <c r="I670" s="187">
        <v>6</v>
      </c>
      <c r="J670" s="188">
        <v>15</v>
      </c>
      <c r="K670" s="185"/>
      <c r="L670" s="185"/>
      <c r="M670" s="185">
        <v>3</v>
      </c>
      <c r="N670" s="185"/>
      <c r="O670" s="185"/>
      <c r="P670" s="185">
        <v>0</v>
      </c>
      <c r="Q670" s="185"/>
      <c r="R670" s="186">
        <v>1</v>
      </c>
      <c r="S670" s="188"/>
      <c r="T670" s="185">
        <v>0</v>
      </c>
      <c r="U670" s="185">
        <v>0</v>
      </c>
      <c r="V670" s="185"/>
      <c r="W670" s="185"/>
      <c r="X670" s="185"/>
      <c r="Y670" s="183"/>
      <c r="Z670" s="185"/>
      <c r="AA670" s="185"/>
      <c r="AB670" s="185"/>
      <c r="AC670" s="210"/>
      <c r="AD670" s="210"/>
      <c r="AE670" s="210"/>
      <c r="AF670" s="210"/>
      <c r="AG670" s="210"/>
      <c r="AH670" s="210"/>
      <c r="AI670" s="210"/>
      <c r="AJ670" s="210"/>
      <c r="AK670" s="210"/>
      <c r="AL670" s="210"/>
      <c r="AM670" s="210"/>
    </row>
    <row r="671" spans="1:39" s="91" customFormat="1" ht="49.5" customHeight="1" x14ac:dyDescent="0.2">
      <c r="A671" s="81">
        <f>IF(E671=0,"",SUBTOTAL(3,$E$8:$E671))</f>
        <v>636</v>
      </c>
      <c r="B671" s="81" t="s">
        <v>1166</v>
      </c>
      <c r="C671" s="118" t="s">
        <v>1275</v>
      </c>
      <c r="D671" s="88" t="s">
        <v>2238</v>
      </c>
      <c r="E671" s="119" t="s">
        <v>379</v>
      </c>
      <c r="F671" s="186">
        <f t="shared" si="10"/>
        <v>46</v>
      </c>
      <c r="G671" s="185"/>
      <c r="H671" s="185">
        <v>7</v>
      </c>
      <c r="I671" s="187">
        <v>6</v>
      </c>
      <c r="J671" s="188">
        <v>24</v>
      </c>
      <c r="K671" s="185"/>
      <c r="L671" s="185"/>
      <c r="M671" s="185">
        <v>5</v>
      </c>
      <c r="N671" s="185"/>
      <c r="O671" s="185"/>
      <c r="P671" s="185">
        <v>0</v>
      </c>
      <c r="Q671" s="185"/>
      <c r="R671" s="186"/>
      <c r="S671" s="188"/>
      <c r="T671" s="185">
        <v>0</v>
      </c>
      <c r="U671" s="185">
        <v>0</v>
      </c>
      <c r="V671" s="185">
        <v>4</v>
      </c>
      <c r="W671" s="185"/>
      <c r="X671" s="185"/>
      <c r="Y671" s="183"/>
      <c r="Z671" s="185"/>
      <c r="AA671" s="185"/>
      <c r="AB671" s="185"/>
      <c r="AC671" s="210"/>
      <c r="AD671" s="210"/>
      <c r="AE671" s="210"/>
      <c r="AF671" s="210"/>
      <c r="AG671" s="210"/>
      <c r="AH671" s="210"/>
      <c r="AI671" s="210"/>
      <c r="AJ671" s="210"/>
      <c r="AK671" s="210"/>
      <c r="AL671" s="210"/>
      <c r="AM671" s="210"/>
    </row>
    <row r="672" spans="1:39" s="91" customFormat="1" ht="36.75" customHeight="1" x14ac:dyDescent="0.2">
      <c r="A672" s="81">
        <f>IF(E672=0,"",SUBTOTAL(3,$E$8:$E672))</f>
        <v>637</v>
      </c>
      <c r="B672" s="81" t="s">
        <v>1168</v>
      </c>
      <c r="C672" s="118" t="s">
        <v>1278</v>
      </c>
      <c r="D672" s="88" t="s">
        <v>2239</v>
      </c>
      <c r="E672" s="119" t="s">
        <v>57</v>
      </c>
      <c r="F672" s="186">
        <f t="shared" si="10"/>
        <v>2</v>
      </c>
      <c r="G672" s="185"/>
      <c r="H672" s="185">
        <v>0</v>
      </c>
      <c r="I672" s="187"/>
      <c r="J672" s="188">
        <v>2</v>
      </c>
      <c r="K672" s="185"/>
      <c r="L672" s="185"/>
      <c r="M672" s="185"/>
      <c r="N672" s="185"/>
      <c r="O672" s="185"/>
      <c r="P672" s="185">
        <v>0</v>
      </c>
      <c r="Q672" s="185"/>
      <c r="R672" s="186"/>
      <c r="S672" s="188"/>
      <c r="T672" s="185">
        <v>0</v>
      </c>
      <c r="U672" s="185">
        <v>0</v>
      </c>
      <c r="V672" s="185"/>
      <c r="W672" s="185"/>
      <c r="X672" s="185"/>
      <c r="Y672" s="183"/>
      <c r="Z672" s="185"/>
      <c r="AA672" s="185"/>
      <c r="AB672" s="185"/>
      <c r="AC672" s="210"/>
      <c r="AD672" s="210"/>
      <c r="AE672" s="210"/>
      <c r="AF672" s="210"/>
      <c r="AG672" s="210"/>
      <c r="AH672" s="210"/>
      <c r="AI672" s="210"/>
      <c r="AJ672" s="210"/>
      <c r="AK672" s="210"/>
      <c r="AL672" s="210"/>
      <c r="AM672" s="210"/>
    </row>
    <row r="673" spans="1:39" s="91" customFormat="1" ht="36.75" customHeight="1" x14ac:dyDescent="0.2">
      <c r="A673" s="81">
        <f>IF(E673=0,"",SUBTOTAL(3,$E$8:$E673))</f>
        <v>638</v>
      </c>
      <c r="B673" s="81" t="s">
        <v>1169</v>
      </c>
      <c r="C673" s="118" t="s">
        <v>1281</v>
      </c>
      <c r="D673" s="88" t="s">
        <v>2240</v>
      </c>
      <c r="E673" s="119" t="s">
        <v>57</v>
      </c>
      <c r="F673" s="186">
        <f t="shared" si="10"/>
        <v>2</v>
      </c>
      <c r="G673" s="185"/>
      <c r="H673" s="185">
        <v>0</v>
      </c>
      <c r="I673" s="187"/>
      <c r="J673" s="188">
        <v>2</v>
      </c>
      <c r="K673" s="185"/>
      <c r="L673" s="185"/>
      <c r="M673" s="185"/>
      <c r="N673" s="185"/>
      <c r="O673" s="185"/>
      <c r="P673" s="185">
        <v>0</v>
      </c>
      <c r="Q673" s="185"/>
      <c r="R673" s="186"/>
      <c r="S673" s="188"/>
      <c r="T673" s="185">
        <v>0</v>
      </c>
      <c r="U673" s="185">
        <v>0</v>
      </c>
      <c r="V673" s="185"/>
      <c r="W673" s="185"/>
      <c r="X673" s="185"/>
      <c r="Y673" s="183"/>
      <c r="Z673" s="185"/>
      <c r="AA673" s="185"/>
      <c r="AB673" s="185"/>
      <c r="AC673" s="210"/>
      <c r="AD673" s="210"/>
      <c r="AE673" s="210"/>
      <c r="AF673" s="210"/>
      <c r="AG673" s="210"/>
      <c r="AH673" s="210"/>
      <c r="AI673" s="210"/>
      <c r="AJ673" s="210"/>
      <c r="AK673" s="210"/>
      <c r="AL673" s="210"/>
      <c r="AM673" s="210"/>
    </row>
    <row r="674" spans="1:39" s="91" customFormat="1" ht="53.25" customHeight="1" x14ac:dyDescent="0.2">
      <c r="A674" s="81">
        <f>IF(E674=0,"",SUBTOTAL(3,$E$8:$E674))</f>
        <v>639</v>
      </c>
      <c r="B674" s="81" t="s">
        <v>1170</v>
      </c>
      <c r="C674" s="118" t="s">
        <v>1292</v>
      </c>
      <c r="D674" s="88" t="s">
        <v>4031</v>
      </c>
      <c r="E674" s="119" t="s">
        <v>75</v>
      </c>
      <c r="F674" s="186">
        <f t="shared" si="10"/>
        <v>16</v>
      </c>
      <c r="G674" s="185"/>
      <c r="H674" s="185">
        <v>8</v>
      </c>
      <c r="I674" s="187"/>
      <c r="J674" s="188">
        <v>8</v>
      </c>
      <c r="K674" s="185"/>
      <c r="L674" s="185"/>
      <c r="M674" s="185"/>
      <c r="N674" s="185"/>
      <c r="O674" s="185"/>
      <c r="P674" s="185">
        <v>0</v>
      </c>
      <c r="Q674" s="185"/>
      <c r="R674" s="186"/>
      <c r="S674" s="188"/>
      <c r="T674" s="185">
        <v>0</v>
      </c>
      <c r="U674" s="185">
        <v>0</v>
      </c>
      <c r="V674" s="185"/>
      <c r="W674" s="185"/>
      <c r="X674" s="185"/>
      <c r="Y674" s="183"/>
      <c r="Z674" s="185"/>
      <c r="AA674" s="185"/>
      <c r="AB674" s="185"/>
      <c r="AC674" s="210"/>
      <c r="AD674" s="210"/>
      <c r="AE674" s="210"/>
      <c r="AF674" s="210"/>
      <c r="AG674" s="210"/>
      <c r="AH674" s="210"/>
      <c r="AI674" s="210"/>
      <c r="AJ674" s="210"/>
      <c r="AK674" s="210"/>
      <c r="AL674" s="210"/>
      <c r="AM674" s="210"/>
    </row>
    <row r="675" spans="1:39" s="91" customFormat="1" ht="39" customHeight="1" x14ac:dyDescent="0.2">
      <c r="A675" s="81">
        <f>IF(E675=0,"",SUBTOTAL(3,$E$8:$E675))</f>
        <v>640</v>
      </c>
      <c r="B675" s="81" t="s">
        <v>1171</v>
      </c>
      <c r="C675" s="118" t="s">
        <v>1295</v>
      </c>
      <c r="D675" s="88" t="s">
        <v>2247</v>
      </c>
      <c r="E675" s="119" t="s">
        <v>75</v>
      </c>
      <c r="F675" s="186">
        <f t="shared" si="10"/>
        <v>5</v>
      </c>
      <c r="G675" s="185"/>
      <c r="H675" s="185">
        <v>4</v>
      </c>
      <c r="I675" s="187"/>
      <c r="J675" s="188">
        <v>1</v>
      </c>
      <c r="K675" s="185"/>
      <c r="L675" s="185"/>
      <c r="M675" s="185"/>
      <c r="N675" s="185"/>
      <c r="O675" s="185"/>
      <c r="P675" s="185">
        <v>0</v>
      </c>
      <c r="Q675" s="185"/>
      <c r="R675" s="186"/>
      <c r="S675" s="188"/>
      <c r="T675" s="185">
        <v>0</v>
      </c>
      <c r="U675" s="185">
        <v>0</v>
      </c>
      <c r="V675" s="185"/>
      <c r="W675" s="185"/>
      <c r="X675" s="185"/>
      <c r="Y675" s="183"/>
      <c r="Z675" s="185"/>
      <c r="AA675" s="185"/>
      <c r="AB675" s="185"/>
      <c r="AC675" s="210"/>
      <c r="AD675" s="210"/>
      <c r="AE675" s="210"/>
      <c r="AF675" s="210"/>
      <c r="AG675" s="210"/>
      <c r="AH675" s="210"/>
      <c r="AI675" s="210"/>
      <c r="AJ675" s="210"/>
      <c r="AK675" s="210"/>
      <c r="AL675" s="210"/>
      <c r="AM675" s="210"/>
    </row>
    <row r="676" spans="1:39" s="91" customFormat="1" ht="28.5" customHeight="1" x14ac:dyDescent="0.2">
      <c r="A676" s="81">
        <f>IF(E676=0,"",SUBTOTAL(3,$E$8:$E676))</f>
        <v>641</v>
      </c>
      <c r="B676" s="81" t="s">
        <v>1193</v>
      </c>
      <c r="C676" s="82" t="s">
        <v>1296</v>
      </c>
      <c r="D676" s="119" t="s">
        <v>4030</v>
      </c>
      <c r="E676" s="119" t="s">
        <v>75</v>
      </c>
      <c r="F676" s="186">
        <f t="shared" si="10"/>
        <v>1</v>
      </c>
      <c r="G676" s="185"/>
      <c r="H676" s="185">
        <v>0</v>
      </c>
      <c r="I676" s="187"/>
      <c r="J676" s="188">
        <v>1</v>
      </c>
      <c r="K676" s="185"/>
      <c r="L676" s="185"/>
      <c r="M676" s="185"/>
      <c r="N676" s="185"/>
      <c r="O676" s="185"/>
      <c r="P676" s="185">
        <v>0</v>
      </c>
      <c r="Q676" s="185"/>
      <c r="R676" s="186"/>
      <c r="S676" s="188"/>
      <c r="T676" s="185">
        <v>0</v>
      </c>
      <c r="U676" s="185">
        <v>0</v>
      </c>
      <c r="V676" s="185"/>
      <c r="W676" s="185"/>
      <c r="X676" s="185"/>
      <c r="Y676" s="183"/>
      <c r="Z676" s="185"/>
      <c r="AA676" s="185"/>
      <c r="AB676" s="185"/>
      <c r="AC676" s="210"/>
      <c r="AD676" s="210"/>
      <c r="AE676" s="210"/>
      <c r="AF676" s="210"/>
      <c r="AG676" s="210"/>
      <c r="AH676" s="210"/>
      <c r="AI676" s="210"/>
      <c r="AJ676" s="210"/>
      <c r="AK676" s="210"/>
      <c r="AL676" s="210"/>
      <c r="AM676" s="210"/>
    </row>
    <row r="677" spans="1:39" s="91" customFormat="1" ht="34.5" customHeight="1" x14ac:dyDescent="0.2">
      <c r="A677" s="81">
        <f>IF(E677=0,"",SUBTOTAL(3,$E$8:$E677))</f>
        <v>642</v>
      </c>
      <c r="B677" s="81" t="s">
        <v>1172</v>
      </c>
      <c r="C677" s="82" t="s">
        <v>1297</v>
      </c>
      <c r="D677" s="119" t="s">
        <v>2249</v>
      </c>
      <c r="E677" s="119" t="s">
        <v>75</v>
      </c>
      <c r="F677" s="186">
        <f t="shared" si="10"/>
        <v>1</v>
      </c>
      <c r="G677" s="185"/>
      <c r="H677" s="185">
        <v>0</v>
      </c>
      <c r="I677" s="187"/>
      <c r="J677" s="188">
        <v>1</v>
      </c>
      <c r="K677" s="185"/>
      <c r="L677" s="185"/>
      <c r="M677" s="185"/>
      <c r="N677" s="185"/>
      <c r="O677" s="185"/>
      <c r="P677" s="185">
        <v>0</v>
      </c>
      <c r="Q677" s="185"/>
      <c r="R677" s="186"/>
      <c r="S677" s="188"/>
      <c r="T677" s="185">
        <v>0</v>
      </c>
      <c r="U677" s="185">
        <v>0</v>
      </c>
      <c r="V677" s="185"/>
      <c r="W677" s="185"/>
      <c r="X677" s="185"/>
      <c r="Y677" s="183"/>
      <c r="Z677" s="185"/>
      <c r="AA677" s="185"/>
      <c r="AB677" s="185"/>
      <c r="AC677" s="210"/>
      <c r="AD677" s="210"/>
      <c r="AE677" s="210"/>
      <c r="AF677" s="210"/>
      <c r="AG677" s="210"/>
      <c r="AH677" s="210"/>
      <c r="AI677" s="210"/>
      <c r="AJ677" s="210"/>
      <c r="AK677" s="210"/>
      <c r="AL677" s="210"/>
      <c r="AM677" s="210"/>
    </row>
    <row r="678" spans="1:39" s="91" customFormat="1" ht="36" customHeight="1" x14ac:dyDescent="0.2">
      <c r="A678" s="81">
        <f>IF(E678=0,"",SUBTOTAL(3,$E$8:$E678))</f>
        <v>643</v>
      </c>
      <c r="B678" s="81" t="s">
        <v>1174</v>
      </c>
      <c r="C678" s="82" t="s">
        <v>1298</v>
      </c>
      <c r="D678" s="119" t="s">
        <v>2250</v>
      </c>
      <c r="E678" s="119" t="s">
        <v>75</v>
      </c>
      <c r="F678" s="186">
        <f t="shared" si="10"/>
        <v>1</v>
      </c>
      <c r="G678" s="185"/>
      <c r="H678" s="185">
        <v>0</v>
      </c>
      <c r="I678" s="187"/>
      <c r="J678" s="188">
        <v>1</v>
      </c>
      <c r="K678" s="185"/>
      <c r="L678" s="185"/>
      <c r="M678" s="185"/>
      <c r="N678" s="185"/>
      <c r="O678" s="185"/>
      <c r="P678" s="185">
        <v>0</v>
      </c>
      <c r="Q678" s="185"/>
      <c r="R678" s="186"/>
      <c r="S678" s="188"/>
      <c r="T678" s="185">
        <v>0</v>
      </c>
      <c r="U678" s="185">
        <v>0</v>
      </c>
      <c r="V678" s="185"/>
      <c r="W678" s="185"/>
      <c r="X678" s="185"/>
      <c r="Y678" s="183"/>
      <c r="Z678" s="185"/>
      <c r="AA678" s="185"/>
      <c r="AB678" s="185"/>
      <c r="AC678" s="210"/>
      <c r="AD678" s="210"/>
      <c r="AE678" s="210"/>
      <c r="AF678" s="210"/>
      <c r="AG678" s="210"/>
      <c r="AH678" s="210"/>
      <c r="AI678" s="210"/>
      <c r="AJ678" s="210"/>
      <c r="AK678" s="210"/>
      <c r="AL678" s="210"/>
      <c r="AM678" s="210"/>
    </row>
    <row r="679" spans="1:39" s="91" customFormat="1" ht="33.75" customHeight="1" x14ac:dyDescent="0.2">
      <c r="A679" s="81">
        <f>IF(E679=0,"",SUBTOTAL(3,$E$8:$E679))</f>
        <v>644</v>
      </c>
      <c r="B679" s="81" t="s">
        <v>1176</v>
      </c>
      <c r="C679" s="82" t="s">
        <v>1299</v>
      </c>
      <c r="D679" s="119" t="s">
        <v>2251</v>
      </c>
      <c r="E679" s="119" t="s">
        <v>75</v>
      </c>
      <c r="F679" s="186">
        <f t="shared" si="10"/>
        <v>1</v>
      </c>
      <c r="G679" s="185"/>
      <c r="H679" s="185">
        <v>0</v>
      </c>
      <c r="I679" s="187"/>
      <c r="J679" s="188">
        <v>1</v>
      </c>
      <c r="K679" s="185"/>
      <c r="L679" s="185"/>
      <c r="M679" s="185"/>
      <c r="N679" s="185"/>
      <c r="O679" s="185"/>
      <c r="P679" s="185">
        <v>0</v>
      </c>
      <c r="Q679" s="185"/>
      <c r="R679" s="186"/>
      <c r="S679" s="188"/>
      <c r="T679" s="185">
        <v>0</v>
      </c>
      <c r="U679" s="185">
        <v>0</v>
      </c>
      <c r="V679" s="185"/>
      <c r="W679" s="185"/>
      <c r="X679" s="185"/>
      <c r="Y679" s="183"/>
      <c r="Z679" s="185"/>
      <c r="AA679" s="185"/>
      <c r="AB679" s="185"/>
      <c r="AC679" s="210"/>
      <c r="AD679" s="210"/>
      <c r="AE679" s="210"/>
      <c r="AF679" s="210"/>
      <c r="AG679" s="210"/>
      <c r="AH679" s="210"/>
      <c r="AI679" s="210"/>
      <c r="AJ679" s="210"/>
      <c r="AK679" s="210"/>
      <c r="AL679" s="210"/>
      <c r="AM679" s="210"/>
    </row>
    <row r="680" spans="1:39" s="91" customFormat="1" ht="23.25" customHeight="1" x14ac:dyDescent="0.2">
      <c r="A680" s="81">
        <f>IF(E680=0,"",SUBTOTAL(3,$E$8:$E680))</f>
        <v>645</v>
      </c>
      <c r="B680" s="81" t="s">
        <v>1178</v>
      </c>
      <c r="C680" s="82" t="s">
        <v>1300</v>
      </c>
      <c r="D680" s="119" t="s">
        <v>2252</v>
      </c>
      <c r="E680" s="119" t="s">
        <v>75</v>
      </c>
      <c r="F680" s="186">
        <f t="shared" si="10"/>
        <v>1</v>
      </c>
      <c r="G680" s="185"/>
      <c r="H680" s="185">
        <v>0</v>
      </c>
      <c r="I680" s="187"/>
      <c r="J680" s="188">
        <v>1</v>
      </c>
      <c r="K680" s="185"/>
      <c r="L680" s="185"/>
      <c r="M680" s="185"/>
      <c r="N680" s="185"/>
      <c r="O680" s="185"/>
      <c r="P680" s="185">
        <v>0</v>
      </c>
      <c r="Q680" s="185"/>
      <c r="R680" s="186"/>
      <c r="S680" s="188"/>
      <c r="T680" s="185">
        <v>0</v>
      </c>
      <c r="U680" s="185">
        <v>0</v>
      </c>
      <c r="V680" s="185"/>
      <c r="W680" s="185"/>
      <c r="X680" s="185"/>
      <c r="Y680" s="183"/>
      <c r="Z680" s="185"/>
      <c r="AA680" s="185"/>
      <c r="AB680" s="185"/>
      <c r="AC680" s="210"/>
      <c r="AD680" s="210"/>
      <c r="AE680" s="210"/>
      <c r="AF680" s="210"/>
      <c r="AG680" s="210"/>
      <c r="AH680" s="210"/>
      <c r="AI680" s="210"/>
      <c r="AJ680" s="210"/>
      <c r="AK680" s="210"/>
      <c r="AL680" s="210"/>
      <c r="AM680" s="210"/>
    </row>
    <row r="681" spans="1:39" s="91" customFormat="1" ht="24" customHeight="1" x14ac:dyDescent="0.2">
      <c r="A681" s="81">
        <f>IF(E681=0,"",SUBTOTAL(3,$E$8:$E681))</f>
        <v>646</v>
      </c>
      <c r="B681" s="81" t="s">
        <v>1180</v>
      </c>
      <c r="C681" s="82" t="s">
        <v>1300</v>
      </c>
      <c r="D681" s="119" t="s">
        <v>2253</v>
      </c>
      <c r="E681" s="119" t="s">
        <v>75</v>
      </c>
      <c r="F681" s="186">
        <f t="shared" si="10"/>
        <v>1</v>
      </c>
      <c r="G681" s="185"/>
      <c r="H681" s="185">
        <v>0</v>
      </c>
      <c r="I681" s="187"/>
      <c r="J681" s="188">
        <v>1</v>
      </c>
      <c r="K681" s="185"/>
      <c r="L681" s="185"/>
      <c r="M681" s="185"/>
      <c r="N681" s="185"/>
      <c r="O681" s="185"/>
      <c r="P681" s="185">
        <v>0</v>
      </c>
      <c r="Q681" s="185"/>
      <c r="R681" s="186"/>
      <c r="S681" s="188"/>
      <c r="T681" s="185">
        <v>0</v>
      </c>
      <c r="U681" s="185">
        <v>0</v>
      </c>
      <c r="V681" s="185"/>
      <c r="W681" s="185"/>
      <c r="X681" s="185"/>
      <c r="Y681" s="183"/>
      <c r="Z681" s="185"/>
      <c r="AA681" s="185"/>
      <c r="AB681" s="185"/>
      <c r="AC681" s="210"/>
      <c r="AD681" s="210"/>
      <c r="AE681" s="210"/>
      <c r="AF681" s="210"/>
      <c r="AG681" s="210"/>
      <c r="AH681" s="210"/>
      <c r="AI681" s="210"/>
      <c r="AJ681" s="210"/>
      <c r="AK681" s="210"/>
      <c r="AL681" s="210"/>
      <c r="AM681" s="210"/>
    </row>
    <row r="682" spans="1:39" s="91" customFormat="1" ht="34.5" customHeight="1" x14ac:dyDescent="0.2">
      <c r="A682" s="81">
        <f>IF(E682=0,"",SUBTOTAL(3,$E$8:$E682))</f>
        <v>647</v>
      </c>
      <c r="B682" s="81" t="s">
        <v>1182</v>
      </c>
      <c r="C682" s="82" t="s">
        <v>1301</v>
      </c>
      <c r="D682" s="119" t="s">
        <v>2254</v>
      </c>
      <c r="E682" s="119" t="s">
        <v>75</v>
      </c>
      <c r="F682" s="186">
        <f t="shared" si="10"/>
        <v>2</v>
      </c>
      <c r="G682" s="185"/>
      <c r="H682" s="185">
        <v>0</v>
      </c>
      <c r="I682" s="187"/>
      <c r="J682" s="188">
        <v>2</v>
      </c>
      <c r="K682" s="185"/>
      <c r="L682" s="185"/>
      <c r="M682" s="185"/>
      <c r="N682" s="185"/>
      <c r="O682" s="185"/>
      <c r="P682" s="185">
        <v>0</v>
      </c>
      <c r="Q682" s="185"/>
      <c r="R682" s="186"/>
      <c r="S682" s="188"/>
      <c r="T682" s="185">
        <v>0</v>
      </c>
      <c r="U682" s="185">
        <v>0</v>
      </c>
      <c r="V682" s="185"/>
      <c r="W682" s="185"/>
      <c r="X682" s="185"/>
      <c r="Y682" s="183"/>
      <c r="Z682" s="185"/>
      <c r="AA682" s="185"/>
      <c r="AB682" s="185"/>
      <c r="AC682" s="210"/>
      <c r="AD682" s="210"/>
      <c r="AE682" s="210"/>
      <c r="AF682" s="210"/>
      <c r="AG682" s="210"/>
      <c r="AH682" s="210"/>
      <c r="AI682" s="210"/>
      <c r="AJ682" s="210"/>
      <c r="AK682" s="210"/>
      <c r="AL682" s="210"/>
      <c r="AM682" s="210"/>
    </row>
    <row r="683" spans="1:39" s="91" customFormat="1" ht="38.25" customHeight="1" x14ac:dyDescent="0.2">
      <c r="A683" s="81">
        <f>IF(E683=0,"",SUBTOTAL(3,$E$8:$E683))</f>
        <v>648</v>
      </c>
      <c r="B683" s="81" t="s">
        <v>1184</v>
      </c>
      <c r="C683" s="82" t="s">
        <v>1302</v>
      </c>
      <c r="D683" s="119" t="s">
        <v>2255</v>
      </c>
      <c r="E683" s="119" t="s">
        <v>75</v>
      </c>
      <c r="F683" s="186">
        <f t="shared" si="10"/>
        <v>1</v>
      </c>
      <c r="G683" s="185"/>
      <c r="H683" s="185">
        <v>0</v>
      </c>
      <c r="I683" s="187"/>
      <c r="J683" s="188">
        <v>1</v>
      </c>
      <c r="K683" s="185"/>
      <c r="L683" s="185"/>
      <c r="M683" s="185"/>
      <c r="N683" s="185"/>
      <c r="O683" s="185"/>
      <c r="P683" s="185">
        <v>0</v>
      </c>
      <c r="Q683" s="185"/>
      <c r="R683" s="186"/>
      <c r="S683" s="188"/>
      <c r="T683" s="185">
        <v>0</v>
      </c>
      <c r="U683" s="185">
        <v>0</v>
      </c>
      <c r="V683" s="185"/>
      <c r="W683" s="185"/>
      <c r="X683" s="185"/>
      <c r="Y683" s="183"/>
      <c r="Z683" s="185"/>
      <c r="AA683" s="185"/>
      <c r="AB683" s="185"/>
      <c r="AC683" s="210"/>
      <c r="AD683" s="210"/>
      <c r="AE683" s="210"/>
      <c r="AF683" s="210"/>
      <c r="AG683" s="210"/>
      <c r="AH683" s="210"/>
      <c r="AI683" s="210"/>
      <c r="AJ683" s="210"/>
      <c r="AK683" s="210"/>
      <c r="AL683" s="210"/>
      <c r="AM683" s="210"/>
    </row>
    <row r="684" spans="1:39" s="91" customFormat="1" ht="24.75" customHeight="1" x14ac:dyDescent="0.2">
      <c r="A684" s="81" t="str">
        <f>IF(E684=0,"",SUBTOTAL(3,$E$8:$E684))</f>
        <v/>
      </c>
      <c r="B684" s="81"/>
      <c r="C684" s="103" t="s">
        <v>4115</v>
      </c>
      <c r="D684" s="119"/>
      <c r="E684" s="119"/>
      <c r="F684" s="186">
        <f t="shared" si="10"/>
        <v>0</v>
      </c>
      <c r="G684" s="183"/>
      <c r="H684" s="183"/>
      <c r="I684" s="183"/>
      <c r="J684" s="190"/>
      <c r="K684" s="183"/>
      <c r="L684" s="183"/>
      <c r="M684" s="183"/>
      <c r="N684" s="183"/>
      <c r="O684" s="183"/>
      <c r="P684" s="183"/>
      <c r="Q684" s="183"/>
      <c r="R684" s="183"/>
      <c r="S684" s="183"/>
      <c r="T684" s="183"/>
      <c r="U684" s="183"/>
      <c r="V684" s="183"/>
      <c r="W684" s="183"/>
      <c r="X684" s="183"/>
      <c r="Y684" s="183"/>
      <c r="Z684" s="183"/>
      <c r="AA684" s="183"/>
      <c r="AB684" s="185"/>
      <c r="AC684" s="210"/>
      <c r="AD684" s="210"/>
      <c r="AE684" s="210"/>
      <c r="AF684" s="210"/>
      <c r="AG684" s="210"/>
      <c r="AH684" s="210"/>
      <c r="AI684" s="210"/>
      <c r="AJ684" s="210"/>
      <c r="AK684" s="210"/>
      <c r="AL684" s="210"/>
      <c r="AM684" s="210"/>
    </row>
    <row r="685" spans="1:39" s="91" customFormat="1" ht="22.5" customHeight="1" x14ac:dyDescent="0.2">
      <c r="A685" s="81">
        <f>IF(E685=0,"",SUBTOTAL(3,$E$8:$E685))</f>
        <v>649</v>
      </c>
      <c r="B685" s="81" t="s">
        <v>1186</v>
      </c>
      <c r="C685" s="118" t="s">
        <v>563</v>
      </c>
      <c r="D685" s="119" t="s">
        <v>2256</v>
      </c>
      <c r="E685" s="119" t="s">
        <v>75</v>
      </c>
      <c r="F685" s="186">
        <f t="shared" si="10"/>
        <v>51</v>
      </c>
      <c r="G685" s="185"/>
      <c r="H685" s="185">
        <v>12</v>
      </c>
      <c r="I685" s="187"/>
      <c r="J685" s="189"/>
      <c r="K685" s="185"/>
      <c r="L685" s="187">
        <v>1</v>
      </c>
      <c r="M685" s="185">
        <v>16</v>
      </c>
      <c r="N685" s="185">
        <v>2</v>
      </c>
      <c r="O685" s="185"/>
      <c r="P685" s="185">
        <v>9</v>
      </c>
      <c r="Q685" s="185"/>
      <c r="R685" s="186"/>
      <c r="S685" s="188"/>
      <c r="T685" s="185">
        <v>0</v>
      </c>
      <c r="U685" s="185">
        <v>0</v>
      </c>
      <c r="V685" s="185">
        <v>6</v>
      </c>
      <c r="W685" s="185"/>
      <c r="X685" s="185"/>
      <c r="Y685" s="183"/>
      <c r="Z685" s="187">
        <v>5</v>
      </c>
      <c r="AA685" s="185"/>
      <c r="AB685" s="185"/>
      <c r="AC685" s="210"/>
      <c r="AD685" s="210"/>
      <c r="AE685" s="210"/>
      <c r="AF685" s="210"/>
      <c r="AG685" s="210"/>
      <c r="AH685" s="210"/>
      <c r="AI685" s="210"/>
      <c r="AJ685" s="210"/>
      <c r="AK685" s="210"/>
      <c r="AL685" s="210"/>
      <c r="AM685" s="210"/>
    </row>
    <row r="686" spans="1:39" s="91" customFormat="1" ht="22.5" customHeight="1" x14ac:dyDescent="0.2">
      <c r="A686" s="81">
        <f>IF(E686=0,"",SUBTOTAL(3,$E$8:$E686))</f>
        <v>650</v>
      </c>
      <c r="B686" s="81" t="s">
        <v>1188</v>
      </c>
      <c r="C686" s="118" t="s">
        <v>585</v>
      </c>
      <c r="D686" s="119" t="s">
        <v>2257</v>
      </c>
      <c r="E686" s="119" t="s">
        <v>75</v>
      </c>
      <c r="F686" s="186">
        <f t="shared" si="10"/>
        <v>51</v>
      </c>
      <c r="G686" s="185"/>
      <c r="H686" s="185">
        <v>12</v>
      </c>
      <c r="I686" s="187"/>
      <c r="J686" s="189"/>
      <c r="K686" s="185"/>
      <c r="L686" s="187">
        <v>1</v>
      </c>
      <c r="M686" s="185">
        <v>16</v>
      </c>
      <c r="N686" s="185">
        <v>2</v>
      </c>
      <c r="O686" s="185"/>
      <c r="P686" s="185">
        <v>9</v>
      </c>
      <c r="Q686" s="185"/>
      <c r="R686" s="186"/>
      <c r="S686" s="188"/>
      <c r="T686" s="185">
        <v>0</v>
      </c>
      <c r="U686" s="185">
        <v>0</v>
      </c>
      <c r="V686" s="185">
        <v>6</v>
      </c>
      <c r="W686" s="185"/>
      <c r="X686" s="185"/>
      <c r="Y686" s="183"/>
      <c r="Z686" s="187">
        <v>5</v>
      </c>
      <c r="AA686" s="185"/>
      <c r="AB686" s="185"/>
      <c r="AC686" s="210"/>
      <c r="AD686" s="210"/>
      <c r="AE686" s="210"/>
      <c r="AF686" s="210"/>
      <c r="AG686" s="210"/>
      <c r="AH686" s="210"/>
      <c r="AI686" s="210"/>
      <c r="AJ686" s="210"/>
      <c r="AK686" s="210"/>
      <c r="AL686" s="210"/>
      <c r="AM686" s="210"/>
    </row>
    <row r="687" spans="1:39" s="91" customFormat="1" ht="22.5" customHeight="1" x14ac:dyDescent="0.2">
      <c r="A687" s="81">
        <f>IF(E687=0,"",SUBTOTAL(3,$E$8:$E687))</f>
        <v>651</v>
      </c>
      <c r="B687" s="81" t="s">
        <v>1190</v>
      </c>
      <c r="C687" s="118" t="s">
        <v>1177</v>
      </c>
      <c r="D687" s="119" t="s">
        <v>2258</v>
      </c>
      <c r="E687" s="119" t="s">
        <v>75</v>
      </c>
      <c r="F687" s="186">
        <f t="shared" si="10"/>
        <v>9</v>
      </c>
      <c r="G687" s="185"/>
      <c r="H687" s="185">
        <v>2</v>
      </c>
      <c r="I687" s="187"/>
      <c r="J687" s="189"/>
      <c r="K687" s="185"/>
      <c r="L687" s="185"/>
      <c r="M687" s="185"/>
      <c r="N687" s="185"/>
      <c r="O687" s="185"/>
      <c r="P687" s="185">
        <v>0</v>
      </c>
      <c r="Q687" s="185"/>
      <c r="R687" s="186"/>
      <c r="S687" s="188"/>
      <c r="T687" s="185">
        <v>0</v>
      </c>
      <c r="U687" s="185">
        <v>0</v>
      </c>
      <c r="V687" s="185">
        <v>4</v>
      </c>
      <c r="W687" s="185"/>
      <c r="X687" s="185"/>
      <c r="Y687" s="183"/>
      <c r="Z687" s="187">
        <v>3</v>
      </c>
      <c r="AA687" s="185"/>
      <c r="AB687" s="185"/>
      <c r="AC687" s="210"/>
      <c r="AD687" s="210"/>
      <c r="AE687" s="210"/>
      <c r="AF687" s="210"/>
      <c r="AG687" s="210"/>
      <c r="AH687" s="210"/>
      <c r="AI687" s="210"/>
      <c r="AJ687" s="210"/>
      <c r="AK687" s="210"/>
      <c r="AL687" s="210"/>
      <c r="AM687" s="210"/>
    </row>
    <row r="688" spans="1:39" s="132" customFormat="1" ht="105" customHeight="1" x14ac:dyDescent="0.2">
      <c r="A688" s="81">
        <f>IF(E688=0,"",SUBTOTAL(3,$E$8:$E688))</f>
        <v>652</v>
      </c>
      <c r="B688" s="81" t="s">
        <v>1192</v>
      </c>
      <c r="C688" s="98" t="s">
        <v>3792</v>
      </c>
      <c r="D688" s="114" t="s">
        <v>4029</v>
      </c>
      <c r="E688" s="116" t="s">
        <v>75</v>
      </c>
      <c r="F688" s="186">
        <f t="shared" si="10"/>
        <v>12</v>
      </c>
      <c r="G688" s="186"/>
      <c r="H688" s="186"/>
      <c r="I688" s="186"/>
      <c r="J688" s="186"/>
      <c r="K688" s="186"/>
      <c r="L688" s="186"/>
      <c r="M688" s="186"/>
      <c r="N688" s="186"/>
      <c r="O688" s="186"/>
      <c r="P688" s="186"/>
      <c r="Q688" s="186"/>
      <c r="R688" s="186"/>
      <c r="S688" s="186"/>
      <c r="T688" s="186">
        <v>12</v>
      </c>
      <c r="U688" s="186"/>
      <c r="V688" s="186"/>
      <c r="W688" s="186"/>
      <c r="X688" s="186"/>
      <c r="Y688" s="186"/>
      <c r="Z688" s="186"/>
      <c r="AA688" s="186"/>
      <c r="AB688" s="186"/>
      <c r="AC688" s="211"/>
      <c r="AD688" s="211"/>
      <c r="AE688" s="211"/>
      <c r="AF688" s="211"/>
      <c r="AG688" s="211"/>
      <c r="AH688" s="211"/>
      <c r="AI688" s="211"/>
      <c r="AJ688" s="211"/>
      <c r="AK688" s="211"/>
      <c r="AL688" s="211"/>
      <c r="AM688" s="211"/>
    </row>
    <row r="689" spans="1:39" s="91" customFormat="1" ht="36.75" customHeight="1" x14ac:dyDescent="0.2">
      <c r="A689" s="81">
        <f>IF(E689=0,"",SUBTOTAL(3,$E$8:$E689))</f>
        <v>653</v>
      </c>
      <c r="B689" s="81" t="s">
        <v>2620</v>
      </c>
      <c r="C689" s="118" t="s">
        <v>1308</v>
      </c>
      <c r="D689" s="119" t="s">
        <v>2259</v>
      </c>
      <c r="E689" s="119" t="s">
        <v>75</v>
      </c>
      <c r="F689" s="186">
        <f t="shared" si="10"/>
        <v>14</v>
      </c>
      <c r="G689" s="185"/>
      <c r="H689" s="185">
        <v>0</v>
      </c>
      <c r="I689" s="187"/>
      <c r="J689" s="189"/>
      <c r="K689" s="185"/>
      <c r="L689" s="185"/>
      <c r="M689" s="185">
        <v>3</v>
      </c>
      <c r="N689" s="185"/>
      <c r="O689" s="185"/>
      <c r="P689" s="185">
        <v>0</v>
      </c>
      <c r="Q689" s="185"/>
      <c r="R689" s="186"/>
      <c r="S689" s="188"/>
      <c r="T689" s="185">
        <v>8</v>
      </c>
      <c r="U689" s="185">
        <v>0</v>
      </c>
      <c r="V689" s="185">
        <v>2</v>
      </c>
      <c r="W689" s="185"/>
      <c r="X689" s="185"/>
      <c r="Y689" s="183"/>
      <c r="Z689" s="185"/>
      <c r="AA689" s="185">
        <v>1</v>
      </c>
      <c r="AB689" s="185"/>
      <c r="AC689" s="210"/>
      <c r="AD689" s="210"/>
      <c r="AE689" s="210"/>
      <c r="AF689" s="210"/>
      <c r="AG689" s="210"/>
      <c r="AH689" s="210"/>
      <c r="AI689" s="210"/>
      <c r="AJ689" s="210"/>
      <c r="AK689" s="210"/>
      <c r="AL689" s="210"/>
      <c r="AM689" s="210"/>
    </row>
    <row r="690" spans="1:39" s="91" customFormat="1" ht="27.75" customHeight="1" x14ac:dyDescent="0.2">
      <c r="A690" s="81">
        <f>IF(E690=0,"",SUBTOTAL(3,$E$8:$E690))</f>
        <v>654</v>
      </c>
      <c r="B690" s="81" t="s">
        <v>1194</v>
      </c>
      <c r="C690" s="118" t="s">
        <v>588</v>
      </c>
      <c r="D690" s="81" t="s">
        <v>2260</v>
      </c>
      <c r="E690" s="119" t="s">
        <v>75</v>
      </c>
      <c r="F690" s="186">
        <f t="shared" si="10"/>
        <v>42</v>
      </c>
      <c r="G690" s="185"/>
      <c r="H690" s="185">
        <v>15</v>
      </c>
      <c r="I690" s="187"/>
      <c r="J690" s="189"/>
      <c r="K690" s="185"/>
      <c r="L690" s="185"/>
      <c r="M690" s="185">
        <v>4</v>
      </c>
      <c r="N690" s="185">
        <v>3</v>
      </c>
      <c r="O690" s="185"/>
      <c r="P690" s="185">
        <v>5</v>
      </c>
      <c r="Q690" s="185"/>
      <c r="R690" s="186"/>
      <c r="S690" s="188"/>
      <c r="T690" s="185">
        <v>10</v>
      </c>
      <c r="U690" s="185">
        <v>0</v>
      </c>
      <c r="V690" s="185">
        <v>5</v>
      </c>
      <c r="W690" s="185"/>
      <c r="X690" s="185"/>
      <c r="Y690" s="183"/>
      <c r="Z690" s="185"/>
      <c r="AA690" s="185"/>
      <c r="AB690" s="185"/>
      <c r="AC690" s="210"/>
      <c r="AD690" s="210"/>
      <c r="AE690" s="210"/>
      <c r="AF690" s="210"/>
      <c r="AG690" s="210"/>
      <c r="AH690" s="210"/>
      <c r="AI690" s="210"/>
      <c r="AJ690" s="210"/>
      <c r="AK690" s="210"/>
      <c r="AL690" s="210"/>
      <c r="AM690" s="210"/>
    </row>
    <row r="691" spans="1:39" s="91" customFormat="1" ht="27" customHeight="1" x14ac:dyDescent="0.2">
      <c r="A691" s="81">
        <f>IF(E691=0,"",SUBTOTAL(3,$E$8:$E691))</f>
        <v>655</v>
      </c>
      <c r="B691" s="81" t="s">
        <v>1195</v>
      </c>
      <c r="C691" s="118" t="s">
        <v>620</v>
      </c>
      <c r="D691" s="81" t="s">
        <v>2261</v>
      </c>
      <c r="E691" s="119" t="s">
        <v>75</v>
      </c>
      <c r="F691" s="186">
        <f t="shared" si="10"/>
        <v>28</v>
      </c>
      <c r="G691" s="185"/>
      <c r="H691" s="185">
        <v>8</v>
      </c>
      <c r="I691" s="187"/>
      <c r="J691" s="189"/>
      <c r="K691" s="185"/>
      <c r="L691" s="185"/>
      <c r="M691" s="185"/>
      <c r="N691" s="185"/>
      <c r="O691" s="185"/>
      <c r="P691" s="185">
        <v>3</v>
      </c>
      <c r="Q691" s="185"/>
      <c r="R691" s="186"/>
      <c r="S691" s="188"/>
      <c r="T691" s="185">
        <v>0</v>
      </c>
      <c r="U691" s="185">
        <v>0</v>
      </c>
      <c r="V691" s="185">
        <v>2</v>
      </c>
      <c r="W691" s="185"/>
      <c r="X691" s="185"/>
      <c r="Y691" s="183"/>
      <c r="Z691" s="187">
        <v>15</v>
      </c>
      <c r="AA691" s="185"/>
      <c r="AB691" s="185"/>
      <c r="AC691" s="210"/>
      <c r="AD691" s="210"/>
      <c r="AE691" s="210"/>
      <c r="AF691" s="210"/>
      <c r="AG691" s="210"/>
      <c r="AH691" s="210"/>
      <c r="AI691" s="210"/>
      <c r="AJ691" s="210"/>
      <c r="AK691" s="210"/>
      <c r="AL691" s="210"/>
      <c r="AM691" s="210"/>
    </row>
    <row r="692" spans="1:39" s="132" customFormat="1" ht="27.75" customHeight="1" x14ac:dyDescent="0.2">
      <c r="A692" s="81">
        <f>IF(E692=0,"",SUBTOTAL(3,$E$8:$E692))</f>
        <v>656</v>
      </c>
      <c r="B692" s="81" t="s">
        <v>1197</v>
      </c>
      <c r="C692" s="95" t="s">
        <v>1001</v>
      </c>
      <c r="D692" s="116" t="s">
        <v>3664</v>
      </c>
      <c r="E692" s="116" t="s">
        <v>75</v>
      </c>
      <c r="F692" s="186">
        <f t="shared" si="10"/>
        <v>2</v>
      </c>
      <c r="G692" s="186"/>
      <c r="H692" s="186"/>
      <c r="I692" s="186"/>
      <c r="J692" s="186"/>
      <c r="K692" s="186"/>
      <c r="L692" s="186"/>
      <c r="M692" s="186">
        <v>2</v>
      </c>
      <c r="N692" s="186"/>
      <c r="O692" s="186"/>
      <c r="P692" s="186"/>
      <c r="Q692" s="186"/>
      <c r="R692" s="186"/>
      <c r="S692" s="186"/>
      <c r="T692" s="186"/>
      <c r="U692" s="186"/>
      <c r="V692" s="186"/>
      <c r="W692" s="186"/>
      <c r="X692" s="186"/>
      <c r="Y692" s="186"/>
      <c r="Z692" s="186"/>
      <c r="AA692" s="186"/>
      <c r="AB692" s="186"/>
      <c r="AC692" s="211"/>
      <c r="AD692" s="211"/>
      <c r="AE692" s="211"/>
      <c r="AF692" s="211"/>
      <c r="AG692" s="211"/>
      <c r="AH692" s="211"/>
      <c r="AI692" s="211"/>
      <c r="AJ692" s="211"/>
      <c r="AK692" s="211"/>
      <c r="AL692" s="211"/>
      <c r="AM692" s="211"/>
    </row>
    <row r="693" spans="1:39" s="132" customFormat="1" ht="105" customHeight="1" x14ac:dyDescent="0.2">
      <c r="A693" s="81">
        <f>IF(E693=0,"",SUBTOTAL(3,$E$8:$E693))</f>
        <v>657</v>
      </c>
      <c r="B693" s="81" t="s">
        <v>1199</v>
      </c>
      <c r="C693" s="98" t="s">
        <v>3793</v>
      </c>
      <c r="D693" s="114" t="s">
        <v>3794</v>
      </c>
      <c r="E693" s="116" t="s">
        <v>75</v>
      </c>
      <c r="F693" s="186">
        <f t="shared" si="10"/>
        <v>12</v>
      </c>
      <c r="G693" s="186"/>
      <c r="H693" s="186"/>
      <c r="I693" s="186"/>
      <c r="J693" s="186"/>
      <c r="K693" s="186"/>
      <c r="L693" s="186"/>
      <c r="M693" s="186"/>
      <c r="N693" s="186"/>
      <c r="O693" s="186"/>
      <c r="P693" s="186"/>
      <c r="Q693" s="186"/>
      <c r="R693" s="186"/>
      <c r="S693" s="186"/>
      <c r="T693" s="186">
        <v>12</v>
      </c>
      <c r="U693" s="186"/>
      <c r="V693" s="186"/>
      <c r="W693" s="186"/>
      <c r="X693" s="186"/>
      <c r="Y693" s="186"/>
      <c r="Z693" s="186"/>
      <c r="AA693" s="186"/>
      <c r="AB693" s="186"/>
      <c r="AC693" s="211"/>
      <c r="AD693" s="211"/>
      <c r="AE693" s="211"/>
      <c r="AF693" s="211"/>
      <c r="AG693" s="211"/>
      <c r="AH693" s="211"/>
      <c r="AI693" s="211"/>
      <c r="AJ693" s="211"/>
      <c r="AK693" s="211"/>
      <c r="AL693" s="211"/>
      <c r="AM693" s="211"/>
    </row>
    <row r="694" spans="1:39" s="132" customFormat="1" ht="110.25" customHeight="1" x14ac:dyDescent="0.2">
      <c r="A694" s="81">
        <f>IF(E694=0,"",SUBTOTAL(3,$E$8:$E694))</f>
        <v>658</v>
      </c>
      <c r="B694" s="81" t="s">
        <v>1201</v>
      </c>
      <c r="C694" s="98" t="s">
        <v>3795</v>
      </c>
      <c r="D694" s="114" t="s">
        <v>4028</v>
      </c>
      <c r="E694" s="116" t="s">
        <v>75</v>
      </c>
      <c r="F694" s="186">
        <f t="shared" si="10"/>
        <v>10</v>
      </c>
      <c r="G694" s="186"/>
      <c r="H694" s="186"/>
      <c r="I694" s="186"/>
      <c r="J694" s="186"/>
      <c r="K694" s="186"/>
      <c r="L694" s="186"/>
      <c r="M694" s="186"/>
      <c r="N694" s="186"/>
      <c r="O694" s="186"/>
      <c r="P694" s="186"/>
      <c r="Q694" s="186"/>
      <c r="R694" s="186"/>
      <c r="S694" s="186"/>
      <c r="T694" s="186">
        <v>10</v>
      </c>
      <c r="U694" s="186"/>
      <c r="V694" s="186"/>
      <c r="W694" s="186"/>
      <c r="X694" s="186"/>
      <c r="Y694" s="186"/>
      <c r="Z694" s="186"/>
      <c r="AA694" s="186"/>
      <c r="AB694" s="186"/>
      <c r="AC694" s="211"/>
      <c r="AD694" s="211"/>
      <c r="AE694" s="211"/>
      <c r="AF694" s="211"/>
      <c r="AG694" s="211"/>
      <c r="AH694" s="211"/>
      <c r="AI694" s="211"/>
      <c r="AJ694" s="211"/>
      <c r="AK694" s="211"/>
      <c r="AL694" s="211"/>
      <c r="AM694" s="211"/>
    </row>
    <row r="695" spans="1:39" s="91" customFormat="1" ht="36" customHeight="1" x14ac:dyDescent="0.2">
      <c r="A695" s="81">
        <f>IF(E695=0,"",SUBTOTAL(3,$E$8:$E695))</f>
        <v>659</v>
      </c>
      <c r="B695" s="81" t="s">
        <v>1203</v>
      </c>
      <c r="C695" s="118" t="s">
        <v>1315</v>
      </c>
      <c r="D695" s="81" t="s">
        <v>2262</v>
      </c>
      <c r="E695" s="119" t="s">
        <v>75</v>
      </c>
      <c r="F695" s="186">
        <f t="shared" si="10"/>
        <v>33</v>
      </c>
      <c r="G695" s="185"/>
      <c r="H695" s="185">
        <v>8</v>
      </c>
      <c r="I695" s="187"/>
      <c r="J695" s="189"/>
      <c r="K695" s="185"/>
      <c r="L695" s="185"/>
      <c r="M695" s="185">
        <v>2</v>
      </c>
      <c r="N695" s="185">
        <v>3</v>
      </c>
      <c r="O695" s="185"/>
      <c r="P695" s="185">
        <v>6</v>
      </c>
      <c r="Q695" s="185"/>
      <c r="R695" s="186"/>
      <c r="S695" s="188"/>
      <c r="T695" s="185">
        <v>10</v>
      </c>
      <c r="U695" s="185">
        <v>0</v>
      </c>
      <c r="V695" s="185">
        <v>4</v>
      </c>
      <c r="W695" s="185"/>
      <c r="X695" s="185"/>
      <c r="Y695" s="183"/>
      <c r="Z695" s="185"/>
      <c r="AA695" s="185"/>
      <c r="AB695" s="185"/>
      <c r="AC695" s="210"/>
      <c r="AD695" s="210"/>
      <c r="AE695" s="210"/>
      <c r="AF695" s="210"/>
      <c r="AG695" s="210"/>
      <c r="AH695" s="210"/>
      <c r="AI695" s="210"/>
      <c r="AJ695" s="210"/>
      <c r="AK695" s="210"/>
      <c r="AL695" s="210"/>
      <c r="AM695" s="210"/>
    </row>
    <row r="696" spans="1:39" s="91" customFormat="1" ht="38.25" x14ac:dyDescent="0.2">
      <c r="A696" s="81">
        <f>IF(E696=0,"",SUBTOTAL(3,$E$8:$E696))</f>
        <v>660</v>
      </c>
      <c r="B696" s="81" t="s">
        <v>1205</v>
      </c>
      <c r="C696" s="118" t="s">
        <v>4027</v>
      </c>
      <c r="D696" s="119" t="s">
        <v>2263</v>
      </c>
      <c r="E696" s="119" t="s">
        <v>37</v>
      </c>
      <c r="F696" s="186">
        <f t="shared" si="10"/>
        <v>18</v>
      </c>
      <c r="G696" s="185"/>
      <c r="H696" s="185">
        <v>0</v>
      </c>
      <c r="I696" s="187"/>
      <c r="J696" s="189"/>
      <c r="K696" s="185"/>
      <c r="L696" s="185"/>
      <c r="M696" s="185"/>
      <c r="N696" s="185"/>
      <c r="O696" s="185"/>
      <c r="P696" s="185">
        <v>12</v>
      </c>
      <c r="Q696" s="185"/>
      <c r="R696" s="186"/>
      <c r="S696" s="188"/>
      <c r="T696" s="185">
        <v>6</v>
      </c>
      <c r="U696" s="185">
        <v>0</v>
      </c>
      <c r="V696" s="185"/>
      <c r="W696" s="185"/>
      <c r="X696" s="185"/>
      <c r="Y696" s="183"/>
      <c r="Z696" s="185"/>
      <c r="AA696" s="185"/>
      <c r="AB696" s="185"/>
      <c r="AC696" s="210"/>
      <c r="AD696" s="210"/>
      <c r="AE696" s="210"/>
      <c r="AF696" s="210"/>
      <c r="AG696" s="210"/>
      <c r="AH696" s="210"/>
      <c r="AI696" s="210"/>
      <c r="AJ696" s="210"/>
      <c r="AK696" s="210"/>
      <c r="AL696" s="210"/>
      <c r="AM696" s="210"/>
    </row>
    <row r="697" spans="1:39" s="91" customFormat="1" ht="45.75" customHeight="1" x14ac:dyDescent="0.2">
      <c r="A697" s="81">
        <f>IF(E697=0,"",SUBTOTAL(3,$E$8:$E697))</f>
        <v>661</v>
      </c>
      <c r="B697" s="81" t="s">
        <v>2621</v>
      </c>
      <c r="C697" s="118" t="s">
        <v>4026</v>
      </c>
      <c r="D697" s="119" t="s">
        <v>2264</v>
      </c>
      <c r="E697" s="119" t="s">
        <v>57</v>
      </c>
      <c r="F697" s="186">
        <f t="shared" si="10"/>
        <v>14</v>
      </c>
      <c r="G697" s="185"/>
      <c r="H697" s="185">
        <v>0</v>
      </c>
      <c r="I697" s="187"/>
      <c r="J697" s="189"/>
      <c r="K697" s="185"/>
      <c r="L697" s="185"/>
      <c r="M697" s="185"/>
      <c r="N697" s="185"/>
      <c r="O697" s="185"/>
      <c r="P697" s="185">
        <v>6</v>
      </c>
      <c r="Q697" s="185"/>
      <c r="R697" s="186"/>
      <c r="S697" s="188"/>
      <c r="T697" s="185">
        <v>8</v>
      </c>
      <c r="U697" s="185">
        <v>0</v>
      </c>
      <c r="V697" s="185"/>
      <c r="W697" s="185"/>
      <c r="X697" s="185"/>
      <c r="Y697" s="183"/>
      <c r="Z697" s="185"/>
      <c r="AA697" s="185"/>
      <c r="AB697" s="185"/>
      <c r="AC697" s="210"/>
      <c r="AD697" s="210"/>
      <c r="AE697" s="210"/>
      <c r="AF697" s="210"/>
      <c r="AG697" s="210"/>
      <c r="AH697" s="210"/>
      <c r="AI697" s="210"/>
      <c r="AJ697" s="210"/>
      <c r="AK697" s="210"/>
      <c r="AL697" s="210"/>
      <c r="AM697" s="210"/>
    </row>
    <row r="698" spans="1:39" s="91" customFormat="1" ht="49.5" customHeight="1" x14ac:dyDescent="0.2">
      <c r="A698" s="81">
        <f>IF(E698=0,"",SUBTOTAL(3,$E$8:$E698))</f>
        <v>662</v>
      </c>
      <c r="B698" s="81" t="s">
        <v>1206</v>
      </c>
      <c r="C698" s="144" t="s">
        <v>3900</v>
      </c>
      <c r="D698" s="136" t="s">
        <v>3901</v>
      </c>
      <c r="E698" s="136" t="s">
        <v>75</v>
      </c>
      <c r="F698" s="186">
        <f t="shared" si="10"/>
        <v>14</v>
      </c>
      <c r="G698" s="185"/>
      <c r="H698" s="185"/>
      <c r="I698" s="187"/>
      <c r="J698" s="189"/>
      <c r="K698" s="185"/>
      <c r="L698" s="185"/>
      <c r="M698" s="185"/>
      <c r="N698" s="185"/>
      <c r="O698" s="185"/>
      <c r="P698" s="185">
        <v>3</v>
      </c>
      <c r="Q698" s="185"/>
      <c r="R698" s="186"/>
      <c r="S698" s="188"/>
      <c r="T698" s="185">
        <v>10</v>
      </c>
      <c r="U698" s="185"/>
      <c r="V698" s="185"/>
      <c r="W698" s="185"/>
      <c r="X698" s="185"/>
      <c r="Y698" s="183"/>
      <c r="Z698" s="185">
        <v>1</v>
      </c>
      <c r="AA698" s="185"/>
      <c r="AB698" s="185"/>
      <c r="AC698" s="210"/>
      <c r="AD698" s="210"/>
      <c r="AE698" s="210"/>
      <c r="AF698" s="210"/>
      <c r="AG698" s="210"/>
      <c r="AH698" s="210"/>
      <c r="AI698" s="210"/>
      <c r="AJ698" s="210"/>
      <c r="AK698" s="210"/>
      <c r="AL698" s="210"/>
      <c r="AM698" s="210"/>
    </row>
    <row r="699" spans="1:39" s="91" customFormat="1" ht="27" customHeight="1" x14ac:dyDescent="0.2">
      <c r="A699" s="81" t="str">
        <f>IF(E699=0,"",SUBTOTAL(3,$E$8:$E699))</f>
        <v/>
      </c>
      <c r="B699" s="81"/>
      <c r="C699" s="103" t="s">
        <v>4116</v>
      </c>
      <c r="D699" s="119"/>
      <c r="E699" s="119"/>
      <c r="F699" s="186">
        <f t="shared" si="10"/>
        <v>0</v>
      </c>
      <c r="G699" s="185"/>
      <c r="H699" s="185"/>
      <c r="I699" s="187"/>
      <c r="J699" s="189"/>
      <c r="K699" s="185"/>
      <c r="L699" s="185"/>
      <c r="M699" s="185"/>
      <c r="N699" s="185"/>
      <c r="O699" s="185"/>
      <c r="P699" s="185"/>
      <c r="Q699" s="185"/>
      <c r="R699" s="186"/>
      <c r="S699" s="188"/>
      <c r="T699" s="185"/>
      <c r="U699" s="185"/>
      <c r="V699" s="185"/>
      <c r="W699" s="185"/>
      <c r="X699" s="185"/>
      <c r="Y699" s="183"/>
      <c r="Z699" s="185"/>
      <c r="AA699" s="185"/>
      <c r="AB699" s="185"/>
      <c r="AC699" s="210"/>
      <c r="AD699" s="210"/>
      <c r="AE699" s="210"/>
      <c r="AF699" s="210"/>
      <c r="AG699" s="210"/>
      <c r="AH699" s="210"/>
      <c r="AI699" s="210"/>
      <c r="AJ699" s="210"/>
      <c r="AK699" s="210"/>
      <c r="AL699" s="210"/>
      <c r="AM699" s="210"/>
    </row>
    <row r="700" spans="1:39" s="132" customFormat="1" ht="48.75" customHeight="1" x14ac:dyDescent="0.2">
      <c r="A700" s="81">
        <f>IF(E700=0,"",SUBTOTAL(3,$E$8:$E700))</f>
        <v>663</v>
      </c>
      <c r="B700" s="81" t="s">
        <v>1208</v>
      </c>
      <c r="C700" s="117" t="s">
        <v>3920</v>
      </c>
      <c r="D700" s="114" t="s">
        <v>3619</v>
      </c>
      <c r="E700" s="120" t="s">
        <v>75</v>
      </c>
      <c r="F700" s="186">
        <f t="shared" si="10"/>
        <v>25</v>
      </c>
      <c r="G700" s="186"/>
      <c r="H700" s="186"/>
      <c r="I700" s="186"/>
      <c r="J700" s="186"/>
      <c r="K700" s="186"/>
      <c r="L700" s="186"/>
      <c r="M700" s="186"/>
      <c r="N700" s="186"/>
      <c r="O700" s="186"/>
      <c r="P700" s="186"/>
      <c r="Q700" s="186"/>
      <c r="R700" s="186">
        <v>25</v>
      </c>
      <c r="S700" s="186"/>
      <c r="T700" s="186"/>
      <c r="U700" s="186"/>
      <c r="V700" s="186"/>
      <c r="W700" s="186"/>
      <c r="X700" s="186"/>
      <c r="Y700" s="186"/>
      <c r="Z700" s="186"/>
      <c r="AA700" s="186"/>
      <c r="AB700" s="186"/>
      <c r="AC700" s="211"/>
      <c r="AD700" s="211"/>
      <c r="AE700" s="211"/>
      <c r="AF700" s="211"/>
      <c r="AG700" s="211"/>
      <c r="AH700" s="211"/>
      <c r="AI700" s="211"/>
      <c r="AJ700" s="211"/>
      <c r="AK700" s="211"/>
      <c r="AL700" s="211"/>
      <c r="AM700" s="211"/>
    </row>
    <row r="701" spans="1:39" s="132" customFormat="1" ht="123" customHeight="1" x14ac:dyDescent="0.2">
      <c r="A701" s="81">
        <f>IF(E701=0,"",SUBTOTAL(3,$E$8:$E701))</f>
        <v>664</v>
      </c>
      <c r="B701" s="81" t="s">
        <v>2622</v>
      </c>
      <c r="C701" s="115" t="s">
        <v>3690</v>
      </c>
      <c r="D701" s="114" t="s">
        <v>3950</v>
      </c>
      <c r="E701" s="114" t="s">
        <v>75</v>
      </c>
      <c r="F701" s="186">
        <f t="shared" si="10"/>
        <v>150</v>
      </c>
      <c r="G701" s="186"/>
      <c r="H701" s="186"/>
      <c r="I701" s="186"/>
      <c r="J701" s="186"/>
      <c r="K701" s="186"/>
      <c r="L701" s="186"/>
      <c r="M701" s="186"/>
      <c r="N701" s="186"/>
      <c r="O701" s="186"/>
      <c r="P701" s="186"/>
      <c r="Q701" s="186"/>
      <c r="R701" s="186">
        <v>150</v>
      </c>
      <c r="S701" s="186"/>
      <c r="T701" s="186"/>
      <c r="U701" s="186"/>
      <c r="V701" s="186"/>
      <c r="W701" s="186"/>
      <c r="X701" s="186"/>
      <c r="Y701" s="186"/>
      <c r="Z701" s="186"/>
      <c r="AA701" s="186"/>
      <c r="AB701" s="186"/>
      <c r="AC701" s="211"/>
      <c r="AD701" s="211"/>
      <c r="AE701" s="211"/>
      <c r="AF701" s="211"/>
      <c r="AG701" s="211"/>
      <c r="AH701" s="211"/>
      <c r="AI701" s="211"/>
      <c r="AJ701" s="211"/>
      <c r="AK701" s="211"/>
      <c r="AL701" s="211"/>
      <c r="AM701" s="211"/>
    </row>
    <row r="702" spans="1:39" s="132" customFormat="1" ht="123.75" customHeight="1" x14ac:dyDescent="0.2">
      <c r="A702" s="81">
        <f>IF(E702=0,"",SUBTOTAL(3,$E$8:$E702))</f>
        <v>665</v>
      </c>
      <c r="B702" s="81" t="s">
        <v>1222</v>
      </c>
      <c r="C702" s="115" t="s">
        <v>3691</v>
      </c>
      <c r="D702" s="114" t="s">
        <v>4025</v>
      </c>
      <c r="E702" s="114" t="s">
        <v>75</v>
      </c>
      <c r="F702" s="186">
        <f t="shared" si="10"/>
        <v>150</v>
      </c>
      <c r="G702" s="186"/>
      <c r="H702" s="186"/>
      <c r="I702" s="186"/>
      <c r="J702" s="186"/>
      <c r="K702" s="186"/>
      <c r="L702" s="186"/>
      <c r="M702" s="186"/>
      <c r="N702" s="186"/>
      <c r="O702" s="186"/>
      <c r="P702" s="186"/>
      <c r="Q702" s="186"/>
      <c r="R702" s="186">
        <v>150</v>
      </c>
      <c r="S702" s="186"/>
      <c r="T702" s="186"/>
      <c r="U702" s="186"/>
      <c r="V702" s="186"/>
      <c r="W702" s="186"/>
      <c r="X702" s="186"/>
      <c r="Y702" s="186"/>
      <c r="Z702" s="186"/>
      <c r="AA702" s="186"/>
      <c r="AB702" s="186"/>
      <c r="AC702" s="211"/>
      <c r="AD702" s="211"/>
      <c r="AE702" s="211"/>
      <c r="AF702" s="211"/>
      <c r="AG702" s="211"/>
      <c r="AH702" s="211"/>
      <c r="AI702" s="211"/>
      <c r="AJ702" s="211"/>
      <c r="AK702" s="211"/>
      <c r="AL702" s="211"/>
      <c r="AM702" s="211"/>
    </row>
    <row r="703" spans="1:39" s="132" customFormat="1" ht="63" customHeight="1" x14ac:dyDescent="0.2">
      <c r="A703" s="81">
        <f>IF(E703=0,"",SUBTOTAL(3,$E$8:$E703))</f>
        <v>666</v>
      </c>
      <c r="B703" s="81" t="s">
        <v>1225</v>
      </c>
      <c r="C703" s="115" t="s">
        <v>3692</v>
      </c>
      <c r="D703" s="114" t="s">
        <v>3693</v>
      </c>
      <c r="E703" s="114" t="s">
        <v>75</v>
      </c>
      <c r="F703" s="186">
        <f t="shared" si="10"/>
        <v>2</v>
      </c>
      <c r="G703" s="186"/>
      <c r="H703" s="186"/>
      <c r="I703" s="186"/>
      <c r="J703" s="186"/>
      <c r="K703" s="186"/>
      <c r="L703" s="186"/>
      <c r="M703" s="186"/>
      <c r="N703" s="186"/>
      <c r="O703" s="186"/>
      <c r="P703" s="186"/>
      <c r="Q703" s="186"/>
      <c r="R703" s="186">
        <v>2</v>
      </c>
      <c r="S703" s="186"/>
      <c r="T703" s="186"/>
      <c r="U703" s="186"/>
      <c r="V703" s="186"/>
      <c r="W703" s="186"/>
      <c r="X703" s="186"/>
      <c r="Y703" s="186"/>
      <c r="Z703" s="186"/>
      <c r="AA703" s="186"/>
      <c r="AB703" s="186"/>
      <c r="AC703" s="211"/>
      <c r="AD703" s="211"/>
      <c r="AE703" s="211"/>
      <c r="AF703" s="211"/>
      <c r="AG703" s="211"/>
      <c r="AH703" s="211"/>
      <c r="AI703" s="211"/>
      <c r="AJ703" s="211"/>
      <c r="AK703" s="211"/>
      <c r="AL703" s="211"/>
      <c r="AM703" s="211"/>
    </row>
    <row r="704" spans="1:39" s="132" customFormat="1" ht="66.75" customHeight="1" x14ac:dyDescent="0.2">
      <c r="A704" s="81">
        <f>IF(E704=0,"",SUBTOTAL(3,$E$8:$E704))</f>
        <v>667</v>
      </c>
      <c r="B704" s="81" t="s">
        <v>1210</v>
      </c>
      <c r="C704" s="115" t="s">
        <v>3694</v>
      </c>
      <c r="D704" s="114" t="s">
        <v>3695</v>
      </c>
      <c r="E704" s="114" t="s">
        <v>75</v>
      </c>
      <c r="F704" s="186">
        <f t="shared" si="10"/>
        <v>2</v>
      </c>
      <c r="G704" s="186"/>
      <c r="H704" s="186"/>
      <c r="I704" s="186"/>
      <c r="J704" s="186"/>
      <c r="K704" s="186"/>
      <c r="L704" s="186"/>
      <c r="M704" s="186"/>
      <c r="N704" s="186"/>
      <c r="O704" s="186"/>
      <c r="P704" s="186"/>
      <c r="Q704" s="186"/>
      <c r="R704" s="186">
        <v>2</v>
      </c>
      <c r="S704" s="186"/>
      <c r="T704" s="186"/>
      <c r="U704" s="186"/>
      <c r="V704" s="186"/>
      <c r="W704" s="186"/>
      <c r="X704" s="186"/>
      <c r="Y704" s="186"/>
      <c r="Z704" s="186"/>
      <c r="AA704" s="186"/>
      <c r="AB704" s="186"/>
      <c r="AC704" s="211"/>
      <c r="AD704" s="211"/>
      <c r="AE704" s="211"/>
      <c r="AF704" s="211"/>
      <c r="AG704" s="211"/>
      <c r="AH704" s="211"/>
      <c r="AI704" s="211"/>
      <c r="AJ704" s="211"/>
      <c r="AK704" s="211"/>
      <c r="AL704" s="211"/>
      <c r="AM704" s="211"/>
    </row>
    <row r="705" spans="1:39" s="132" customFormat="1" ht="64.5" customHeight="1" x14ac:dyDescent="0.2">
      <c r="A705" s="81">
        <f>IF(E705=0,"",SUBTOTAL(3,$E$8:$E705))</f>
        <v>668</v>
      </c>
      <c r="B705" s="81" t="s">
        <v>1211</v>
      </c>
      <c r="C705" s="115" t="s">
        <v>3696</v>
      </c>
      <c r="D705" s="114" t="s">
        <v>3697</v>
      </c>
      <c r="E705" s="114" t="s">
        <v>75</v>
      </c>
      <c r="F705" s="186">
        <f t="shared" si="10"/>
        <v>10</v>
      </c>
      <c r="G705" s="186"/>
      <c r="H705" s="186"/>
      <c r="I705" s="186"/>
      <c r="J705" s="186"/>
      <c r="K705" s="186"/>
      <c r="L705" s="186"/>
      <c r="M705" s="186"/>
      <c r="N705" s="186"/>
      <c r="O705" s="186"/>
      <c r="P705" s="186"/>
      <c r="Q705" s="186"/>
      <c r="R705" s="186">
        <v>10</v>
      </c>
      <c r="S705" s="186"/>
      <c r="T705" s="186"/>
      <c r="U705" s="186"/>
      <c r="V705" s="186"/>
      <c r="W705" s="186"/>
      <c r="X705" s="186"/>
      <c r="Y705" s="186"/>
      <c r="Z705" s="186"/>
      <c r="AA705" s="186"/>
      <c r="AB705" s="186"/>
      <c r="AC705" s="211"/>
      <c r="AD705" s="211"/>
      <c r="AE705" s="211"/>
      <c r="AF705" s="211"/>
      <c r="AG705" s="211"/>
      <c r="AH705" s="211"/>
      <c r="AI705" s="211"/>
      <c r="AJ705" s="211"/>
      <c r="AK705" s="211"/>
      <c r="AL705" s="211"/>
      <c r="AM705" s="211"/>
    </row>
    <row r="706" spans="1:39" s="132" customFormat="1" ht="80.25" customHeight="1" x14ac:dyDescent="0.2">
      <c r="A706" s="81">
        <f>IF(E706=0,"",SUBTOTAL(3,$E$8:$E706))</f>
        <v>669</v>
      </c>
      <c r="B706" s="81" t="s">
        <v>1213</v>
      </c>
      <c r="C706" s="115" t="s">
        <v>3698</v>
      </c>
      <c r="D706" s="114" t="s">
        <v>3863</v>
      </c>
      <c r="E706" s="114" t="s">
        <v>75</v>
      </c>
      <c r="F706" s="186">
        <f t="shared" si="10"/>
        <v>30</v>
      </c>
      <c r="G706" s="186"/>
      <c r="H706" s="186"/>
      <c r="I706" s="186"/>
      <c r="J706" s="186"/>
      <c r="K706" s="186"/>
      <c r="L706" s="186"/>
      <c r="M706" s="186"/>
      <c r="N706" s="186"/>
      <c r="O706" s="186"/>
      <c r="P706" s="186"/>
      <c r="Q706" s="186"/>
      <c r="R706" s="186">
        <v>30</v>
      </c>
      <c r="S706" s="186"/>
      <c r="T706" s="186"/>
      <c r="U706" s="186"/>
      <c r="V706" s="186"/>
      <c r="W706" s="186"/>
      <c r="X706" s="186"/>
      <c r="Y706" s="186"/>
      <c r="Z706" s="186"/>
      <c r="AA706" s="186"/>
      <c r="AB706" s="186"/>
      <c r="AC706" s="211"/>
      <c r="AD706" s="211"/>
      <c r="AE706" s="211"/>
      <c r="AF706" s="211"/>
      <c r="AG706" s="211"/>
      <c r="AH706" s="211"/>
      <c r="AI706" s="211"/>
      <c r="AJ706" s="211"/>
      <c r="AK706" s="211"/>
      <c r="AL706" s="211"/>
      <c r="AM706" s="211"/>
    </row>
    <row r="707" spans="1:39" s="132" customFormat="1" ht="52.5" customHeight="1" x14ac:dyDescent="0.2">
      <c r="A707" s="81">
        <f>IF(E707=0,"",SUBTOTAL(3,$E$8:$E707))</f>
        <v>670</v>
      </c>
      <c r="B707" s="81" t="s">
        <v>1215</v>
      </c>
      <c r="C707" s="115" t="s">
        <v>3699</v>
      </c>
      <c r="D707" s="114" t="s">
        <v>3700</v>
      </c>
      <c r="E707" s="114" t="s">
        <v>75</v>
      </c>
      <c r="F707" s="186">
        <f t="shared" si="10"/>
        <v>300</v>
      </c>
      <c r="G707" s="186"/>
      <c r="H707" s="186"/>
      <c r="I707" s="186"/>
      <c r="J707" s="186"/>
      <c r="K707" s="186"/>
      <c r="L707" s="186"/>
      <c r="M707" s="186"/>
      <c r="N707" s="186"/>
      <c r="O707" s="186"/>
      <c r="P707" s="186"/>
      <c r="Q707" s="186"/>
      <c r="R707" s="186">
        <v>300</v>
      </c>
      <c r="S707" s="186"/>
      <c r="T707" s="186"/>
      <c r="U707" s="186"/>
      <c r="V707" s="186"/>
      <c r="W707" s="186"/>
      <c r="X707" s="186"/>
      <c r="Y707" s="186"/>
      <c r="Z707" s="186"/>
      <c r="AA707" s="186"/>
      <c r="AB707" s="186"/>
      <c r="AC707" s="211"/>
      <c r="AD707" s="211"/>
      <c r="AE707" s="211"/>
      <c r="AF707" s="211"/>
      <c r="AG707" s="211"/>
      <c r="AH707" s="211"/>
      <c r="AI707" s="211"/>
      <c r="AJ707" s="211"/>
      <c r="AK707" s="211"/>
      <c r="AL707" s="211"/>
      <c r="AM707" s="211"/>
    </row>
    <row r="708" spans="1:39" s="132" customFormat="1" ht="66.75" customHeight="1" x14ac:dyDescent="0.2">
      <c r="A708" s="81">
        <f>IF(E708=0,"",SUBTOTAL(3,$E$8:$E708))</f>
        <v>671</v>
      </c>
      <c r="B708" s="81" t="s">
        <v>1216</v>
      </c>
      <c r="C708" s="129" t="s">
        <v>3701</v>
      </c>
      <c r="D708" s="109" t="s">
        <v>3702</v>
      </c>
      <c r="E708" s="114" t="s">
        <v>75</v>
      </c>
      <c r="F708" s="186">
        <f t="shared" si="10"/>
        <v>1</v>
      </c>
      <c r="G708" s="186"/>
      <c r="H708" s="186"/>
      <c r="I708" s="186"/>
      <c r="J708" s="186"/>
      <c r="K708" s="186"/>
      <c r="L708" s="186"/>
      <c r="M708" s="186"/>
      <c r="N708" s="186"/>
      <c r="O708" s="186"/>
      <c r="P708" s="186"/>
      <c r="Q708" s="186"/>
      <c r="R708" s="186">
        <v>1</v>
      </c>
      <c r="S708" s="186"/>
      <c r="T708" s="186"/>
      <c r="U708" s="186"/>
      <c r="V708" s="186"/>
      <c r="W708" s="186"/>
      <c r="X708" s="186"/>
      <c r="Y708" s="186"/>
      <c r="Z708" s="186"/>
      <c r="AA708" s="186"/>
      <c r="AB708" s="186"/>
      <c r="AC708" s="211"/>
      <c r="AD708" s="211"/>
      <c r="AE708" s="211"/>
      <c r="AF708" s="211"/>
      <c r="AG708" s="211"/>
      <c r="AH708" s="211"/>
      <c r="AI708" s="211"/>
      <c r="AJ708" s="211"/>
      <c r="AK708" s="211"/>
      <c r="AL708" s="211"/>
      <c r="AM708" s="211"/>
    </row>
    <row r="709" spans="1:39" s="132" customFormat="1" ht="75.75" customHeight="1" x14ac:dyDescent="0.2">
      <c r="A709" s="81">
        <f>IF(E709=0,"",SUBTOTAL(3,$E$8:$E709))</f>
        <v>672</v>
      </c>
      <c r="B709" s="81" t="s">
        <v>1238</v>
      </c>
      <c r="C709" s="129" t="s">
        <v>3703</v>
      </c>
      <c r="D709" s="109" t="s">
        <v>3702</v>
      </c>
      <c r="E709" s="114" t="s">
        <v>75</v>
      </c>
      <c r="F709" s="186">
        <f t="shared" si="10"/>
        <v>1</v>
      </c>
      <c r="G709" s="186"/>
      <c r="H709" s="186"/>
      <c r="I709" s="186"/>
      <c r="J709" s="186"/>
      <c r="K709" s="186"/>
      <c r="L709" s="186"/>
      <c r="M709" s="186"/>
      <c r="N709" s="186"/>
      <c r="O709" s="186"/>
      <c r="P709" s="186"/>
      <c r="Q709" s="186"/>
      <c r="R709" s="186">
        <v>1</v>
      </c>
      <c r="S709" s="186"/>
      <c r="T709" s="186"/>
      <c r="U709" s="186"/>
      <c r="V709" s="186"/>
      <c r="W709" s="186"/>
      <c r="X709" s="186"/>
      <c r="Y709" s="186"/>
      <c r="Z709" s="186"/>
      <c r="AA709" s="186"/>
      <c r="AB709" s="186"/>
      <c r="AC709" s="211"/>
      <c r="AD709" s="211"/>
      <c r="AE709" s="211"/>
      <c r="AF709" s="211"/>
      <c r="AG709" s="211"/>
      <c r="AH709" s="211"/>
      <c r="AI709" s="211"/>
      <c r="AJ709" s="211"/>
      <c r="AK709" s="211"/>
      <c r="AL709" s="211"/>
      <c r="AM709" s="211"/>
    </row>
    <row r="710" spans="1:39" s="132" customFormat="1" ht="104.25" customHeight="1" x14ac:dyDescent="0.2">
      <c r="A710" s="81">
        <f>IF(E710=0,"",SUBTOTAL(3,$E$8:$E710))</f>
        <v>673</v>
      </c>
      <c r="B710" s="81" t="s">
        <v>1217</v>
      </c>
      <c r="C710" s="129" t="s">
        <v>3704</v>
      </c>
      <c r="D710" s="109" t="s">
        <v>3705</v>
      </c>
      <c r="E710" s="114" t="s">
        <v>75</v>
      </c>
      <c r="F710" s="186">
        <f t="shared" si="10"/>
        <v>1</v>
      </c>
      <c r="G710" s="186"/>
      <c r="H710" s="186"/>
      <c r="I710" s="186"/>
      <c r="J710" s="186"/>
      <c r="K710" s="186"/>
      <c r="L710" s="186"/>
      <c r="M710" s="186"/>
      <c r="N710" s="186"/>
      <c r="O710" s="186"/>
      <c r="P710" s="186"/>
      <c r="Q710" s="186"/>
      <c r="R710" s="186">
        <v>1</v>
      </c>
      <c r="S710" s="186"/>
      <c r="T710" s="186"/>
      <c r="U710" s="186"/>
      <c r="V710" s="186"/>
      <c r="W710" s="186"/>
      <c r="X710" s="186"/>
      <c r="Y710" s="186"/>
      <c r="Z710" s="186"/>
      <c r="AA710" s="186"/>
      <c r="AB710" s="186"/>
      <c r="AC710" s="211"/>
      <c r="AD710" s="211"/>
      <c r="AE710" s="211"/>
      <c r="AF710" s="211"/>
      <c r="AG710" s="211"/>
      <c r="AH710" s="211"/>
      <c r="AI710" s="211"/>
      <c r="AJ710" s="211"/>
      <c r="AK710" s="211"/>
      <c r="AL710" s="211"/>
      <c r="AM710" s="211"/>
    </row>
    <row r="711" spans="1:39" s="132" customFormat="1" ht="120" customHeight="1" x14ac:dyDescent="0.2">
      <c r="A711" s="81">
        <f>IF(E711=0,"",SUBTOTAL(3,$E$8:$E711))</f>
        <v>674</v>
      </c>
      <c r="B711" s="81" t="s">
        <v>1219</v>
      </c>
      <c r="C711" s="129" t="s">
        <v>3706</v>
      </c>
      <c r="D711" s="109" t="s">
        <v>3707</v>
      </c>
      <c r="E711" s="114" t="s">
        <v>75</v>
      </c>
      <c r="F711" s="186">
        <f t="shared" si="10"/>
        <v>50</v>
      </c>
      <c r="G711" s="186"/>
      <c r="H711" s="186"/>
      <c r="I711" s="186"/>
      <c r="J711" s="186"/>
      <c r="K711" s="186"/>
      <c r="L711" s="186"/>
      <c r="M711" s="186"/>
      <c r="N711" s="186"/>
      <c r="O711" s="186"/>
      <c r="P711" s="186"/>
      <c r="Q711" s="186"/>
      <c r="R711" s="186">
        <v>50</v>
      </c>
      <c r="S711" s="186"/>
      <c r="T711" s="186"/>
      <c r="U711" s="186"/>
      <c r="V711" s="186"/>
      <c r="W711" s="186"/>
      <c r="X711" s="186"/>
      <c r="Y711" s="186"/>
      <c r="Z711" s="186"/>
      <c r="AA711" s="186"/>
      <c r="AB711" s="186"/>
      <c r="AC711" s="211"/>
      <c r="AD711" s="211"/>
      <c r="AE711" s="211"/>
      <c r="AF711" s="211"/>
      <c r="AG711" s="211"/>
      <c r="AH711" s="211"/>
      <c r="AI711" s="211"/>
      <c r="AJ711" s="211"/>
      <c r="AK711" s="211"/>
      <c r="AL711" s="211"/>
      <c r="AM711" s="211"/>
    </row>
    <row r="712" spans="1:39" s="132" customFormat="1" ht="118.5" customHeight="1" x14ac:dyDescent="0.2">
      <c r="A712" s="81">
        <f>IF(E712=0,"",SUBTOTAL(3,$E$8:$E712))</f>
        <v>675</v>
      </c>
      <c r="B712" s="81" t="s">
        <v>1243</v>
      </c>
      <c r="C712" s="129" t="s">
        <v>3708</v>
      </c>
      <c r="D712" s="109" t="s">
        <v>3709</v>
      </c>
      <c r="E712" s="114" t="s">
        <v>75</v>
      </c>
      <c r="F712" s="186">
        <f t="shared" ref="F712:F775" si="11">SUM(G712:AB712)</f>
        <v>5</v>
      </c>
      <c r="G712" s="186"/>
      <c r="H712" s="186"/>
      <c r="I712" s="186"/>
      <c r="J712" s="186"/>
      <c r="K712" s="186"/>
      <c r="L712" s="186"/>
      <c r="M712" s="186"/>
      <c r="N712" s="186"/>
      <c r="O712" s="186"/>
      <c r="P712" s="186"/>
      <c r="Q712" s="186"/>
      <c r="R712" s="186">
        <v>5</v>
      </c>
      <c r="S712" s="186"/>
      <c r="T712" s="186"/>
      <c r="U712" s="186"/>
      <c r="V712" s="186"/>
      <c r="W712" s="186"/>
      <c r="X712" s="186"/>
      <c r="Y712" s="186"/>
      <c r="Z712" s="186"/>
      <c r="AA712" s="186"/>
      <c r="AB712" s="186"/>
      <c r="AC712" s="211"/>
      <c r="AD712" s="211"/>
      <c r="AE712" s="211"/>
      <c r="AF712" s="211"/>
      <c r="AG712" s="211"/>
      <c r="AH712" s="211"/>
      <c r="AI712" s="211"/>
      <c r="AJ712" s="211"/>
      <c r="AK712" s="211"/>
      <c r="AL712" s="211"/>
      <c r="AM712" s="211"/>
    </row>
    <row r="713" spans="1:39" s="132" customFormat="1" ht="116.25" customHeight="1" x14ac:dyDescent="0.2">
      <c r="A713" s="81">
        <f>IF(E713=0,"",SUBTOTAL(3,$E$8:$E713))</f>
        <v>676</v>
      </c>
      <c r="B713" s="81" t="s">
        <v>1221</v>
      </c>
      <c r="C713" s="129" t="s">
        <v>3710</v>
      </c>
      <c r="D713" s="109" t="s">
        <v>3711</v>
      </c>
      <c r="E713" s="114" t="s">
        <v>75</v>
      </c>
      <c r="F713" s="186">
        <f t="shared" si="11"/>
        <v>5</v>
      </c>
      <c r="G713" s="186"/>
      <c r="H713" s="186"/>
      <c r="I713" s="186"/>
      <c r="J713" s="186"/>
      <c r="K713" s="186"/>
      <c r="L713" s="186"/>
      <c r="M713" s="186"/>
      <c r="N713" s="186"/>
      <c r="O713" s="186"/>
      <c r="P713" s="186"/>
      <c r="Q713" s="186"/>
      <c r="R713" s="186">
        <v>5</v>
      </c>
      <c r="S713" s="186"/>
      <c r="T713" s="186"/>
      <c r="U713" s="186"/>
      <c r="V713" s="186"/>
      <c r="W713" s="186"/>
      <c r="X713" s="186"/>
      <c r="Y713" s="186"/>
      <c r="Z713" s="186"/>
      <c r="AA713" s="186"/>
      <c r="AB713" s="186"/>
      <c r="AC713" s="211"/>
      <c r="AD713" s="211"/>
      <c r="AE713" s="211"/>
      <c r="AF713" s="211"/>
      <c r="AG713" s="211"/>
      <c r="AH713" s="211"/>
      <c r="AI713" s="211"/>
      <c r="AJ713" s="211"/>
      <c r="AK713" s="211"/>
      <c r="AL713" s="211"/>
      <c r="AM713" s="211"/>
    </row>
    <row r="714" spans="1:39" s="132" customFormat="1" ht="120.75" customHeight="1" x14ac:dyDescent="0.2">
      <c r="A714" s="81">
        <f>IF(E714=0,"",SUBTOTAL(3,$E$8:$E714))</f>
        <v>677</v>
      </c>
      <c r="B714" s="81" t="s">
        <v>1224</v>
      </c>
      <c r="C714" s="129" t="s">
        <v>3712</v>
      </c>
      <c r="D714" s="109" t="s">
        <v>3713</v>
      </c>
      <c r="E714" s="114" t="s">
        <v>75</v>
      </c>
      <c r="F714" s="186">
        <f t="shared" si="11"/>
        <v>5</v>
      </c>
      <c r="G714" s="186"/>
      <c r="H714" s="186"/>
      <c r="I714" s="186"/>
      <c r="J714" s="186"/>
      <c r="K714" s="186"/>
      <c r="L714" s="186"/>
      <c r="M714" s="186"/>
      <c r="N714" s="186"/>
      <c r="O714" s="186"/>
      <c r="P714" s="186"/>
      <c r="Q714" s="186"/>
      <c r="R714" s="186">
        <v>5</v>
      </c>
      <c r="S714" s="186"/>
      <c r="T714" s="186"/>
      <c r="U714" s="186"/>
      <c r="V714" s="186"/>
      <c r="W714" s="186"/>
      <c r="X714" s="186"/>
      <c r="Y714" s="186"/>
      <c r="Z714" s="186"/>
      <c r="AA714" s="186"/>
      <c r="AB714" s="186"/>
      <c r="AC714" s="211"/>
      <c r="AD714" s="211"/>
      <c r="AE714" s="211"/>
      <c r="AF714" s="211"/>
      <c r="AG714" s="211"/>
      <c r="AH714" s="211"/>
      <c r="AI714" s="211"/>
      <c r="AJ714" s="211"/>
      <c r="AK714" s="211"/>
      <c r="AL714" s="211"/>
      <c r="AM714" s="211"/>
    </row>
    <row r="715" spans="1:39" s="132" customFormat="1" ht="121.5" customHeight="1" x14ac:dyDescent="0.2">
      <c r="A715" s="81">
        <f>IF(E715=0,"",SUBTOTAL(3,$E$8:$E715))</f>
        <v>678</v>
      </c>
      <c r="B715" s="81" t="s">
        <v>1227</v>
      </c>
      <c r="C715" s="129" t="s">
        <v>3714</v>
      </c>
      <c r="D715" s="109" t="s">
        <v>3715</v>
      </c>
      <c r="E715" s="114" t="s">
        <v>75</v>
      </c>
      <c r="F715" s="186">
        <f t="shared" si="11"/>
        <v>5</v>
      </c>
      <c r="G715" s="186"/>
      <c r="H715" s="186"/>
      <c r="I715" s="186"/>
      <c r="J715" s="186"/>
      <c r="K715" s="186"/>
      <c r="L715" s="186"/>
      <c r="M715" s="186"/>
      <c r="N715" s="186"/>
      <c r="O715" s="186"/>
      <c r="P715" s="186"/>
      <c r="Q715" s="186"/>
      <c r="R715" s="186">
        <v>5</v>
      </c>
      <c r="S715" s="186"/>
      <c r="T715" s="186"/>
      <c r="U715" s="186"/>
      <c r="V715" s="186"/>
      <c r="W715" s="186"/>
      <c r="X715" s="186"/>
      <c r="Y715" s="186"/>
      <c r="Z715" s="186"/>
      <c r="AA715" s="186"/>
      <c r="AB715" s="186"/>
      <c r="AC715" s="211"/>
      <c r="AD715" s="211"/>
      <c r="AE715" s="211"/>
      <c r="AF715" s="211"/>
      <c r="AG715" s="211"/>
      <c r="AH715" s="211"/>
      <c r="AI715" s="211"/>
      <c r="AJ715" s="211"/>
      <c r="AK715" s="211"/>
      <c r="AL715" s="211"/>
      <c r="AM715" s="211"/>
    </row>
    <row r="716" spans="1:39" s="132" customFormat="1" ht="120" customHeight="1" x14ac:dyDescent="0.2">
      <c r="A716" s="81">
        <f>IF(E716=0,"",SUBTOTAL(3,$E$8:$E716))</f>
        <v>679</v>
      </c>
      <c r="B716" s="81" t="s">
        <v>1228</v>
      </c>
      <c r="C716" s="129" t="s">
        <v>3716</v>
      </c>
      <c r="D716" s="109" t="s">
        <v>3717</v>
      </c>
      <c r="E716" s="114" t="s">
        <v>75</v>
      </c>
      <c r="F716" s="186">
        <f t="shared" si="11"/>
        <v>5</v>
      </c>
      <c r="G716" s="186"/>
      <c r="H716" s="186"/>
      <c r="I716" s="186"/>
      <c r="J716" s="186"/>
      <c r="K716" s="186"/>
      <c r="L716" s="186"/>
      <c r="M716" s="186"/>
      <c r="N716" s="186"/>
      <c r="O716" s="186"/>
      <c r="P716" s="186"/>
      <c r="Q716" s="186"/>
      <c r="R716" s="186">
        <v>5</v>
      </c>
      <c r="S716" s="186"/>
      <c r="T716" s="186"/>
      <c r="U716" s="186"/>
      <c r="V716" s="186"/>
      <c r="W716" s="186"/>
      <c r="X716" s="186"/>
      <c r="Y716" s="186"/>
      <c r="Z716" s="186"/>
      <c r="AA716" s="186"/>
      <c r="AB716" s="186"/>
      <c r="AC716" s="211"/>
      <c r="AD716" s="211"/>
      <c r="AE716" s="211"/>
      <c r="AF716" s="211"/>
      <c r="AG716" s="211"/>
      <c r="AH716" s="211"/>
      <c r="AI716" s="211"/>
      <c r="AJ716" s="211"/>
      <c r="AK716" s="211"/>
      <c r="AL716" s="211"/>
      <c r="AM716" s="211"/>
    </row>
    <row r="717" spans="1:39" s="132" customFormat="1" ht="43.5" customHeight="1" x14ac:dyDescent="0.2">
      <c r="A717" s="81" t="str">
        <f>IF(E717=0,"",SUBTOTAL(3,$E$8:$E717))</f>
        <v/>
      </c>
      <c r="B717" s="81"/>
      <c r="C717" s="103" t="s">
        <v>4117</v>
      </c>
      <c r="D717" s="109"/>
      <c r="E717" s="114"/>
      <c r="F717" s="186">
        <f t="shared" si="11"/>
        <v>0</v>
      </c>
      <c r="G717" s="186"/>
      <c r="H717" s="186"/>
      <c r="I717" s="186"/>
      <c r="J717" s="186"/>
      <c r="K717" s="186"/>
      <c r="L717" s="186"/>
      <c r="M717" s="186"/>
      <c r="N717" s="186"/>
      <c r="O717" s="186"/>
      <c r="P717" s="186"/>
      <c r="Q717" s="186"/>
      <c r="R717" s="186"/>
      <c r="S717" s="186"/>
      <c r="T717" s="186"/>
      <c r="U717" s="186"/>
      <c r="V717" s="186"/>
      <c r="W717" s="186"/>
      <c r="X717" s="186"/>
      <c r="Y717" s="186"/>
      <c r="Z717" s="186"/>
      <c r="AA717" s="186"/>
      <c r="AB717" s="186"/>
      <c r="AC717" s="211"/>
      <c r="AD717" s="211"/>
      <c r="AE717" s="211"/>
      <c r="AF717" s="211"/>
      <c r="AG717" s="211"/>
      <c r="AH717" s="211"/>
      <c r="AI717" s="211"/>
      <c r="AJ717" s="211"/>
      <c r="AK717" s="211"/>
      <c r="AL717" s="211"/>
      <c r="AM717" s="211"/>
    </row>
    <row r="718" spans="1:39" s="132" customFormat="1" ht="144" customHeight="1" x14ac:dyDescent="0.2">
      <c r="A718" s="81">
        <f>IF(E718=0,"",SUBTOTAL(3,$E$8:$E718))</f>
        <v>680</v>
      </c>
      <c r="B718" s="81" t="s">
        <v>1231</v>
      </c>
      <c r="C718" s="115" t="s">
        <v>3766</v>
      </c>
      <c r="D718" s="114" t="s">
        <v>3767</v>
      </c>
      <c r="E718" s="114" t="s">
        <v>75</v>
      </c>
      <c r="F718" s="186">
        <f t="shared" si="11"/>
        <v>5</v>
      </c>
      <c r="G718" s="186"/>
      <c r="H718" s="186"/>
      <c r="I718" s="186"/>
      <c r="J718" s="186"/>
      <c r="K718" s="186"/>
      <c r="L718" s="186"/>
      <c r="M718" s="186"/>
      <c r="N718" s="186"/>
      <c r="O718" s="186"/>
      <c r="P718" s="186"/>
      <c r="Q718" s="186"/>
      <c r="R718" s="186"/>
      <c r="S718" s="186">
        <v>5</v>
      </c>
      <c r="T718" s="186"/>
      <c r="U718" s="186"/>
      <c r="V718" s="186"/>
      <c r="W718" s="186"/>
      <c r="X718" s="186"/>
      <c r="Y718" s="186"/>
      <c r="Z718" s="186"/>
      <c r="AA718" s="186"/>
      <c r="AB718" s="186"/>
      <c r="AC718" s="211"/>
      <c r="AD718" s="211"/>
      <c r="AE718" s="211"/>
      <c r="AF718" s="211"/>
      <c r="AG718" s="211"/>
      <c r="AH718" s="211"/>
      <c r="AI718" s="211"/>
      <c r="AJ718" s="211"/>
      <c r="AK718" s="211"/>
      <c r="AL718" s="211"/>
      <c r="AM718" s="211"/>
    </row>
    <row r="719" spans="1:39" s="132" customFormat="1" ht="136.5" customHeight="1" x14ac:dyDescent="0.2">
      <c r="A719" s="81">
        <f>IF(E719=0,"",SUBTOTAL(3,$E$8:$E719))</f>
        <v>681</v>
      </c>
      <c r="B719" s="81" t="s">
        <v>1233</v>
      </c>
      <c r="C719" s="115" t="s">
        <v>3768</v>
      </c>
      <c r="D719" s="114" t="s">
        <v>4024</v>
      </c>
      <c r="E719" s="114" t="s">
        <v>75</v>
      </c>
      <c r="F719" s="186">
        <f t="shared" si="11"/>
        <v>5</v>
      </c>
      <c r="G719" s="186"/>
      <c r="H719" s="186"/>
      <c r="I719" s="186"/>
      <c r="J719" s="186"/>
      <c r="K719" s="186"/>
      <c r="L719" s="186"/>
      <c r="M719" s="186"/>
      <c r="N719" s="186"/>
      <c r="O719" s="186"/>
      <c r="P719" s="186"/>
      <c r="Q719" s="186"/>
      <c r="R719" s="186"/>
      <c r="S719" s="186">
        <v>5</v>
      </c>
      <c r="T719" s="186"/>
      <c r="U719" s="186"/>
      <c r="V719" s="186"/>
      <c r="W719" s="186"/>
      <c r="X719" s="186"/>
      <c r="Y719" s="186"/>
      <c r="Z719" s="186"/>
      <c r="AA719" s="186"/>
      <c r="AB719" s="186"/>
      <c r="AC719" s="211"/>
      <c r="AD719" s="211"/>
      <c r="AE719" s="211"/>
      <c r="AF719" s="211"/>
      <c r="AG719" s="211"/>
      <c r="AH719" s="211"/>
      <c r="AI719" s="211"/>
      <c r="AJ719" s="211"/>
      <c r="AK719" s="211"/>
      <c r="AL719" s="211"/>
      <c r="AM719" s="211"/>
    </row>
    <row r="720" spans="1:39" s="132" customFormat="1" ht="168" customHeight="1" x14ac:dyDescent="0.2">
      <c r="A720" s="81">
        <f>IF(E720=0,"",SUBTOTAL(3,$E$8:$E720))</f>
        <v>682</v>
      </c>
      <c r="B720" s="81" t="s">
        <v>1235</v>
      </c>
      <c r="C720" s="115" t="s">
        <v>3769</v>
      </c>
      <c r="D720" s="114" t="s">
        <v>4006</v>
      </c>
      <c r="E720" s="114" t="s">
        <v>75</v>
      </c>
      <c r="F720" s="186">
        <f t="shared" si="11"/>
        <v>5</v>
      </c>
      <c r="G720" s="186"/>
      <c r="H720" s="186"/>
      <c r="I720" s="186"/>
      <c r="J720" s="186"/>
      <c r="K720" s="186"/>
      <c r="L720" s="186"/>
      <c r="M720" s="186"/>
      <c r="N720" s="186"/>
      <c r="O720" s="186"/>
      <c r="P720" s="186"/>
      <c r="Q720" s="186"/>
      <c r="R720" s="186"/>
      <c r="S720" s="186">
        <v>5</v>
      </c>
      <c r="T720" s="186"/>
      <c r="U720" s="186"/>
      <c r="V720" s="186"/>
      <c r="W720" s="186"/>
      <c r="X720" s="186"/>
      <c r="Y720" s="186"/>
      <c r="Z720" s="186"/>
      <c r="AA720" s="186"/>
      <c r="AB720" s="186"/>
      <c r="AC720" s="211"/>
      <c r="AD720" s="211"/>
      <c r="AE720" s="211"/>
      <c r="AF720" s="211"/>
      <c r="AG720" s="211"/>
      <c r="AH720" s="211"/>
      <c r="AI720" s="211"/>
      <c r="AJ720" s="211"/>
      <c r="AK720" s="211"/>
      <c r="AL720" s="211"/>
      <c r="AM720" s="211"/>
    </row>
    <row r="721" spans="1:39" s="132" customFormat="1" ht="31.5" customHeight="1" x14ac:dyDescent="0.2">
      <c r="A721" s="81" t="str">
        <f>IF(E721=0,"",SUBTOTAL(3,$E$8:$E721))</f>
        <v/>
      </c>
      <c r="B721" s="81"/>
      <c r="C721" s="138" t="s">
        <v>4118</v>
      </c>
      <c r="D721" s="114"/>
      <c r="E721" s="114"/>
      <c r="F721" s="186">
        <f t="shared" si="11"/>
        <v>0</v>
      </c>
      <c r="G721" s="186"/>
      <c r="H721" s="186"/>
      <c r="I721" s="186"/>
      <c r="J721" s="186"/>
      <c r="K721" s="186"/>
      <c r="L721" s="186"/>
      <c r="M721" s="186"/>
      <c r="N721" s="186"/>
      <c r="O721" s="186"/>
      <c r="P721" s="186"/>
      <c r="Q721" s="186"/>
      <c r="R721" s="186"/>
      <c r="S721" s="186"/>
      <c r="T721" s="186"/>
      <c r="U721" s="186"/>
      <c r="V721" s="186"/>
      <c r="W721" s="186"/>
      <c r="X721" s="186"/>
      <c r="Y721" s="186"/>
      <c r="Z721" s="186"/>
      <c r="AA721" s="186"/>
      <c r="AB721" s="186"/>
      <c r="AC721" s="211"/>
      <c r="AD721" s="211"/>
      <c r="AE721" s="211"/>
      <c r="AF721" s="211"/>
      <c r="AG721" s="211"/>
      <c r="AH721" s="211"/>
      <c r="AI721" s="211"/>
      <c r="AJ721" s="211"/>
      <c r="AK721" s="211"/>
      <c r="AL721" s="211"/>
      <c r="AM721" s="211"/>
    </row>
    <row r="722" spans="1:39" s="132" customFormat="1" ht="127.5" customHeight="1" x14ac:dyDescent="0.2">
      <c r="A722" s="81">
        <f>IF(E722=0,"",SUBTOTAL(3,$E$8:$E722))</f>
        <v>683</v>
      </c>
      <c r="B722" s="81" t="s">
        <v>1237</v>
      </c>
      <c r="C722" s="84" t="s">
        <v>3796</v>
      </c>
      <c r="D722" s="114" t="s">
        <v>4155</v>
      </c>
      <c r="E722" s="109" t="s">
        <v>75</v>
      </c>
      <c r="F722" s="186">
        <f t="shared" si="11"/>
        <v>2</v>
      </c>
      <c r="G722" s="186"/>
      <c r="H722" s="186"/>
      <c r="I722" s="186"/>
      <c r="J722" s="186"/>
      <c r="K722" s="186"/>
      <c r="L722" s="186"/>
      <c r="M722" s="186"/>
      <c r="N722" s="186"/>
      <c r="O722" s="186"/>
      <c r="P722" s="186"/>
      <c r="Q722" s="186"/>
      <c r="R722" s="186"/>
      <c r="S722" s="186"/>
      <c r="T722" s="186">
        <v>2</v>
      </c>
      <c r="U722" s="186"/>
      <c r="V722" s="186"/>
      <c r="W722" s="186"/>
      <c r="X722" s="186"/>
      <c r="Y722" s="186"/>
      <c r="Z722" s="186"/>
      <c r="AA722" s="186"/>
      <c r="AB722" s="186"/>
      <c r="AC722" s="211"/>
      <c r="AD722" s="211"/>
      <c r="AE722" s="211"/>
      <c r="AF722" s="211"/>
      <c r="AG722" s="211"/>
      <c r="AH722" s="211"/>
      <c r="AI722" s="211"/>
      <c r="AJ722" s="211"/>
      <c r="AK722" s="211"/>
      <c r="AL722" s="211"/>
      <c r="AM722" s="211"/>
    </row>
    <row r="723" spans="1:39" s="132" customFormat="1" ht="127.5" customHeight="1" x14ac:dyDescent="0.2">
      <c r="A723" s="81">
        <f>IF(E723=0,"",SUBTOTAL(3,$E$8:$E723))</f>
        <v>684</v>
      </c>
      <c r="B723" s="81" t="s">
        <v>2623</v>
      </c>
      <c r="C723" s="84" t="s">
        <v>3797</v>
      </c>
      <c r="D723" s="114" t="s">
        <v>4156</v>
      </c>
      <c r="E723" s="109" t="s">
        <v>75</v>
      </c>
      <c r="F723" s="186">
        <f t="shared" si="11"/>
        <v>2</v>
      </c>
      <c r="G723" s="186"/>
      <c r="H723" s="186"/>
      <c r="I723" s="186"/>
      <c r="J723" s="186"/>
      <c r="K723" s="186"/>
      <c r="L723" s="186"/>
      <c r="M723" s="186"/>
      <c r="N723" s="186"/>
      <c r="O723" s="186"/>
      <c r="P723" s="186"/>
      <c r="Q723" s="186"/>
      <c r="R723" s="186"/>
      <c r="S723" s="186"/>
      <c r="T723" s="186">
        <v>2</v>
      </c>
      <c r="U723" s="186"/>
      <c r="V723" s="186"/>
      <c r="W723" s="186"/>
      <c r="X723" s="186"/>
      <c r="Y723" s="186"/>
      <c r="Z723" s="186"/>
      <c r="AA723" s="186"/>
      <c r="AB723" s="186"/>
      <c r="AC723" s="211"/>
      <c r="AD723" s="211"/>
      <c r="AE723" s="211"/>
      <c r="AF723" s="211"/>
      <c r="AG723" s="211"/>
      <c r="AH723" s="211"/>
      <c r="AI723" s="211"/>
      <c r="AJ723" s="211"/>
      <c r="AK723" s="211"/>
      <c r="AL723" s="211"/>
      <c r="AM723" s="211"/>
    </row>
    <row r="724" spans="1:39" s="132" customFormat="1" ht="136.5" customHeight="1" x14ac:dyDescent="0.2">
      <c r="A724" s="81">
        <f>IF(E724=0,"",SUBTOTAL(3,$E$8:$E724))</f>
        <v>685</v>
      </c>
      <c r="B724" s="81" t="s">
        <v>1240</v>
      </c>
      <c r="C724" s="84" t="s">
        <v>3798</v>
      </c>
      <c r="D724" s="114" t="s">
        <v>4157</v>
      </c>
      <c r="E724" s="109" t="s">
        <v>75</v>
      </c>
      <c r="F724" s="186">
        <f t="shared" si="11"/>
        <v>15</v>
      </c>
      <c r="G724" s="186"/>
      <c r="H724" s="186"/>
      <c r="I724" s="186"/>
      <c r="J724" s="186"/>
      <c r="K724" s="186"/>
      <c r="L724" s="186"/>
      <c r="M724" s="186"/>
      <c r="N724" s="186"/>
      <c r="O724" s="186"/>
      <c r="P724" s="186"/>
      <c r="Q724" s="186"/>
      <c r="R724" s="186"/>
      <c r="S724" s="186"/>
      <c r="T724" s="186">
        <v>15</v>
      </c>
      <c r="U724" s="186"/>
      <c r="V724" s="186"/>
      <c r="W724" s="186"/>
      <c r="X724" s="186"/>
      <c r="Y724" s="186"/>
      <c r="Z724" s="186"/>
      <c r="AA724" s="186"/>
      <c r="AB724" s="186"/>
      <c r="AC724" s="211"/>
      <c r="AD724" s="211"/>
      <c r="AE724" s="211"/>
      <c r="AF724" s="211"/>
      <c r="AG724" s="211"/>
      <c r="AH724" s="211"/>
      <c r="AI724" s="211"/>
      <c r="AJ724" s="211"/>
      <c r="AK724" s="211"/>
      <c r="AL724" s="211"/>
      <c r="AM724" s="211"/>
    </row>
    <row r="725" spans="1:39" s="132" customFormat="1" ht="156.75" customHeight="1" x14ac:dyDescent="0.2">
      <c r="A725" s="81">
        <f>IF(E725=0,"",SUBTOTAL(3,$E$8:$E725))</f>
        <v>686</v>
      </c>
      <c r="B725" s="81" t="s">
        <v>1242</v>
      </c>
      <c r="C725" s="84" t="s">
        <v>3799</v>
      </c>
      <c r="D725" s="114" t="s">
        <v>4158</v>
      </c>
      <c r="E725" s="109" t="s">
        <v>75</v>
      </c>
      <c r="F725" s="186">
        <f t="shared" si="11"/>
        <v>15</v>
      </c>
      <c r="G725" s="186"/>
      <c r="H725" s="186"/>
      <c r="I725" s="186"/>
      <c r="J725" s="186"/>
      <c r="K725" s="186"/>
      <c r="L725" s="186"/>
      <c r="M725" s="186"/>
      <c r="N725" s="186"/>
      <c r="O725" s="186"/>
      <c r="P725" s="186"/>
      <c r="Q725" s="186"/>
      <c r="R725" s="186"/>
      <c r="S725" s="186"/>
      <c r="T725" s="186">
        <v>15</v>
      </c>
      <c r="U725" s="186"/>
      <c r="V725" s="186"/>
      <c r="W725" s="186"/>
      <c r="X725" s="186"/>
      <c r="Y725" s="186"/>
      <c r="Z725" s="186"/>
      <c r="AA725" s="186"/>
      <c r="AB725" s="186"/>
      <c r="AC725" s="211"/>
      <c r="AD725" s="211"/>
      <c r="AE725" s="211"/>
      <c r="AF725" s="211"/>
      <c r="AG725" s="211"/>
      <c r="AH725" s="211"/>
      <c r="AI725" s="211"/>
      <c r="AJ725" s="211"/>
      <c r="AK725" s="211"/>
      <c r="AL725" s="211"/>
      <c r="AM725" s="211"/>
    </row>
    <row r="726" spans="1:39" s="132" customFormat="1" ht="142.5" customHeight="1" x14ac:dyDescent="0.2">
      <c r="A726" s="81">
        <f>IF(E726=0,"",SUBTOTAL(3,$E$8:$E726))</f>
        <v>687</v>
      </c>
      <c r="B726" s="81" t="s">
        <v>1245</v>
      </c>
      <c r="C726" s="84" t="s">
        <v>3800</v>
      </c>
      <c r="D726" s="114" t="s">
        <v>4159</v>
      </c>
      <c r="E726" s="109" t="s">
        <v>75</v>
      </c>
      <c r="F726" s="186">
        <f t="shared" si="11"/>
        <v>15</v>
      </c>
      <c r="G726" s="186"/>
      <c r="H726" s="186"/>
      <c r="I726" s="186"/>
      <c r="J726" s="186"/>
      <c r="K726" s="186"/>
      <c r="L726" s="186"/>
      <c r="M726" s="186"/>
      <c r="N726" s="186"/>
      <c r="O726" s="186"/>
      <c r="P726" s="186"/>
      <c r="Q726" s="186"/>
      <c r="R726" s="186"/>
      <c r="S726" s="186"/>
      <c r="T726" s="186">
        <v>15</v>
      </c>
      <c r="U726" s="186"/>
      <c r="V726" s="186"/>
      <c r="W726" s="186"/>
      <c r="X726" s="186"/>
      <c r="Y726" s="186"/>
      <c r="Z726" s="186"/>
      <c r="AA726" s="186"/>
      <c r="AB726" s="186"/>
      <c r="AC726" s="211"/>
      <c r="AD726" s="211"/>
      <c r="AE726" s="211"/>
      <c r="AF726" s="211"/>
      <c r="AG726" s="211"/>
      <c r="AH726" s="211"/>
      <c r="AI726" s="211"/>
      <c r="AJ726" s="211"/>
      <c r="AK726" s="211"/>
      <c r="AL726" s="211"/>
      <c r="AM726" s="211"/>
    </row>
    <row r="727" spans="1:39" s="132" customFormat="1" ht="118.5" customHeight="1" x14ac:dyDescent="0.2">
      <c r="A727" s="81">
        <f>IF(E727=0,"",SUBTOTAL(3,$E$8:$E727))</f>
        <v>688</v>
      </c>
      <c r="B727" s="81" t="s">
        <v>1247</v>
      </c>
      <c r="C727" s="84" t="s">
        <v>3801</v>
      </c>
      <c r="D727" s="114" t="s">
        <v>4160</v>
      </c>
      <c r="E727" s="109" t="s">
        <v>75</v>
      </c>
      <c r="F727" s="186">
        <f t="shared" si="11"/>
        <v>15</v>
      </c>
      <c r="G727" s="186"/>
      <c r="H727" s="186"/>
      <c r="I727" s="186"/>
      <c r="J727" s="186"/>
      <c r="K727" s="186"/>
      <c r="L727" s="186"/>
      <c r="M727" s="186"/>
      <c r="N727" s="186"/>
      <c r="O727" s="186"/>
      <c r="P727" s="186"/>
      <c r="Q727" s="186"/>
      <c r="R727" s="186"/>
      <c r="S727" s="186"/>
      <c r="T727" s="186">
        <v>15</v>
      </c>
      <c r="U727" s="186"/>
      <c r="V727" s="186"/>
      <c r="W727" s="186"/>
      <c r="X727" s="186"/>
      <c r="Y727" s="186"/>
      <c r="Z727" s="186"/>
      <c r="AA727" s="186"/>
      <c r="AB727" s="186"/>
      <c r="AC727" s="211"/>
      <c r="AD727" s="211"/>
      <c r="AE727" s="211"/>
      <c r="AF727" s="211"/>
      <c r="AG727" s="211"/>
      <c r="AH727" s="211"/>
      <c r="AI727" s="211"/>
      <c r="AJ727" s="211"/>
      <c r="AK727" s="211"/>
      <c r="AL727" s="211"/>
      <c r="AM727" s="211"/>
    </row>
    <row r="728" spans="1:39" s="132" customFormat="1" ht="127.5" x14ac:dyDescent="0.2">
      <c r="A728" s="81">
        <f>IF(E728=0,"",SUBTOTAL(3,$E$8:$E728))</f>
        <v>689</v>
      </c>
      <c r="B728" s="81" t="s">
        <v>1249</v>
      </c>
      <c r="C728" s="84" t="s">
        <v>3677</v>
      </c>
      <c r="D728" s="114" t="s">
        <v>4161</v>
      </c>
      <c r="E728" s="109" t="s">
        <v>75</v>
      </c>
      <c r="F728" s="186">
        <f t="shared" si="11"/>
        <v>20</v>
      </c>
      <c r="G728" s="186"/>
      <c r="H728" s="186"/>
      <c r="I728" s="186"/>
      <c r="J728" s="186"/>
      <c r="K728" s="186"/>
      <c r="L728" s="186"/>
      <c r="M728" s="186"/>
      <c r="N728" s="186"/>
      <c r="O728" s="186"/>
      <c r="P728" s="186"/>
      <c r="Q728" s="186"/>
      <c r="R728" s="186"/>
      <c r="S728" s="186"/>
      <c r="T728" s="186">
        <v>20</v>
      </c>
      <c r="U728" s="186"/>
      <c r="V728" s="186"/>
      <c r="W728" s="186"/>
      <c r="X728" s="186"/>
      <c r="Y728" s="186"/>
      <c r="Z728" s="186"/>
      <c r="AA728" s="186"/>
      <c r="AB728" s="186"/>
      <c r="AC728" s="211"/>
      <c r="AD728" s="211"/>
      <c r="AE728" s="211"/>
      <c r="AF728" s="211"/>
      <c r="AG728" s="211"/>
      <c r="AH728" s="211"/>
      <c r="AI728" s="211"/>
      <c r="AJ728" s="211"/>
      <c r="AK728" s="211"/>
      <c r="AL728" s="211"/>
      <c r="AM728" s="211"/>
    </row>
    <row r="729" spans="1:39" s="132" customFormat="1" ht="153" x14ac:dyDescent="0.2">
      <c r="A729" s="81">
        <f>IF(E729=0,"",SUBTOTAL(3,$E$8:$E729))</f>
        <v>690</v>
      </c>
      <c r="B729" s="81" t="s">
        <v>1251</v>
      </c>
      <c r="C729" s="84" t="s">
        <v>3802</v>
      </c>
      <c r="D729" s="114" t="s">
        <v>4162</v>
      </c>
      <c r="E729" s="109" t="s">
        <v>75</v>
      </c>
      <c r="F729" s="186">
        <f t="shared" si="11"/>
        <v>15</v>
      </c>
      <c r="G729" s="186"/>
      <c r="H729" s="186"/>
      <c r="I729" s="186"/>
      <c r="J729" s="186"/>
      <c r="K729" s="186"/>
      <c r="L729" s="186"/>
      <c r="M729" s="186"/>
      <c r="N729" s="186"/>
      <c r="O729" s="186"/>
      <c r="P729" s="186"/>
      <c r="Q729" s="186"/>
      <c r="R729" s="186"/>
      <c r="S729" s="186"/>
      <c r="T729" s="186">
        <v>15</v>
      </c>
      <c r="U729" s="186"/>
      <c r="V729" s="186"/>
      <c r="W729" s="186"/>
      <c r="X729" s="186"/>
      <c r="Y729" s="186"/>
      <c r="Z729" s="186"/>
      <c r="AA729" s="186"/>
      <c r="AB729" s="186"/>
      <c r="AC729" s="211"/>
      <c r="AD729" s="211"/>
      <c r="AE729" s="211"/>
      <c r="AF729" s="211"/>
      <c r="AG729" s="211"/>
      <c r="AH729" s="211"/>
      <c r="AI729" s="211"/>
      <c r="AJ729" s="211"/>
      <c r="AK729" s="211"/>
      <c r="AL729" s="211"/>
      <c r="AM729" s="211"/>
    </row>
    <row r="730" spans="1:39" s="132" customFormat="1" ht="165.75" x14ac:dyDescent="0.2">
      <c r="A730" s="81">
        <f>IF(E730=0,"",SUBTOTAL(3,$E$8:$E730))</f>
        <v>691</v>
      </c>
      <c r="B730" s="81" t="s">
        <v>1253</v>
      </c>
      <c r="C730" s="84" t="s">
        <v>3803</v>
      </c>
      <c r="D730" s="114" t="s">
        <v>4163</v>
      </c>
      <c r="E730" s="109" t="s">
        <v>75</v>
      </c>
      <c r="F730" s="186">
        <f t="shared" si="11"/>
        <v>3</v>
      </c>
      <c r="G730" s="186"/>
      <c r="H730" s="186"/>
      <c r="I730" s="186"/>
      <c r="J730" s="186"/>
      <c r="K730" s="186"/>
      <c r="L730" s="186"/>
      <c r="M730" s="186"/>
      <c r="N730" s="186"/>
      <c r="O730" s="186"/>
      <c r="P730" s="186"/>
      <c r="Q730" s="186"/>
      <c r="R730" s="186"/>
      <c r="S730" s="186"/>
      <c r="T730" s="186">
        <v>3</v>
      </c>
      <c r="U730" s="186"/>
      <c r="V730" s="186"/>
      <c r="W730" s="186"/>
      <c r="X730" s="186"/>
      <c r="Y730" s="186"/>
      <c r="Z730" s="186"/>
      <c r="AA730" s="186"/>
      <c r="AB730" s="186"/>
      <c r="AC730" s="211"/>
      <c r="AD730" s="211"/>
      <c r="AE730" s="211"/>
      <c r="AF730" s="211"/>
      <c r="AG730" s="211"/>
      <c r="AH730" s="211"/>
      <c r="AI730" s="211"/>
      <c r="AJ730" s="211"/>
      <c r="AK730" s="211"/>
      <c r="AL730" s="211"/>
      <c r="AM730" s="211"/>
    </row>
    <row r="731" spans="1:39" s="132" customFormat="1" ht="182.25" customHeight="1" x14ac:dyDescent="0.2">
      <c r="A731" s="81">
        <f>IF(E731=0,"",SUBTOTAL(3,$E$8:$E731))</f>
        <v>692</v>
      </c>
      <c r="B731" s="81" t="s">
        <v>1268</v>
      </c>
      <c r="C731" s="84" t="s">
        <v>3804</v>
      </c>
      <c r="D731" s="114" t="s">
        <v>4164</v>
      </c>
      <c r="E731" s="109" t="s">
        <v>75</v>
      </c>
      <c r="F731" s="186">
        <f t="shared" si="11"/>
        <v>3</v>
      </c>
      <c r="G731" s="186"/>
      <c r="H731" s="186"/>
      <c r="I731" s="186"/>
      <c r="J731" s="186"/>
      <c r="K731" s="186"/>
      <c r="L731" s="186"/>
      <c r="M731" s="186"/>
      <c r="N731" s="186"/>
      <c r="O731" s="186"/>
      <c r="P731" s="186"/>
      <c r="Q731" s="186"/>
      <c r="R731" s="186"/>
      <c r="S731" s="186"/>
      <c r="T731" s="186">
        <v>3</v>
      </c>
      <c r="U731" s="186"/>
      <c r="V731" s="186"/>
      <c r="W731" s="186"/>
      <c r="X731" s="186"/>
      <c r="Y731" s="186"/>
      <c r="Z731" s="186"/>
      <c r="AA731" s="186"/>
      <c r="AB731" s="186"/>
      <c r="AC731" s="211"/>
      <c r="AD731" s="211"/>
      <c r="AE731" s="211"/>
      <c r="AF731" s="211"/>
      <c r="AG731" s="211"/>
      <c r="AH731" s="211"/>
      <c r="AI731" s="211"/>
      <c r="AJ731" s="211"/>
      <c r="AK731" s="211"/>
      <c r="AL731" s="211"/>
      <c r="AM731" s="211"/>
    </row>
    <row r="732" spans="1:39" s="132" customFormat="1" ht="130.5" customHeight="1" x14ac:dyDescent="0.2">
      <c r="A732" s="81">
        <f>IF(E732=0,"",SUBTOTAL(3,$E$8:$E732))</f>
        <v>693</v>
      </c>
      <c r="B732" s="81" t="s">
        <v>1271</v>
      </c>
      <c r="C732" s="84" t="s">
        <v>3805</v>
      </c>
      <c r="D732" s="114" t="s">
        <v>3806</v>
      </c>
      <c r="E732" s="109" t="s">
        <v>75</v>
      </c>
      <c r="F732" s="186">
        <f t="shared" si="11"/>
        <v>3</v>
      </c>
      <c r="G732" s="186"/>
      <c r="H732" s="186"/>
      <c r="I732" s="186"/>
      <c r="J732" s="186"/>
      <c r="K732" s="186"/>
      <c r="L732" s="186"/>
      <c r="M732" s="186"/>
      <c r="N732" s="186"/>
      <c r="O732" s="186"/>
      <c r="P732" s="186"/>
      <c r="Q732" s="186"/>
      <c r="R732" s="186"/>
      <c r="S732" s="186"/>
      <c r="T732" s="186">
        <v>3</v>
      </c>
      <c r="U732" s="186"/>
      <c r="V732" s="186"/>
      <c r="W732" s="186"/>
      <c r="X732" s="186"/>
      <c r="Y732" s="186"/>
      <c r="Z732" s="186"/>
      <c r="AA732" s="186"/>
      <c r="AB732" s="186"/>
      <c r="AC732" s="211"/>
      <c r="AD732" s="211"/>
      <c r="AE732" s="211"/>
      <c r="AF732" s="211"/>
      <c r="AG732" s="211"/>
      <c r="AH732" s="211"/>
      <c r="AI732" s="211"/>
      <c r="AJ732" s="211"/>
      <c r="AK732" s="211"/>
      <c r="AL732" s="211"/>
      <c r="AM732" s="211"/>
    </row>
    <row r="733" spans="1:39" s="132" customFormat="1" ht="150.75" customHeight="1" x14ac:dyDescent="0.2">
      <c r="A733" s="81">
        <f>IF(E733=0,"",SUBTOTAL(3,$E$8:$E733))</f>
        <v>694</v>
      </c>
      <c r="B733" s="81" t="s">
        <v>1255</v>
      </c>
      <c r="C733" s="84" t="s">
        <v>3807</v>
      </c>
      <c r="D733" s="114" t="s">
        <v>4165</v>
      </c>
      <c r="E733" s="109" t="s">
        <v>75</v>
      </c>
      <c r="F733" s="186">
        <f t="shared" si="11"/>
        <v>15</v>
      </c>
      <c r="G733" s="186"/>
      <c r="H733" s="186"/>
      <c r="I733" s="186"/>
      <c r="J733" s="186"/>
      <c r="K733" s="186"/>
      <c r="L733" s="186"/>
      <c r="M733" s="186"/>
      <c r="N733" s="186"/>
      <c r="O733" s="186"/>
      <c r="P733" s="186"/>
      <c r="Q733" s="186"/>
      <c r="R733" s="186"/>
      <c r="S733" s="186"/>
      <c r="T733" s="186">
        <v>15</v>
      </c>
      <c r="U733" s="186"/>
      <c r="V733" s="186"/>
      <c r="W733" s="186"/>
      <c r="X733" s="186"/>
      <c r="Y733" s="186"/>
      <c r="Z733" s="186"/>
      <c r="AA733" s="186"/>
      <c r="AB733" s="186"/>
      <c r="AC733" s="211"/>
      <c r="AD733" s="211"/>
      <c r="AE733" s="211"/>
      <c r="AF733" s="211"/>
      <c r="AG733" s="211"/>
      <c r="AH733" s="211"/>
      <c r="AI733" s="211"/>
      <c r="AJ733" s="211"/>
      <c r="AK733" s="211"/>
      <c r="AL733" s="211"/>
      <c r="AM733" s="211"/>
    </row>
    <row r="734" spans="1:39" s="132" customFormat="1" ht="135.75" customHeight="1" x14ac:dyDescent="0.2">
      <c r="A734" s="81">
        <f>IF(E734=0,"",SUBTOTAL(3,$E$8:$E734))</f>
        <v>695</v>
      </c>
      <c r="B734" s="81" t="s">
        <v>1257</v>
      </c>
      <c r="C734" s="84" t="s">
        <v>3808</v>
      </c>
      <c r="D734" s="114" t="s">
        <v>4193</v>
      </c>
      <c r="E734" s="109" t="s">
        <v>75</v>
      </c>
      <c r="F734" s="186">
        <f t="shared" si="11"/>
        <v>20</v>
      </c>
      <c r="G734" s="186"/>
      <c r="H734" s="186"/>
      <c r="I734" s="186"/>
      <c r="J734" s="186"/>
      <c r="K734" s="186"/>
      <c r="L734" s="186"/>
      <c r="M734" s="186"/>
      <c r="N734" s="186"/>
      <c r="O734" s="186"/>
      <c r="P734" s="186"/>
      <c r="Q734" s="186"/>
      <c r="R734" s="186"/>
      <c r="S734" s="186"/>
      <c r="T734" s="186">
        <v>20</v>
      </c>
      <c r="U734" s="186"/>
      <c r="V734" s="186"/>
      <c r="W734" s="186"/>
      <c r="X734" s="186"/>
      <c r="Y734" s="186"/>
      <c r="Z734" s="186"/>
      <c r="AA734" s="186"/>
      <c r="AB734" s="186"/>
      <c r="AC734" s="211"/>
      <c r="AD734" s="211"/>
      <c r="AE734" s="211"/>
      <c r="AF734" s="211"/>
      <c r="AG734" s="211"/>
      <c r="AH734" s="211"/>
      <c r="AI734" s="211"/>
      <c r="AJ734" s="211"/>
      <c r="AK734" s="211"/>
      <c r="AL734" s="211"/>
      <c r="AM734" s="211"/>
    </row>
    <row r="735" spans="1:39" s="132" customFormat="1" ht="116.25" customHeight="1" x14ac:dyDescent="0.2">
      <c r="A735" s="81">
        <f>IF(E735=0,"",SUBTOTAL(3,$E$8:$E735))</f>
        <v>696</v>
      </c>
      <c r="B735" s="81" t="s">
        <v>1259</v>
      </c>
      <c r="C735" s="84" t="s">
        <v>3809</v>
      </c>
      <c r="D735" s="114" t="s">
        <v>4194</v>
      </c>
      <c r="E735" s="109" t="s">
        <v>75</v>
      </c>
      <c r="F735" s="186">
        <f t="shared" si="11"/>
        <v>15</v>
      </c>
      <c r="G735" s="186"/>
      <c r="H735" s="186"/>
      <c r="I735" s="186"/>
      <c r="J735" s="186"/>
      <c r="K735" s="186"/>
      <c r="L735" s="186"/>
      <c r="M735" s="186"/>
      <c r="N735" s="186"/>
      <c r="O735" s="186"/>
      <c r="P735" s="186"/>
      <c r="Q735" s="186"/>
      <c r="R735" s="186"/>
      <c r="S735" s="186"/>
      <c r="T735" s="186">
        <v>15</v>
      </c>
      <c r="U735" s="186"/>
      <c r="V735" s="186"/>
      <c r="W735" s="186"/>
      <c r="X735" s="186"/>
      <c r="Y735" s="186"/>
      <c r="Z735" s="186"/>
      <c r="AA735" s="186"/>
      <c r="AB735" s="186"/>
      <c r="AC735" s="211"/>
      <c r="AD735" s="211"/>
      <c r="AE735" s="211"/>
      <c r="AF735" s="211"/>
      <c r="AG735" s="211"/>
      <c r="AH735" s="211"/>
      <c r="AI735" s="211"/>
      <c r="AJ735" s="211"/>
      <c r="AK735" s="211"/>
      <c r="AL735" s="211"/>
      <c r="AM735" s="211"/>
    </row>
    <row r="736" spans="1:39" s="91" customFormat="1" ht="28.5" customHeight="1" x14ac:dyDescent="0.2">
      <c r="A736" s="81" t="str">
        <f>IF(E736=0,"",SUBTOTAL(3,$E$8:$E736))</f>
        <v/>
      </c>
      <c r="B736" s="81"/>
      <c r="C736" s="103" t="s">
        <v>4119</v>
      </c>
      <c r="D736" s="119"/>
      <c r="E736" s="119"/>
      <c r="F736" s="186">
        <f t="shared" si="11"/>
        <v>0</v>
      </c>
      <c r="G736" s="183"/>
      <c r="H736" s="183"/>
      <c r="I736" s="183"/>
      <c r="J736" s="190"/>
      <c r="K736" s="183"/>
      <c r="L736" s="183"/>
      <c r="M736" s="183"/>
      <c r="N736" s="183"/>
      <c r="O736" s="183"/>
      <c r="P736" s="183"/>
      <c r="Q736" s="183"/>
      <c r="R736" s="183"/>
      <c r="S736" s="183"/>
      <c r="T736" s="183"/>
      <c r="U736" s="183"/>
      <c r="V736" s="183"/>
      <c r="W736" s="183"/>
      <c r="X736" s="183"/>
      <c r="Y736" s="183"/>
      <c r="Z736" s="183"/>
      <c r="AA736" s="183"/>
      <c r="AB736" s="185"/>
      <c r="AC736" s="210"/>
      <c r="AD736" s="210"/>
      <c r="AE736" s="210"/>
      <c r="AF736" s="210"/>
      <c r="AG736" s="210"/>
      <c r="AH736" s="210"/>
      <c r="AI736" s="210"/>
      <c r="AJ736" s="210"/>
      <c r="AK736" s="210"/>
      <c r="AL736" s="210"/>
      <c r="AM736" s="210"/>
    </row>
    <row r="737" spans="1:39" s="91" customFormat="1" ht="78.75" customHeight="1" x14ac:dyDescent="0.2">
      <c r="A737" s="81">
        <f>IF(E737=0,"",SUBTOTAL(3,$E$8:$E737))</f>
        <v>697</v>
      </c>
      <c r="B737" s="81" t="s">
        <v>1277</v>
      </c>
      <c r="C737" s="118" t="s">
        <v>1323</v>
      </c>
      <c r="D737" s="109" t="s">
        <v>3902</v>
      </c>
      <c r="E737" s="119" t="s">
        <v>84</v>
      </c>
      <c r="F737" s="186">
        <f t="shared" si="11"/>
        <v>1152</v>
      </c>
      <c r="G737" s="185"/>
      <c r="H737" s="185">
        <v>0</v>
      </c>
      <c r="I737" s="187"/>
      <c r="J737" s="189"/>
      <c r="K737" s="185"/>
      <c r="L737" s="187">
        <v>1152</v>
      </c>
      <c r="M737" s="185"/>
      <c r="N737" s="185"/>
      <c r="O737" s="185"/>
      <c r="P737" s="185">
        <v>0</v>
      </c>
      <c r="Q737" s="185"/>
      <c r="R737" s="186"/>
      <c r="S737" s="188"/>
      <c r="T737" s="185">
        <v>0</v>
      </c>
      <c r="U737" s="185">
        <v>0</v>
      </c>
      <c r="V737" s="185"/>
      <c r="W737" s="185"/>
      <c r="X737" s="185"/>
      <c r="Y737" s="183"/>
      <c r="Z737" s="185"/>
      <c r="AA737" s="185"/>
      <c r="AB737" s="185"/>
      <c r="AC737" s="210"/>
      <c r="AD737" s="210"/>
      <c r="AE737" s="210"/>
      <c r="AF737" s="210"/>
      <c r="AG737" s="210"/>
      <c r="AH737" s="210"/>
      <c r="AI737" s="210"/>
      <c r="AJ737" s="210"/>
      <c r="AK737" s="210"/>
      <c r="AL737" s="210"/>
      <c r="AM737" s="210"/>
    </row>
    <row r="738" spans="1:39" s="132" customFormat="1" ht="122.25" customHeight="1" x14ac:dyDescent="0.2">
      <c r="A738" s="81">
        <f>IF(E738=0,"",SUBTOTAL(3,$E$8:$E738))</f>
        <v>698</v>
      </c>
      <c r="B738" s="81" t="s">
        <v>1280</v>
      </c>
      <c r="C738" s="115" t="s">
        <v>3644</v>
      </c>
      <c r="D738" s="114" t="s">
        <v>4169</v>
      </c>
      <c r="E738" s="116" t="s">
        <v>75</v>
      </c>
      <c r="F738" s="186">
        <f t="shared" si="11"/>
        <v>6</v>
      </c>
      <c r="G738" s="186"/>
      <c r="H738" s="186"/>
      <c r="I738" s="186"/>
      <c r="J738" s="186"/>
      <c r="K738" s="186"/>
      <c r="L738" s="186">
        <v>6</v>
      </c>
      <c r="M738" s="186"/>
      <c r="N738" s="186"/>
      <c r="O738" s="186"/>
      <c r="P738" s="186"/>
      <c r="Q738" s="186"/>
      <c r="R738" s="186"/>
      <c r="S738" s="186"/>
      <c r="T738" s="186"/>
      <c r="U738" s="186"/>
      <c r="V738" s="186"/>
      <c r="W738" s="186"/>
      <c r="X738" s="186"/>
      <c r="Y738" s="186"/>
      <c r="Z738" s="186"/>
      <c r="AA738" s="186"/>
      <c r="AB738" s="186"/>
      <c r="AC738" s="211"/>
      <c r="AD738" s="211"/>
      <c r="AE738" s="211"/>
      <c r="AF738" s="211"/>
      <c r="AG738" s="211"/>
      <c r="AH738" s="211"/>
      <c r="AI738" s="211"/>
      <c r="AJ738" s="211"/>
      <c r="AK738" s="211"/>
      <c r="AL738" s="211"/>
      <c r="AM738" s="211"/>
    </row>
    <row r="739" spans="1:39" s="91" customFormat="1" ht="142.5" customHeight="1" x14ac:dyDescent="0.2">
      <c r="A739" s="81">
        <f>IF(E739=0,"",SUBTOTAL(3,$E$8:$E739))</f>
        <v>699</v>
      </c>
      <c r="B739" s="81" t="s">
        <v>1260</v>
      </c>
      <c r="C739" s="118" t="s">
        <v>1325</v>
      </c>
      <c r="D739" s="109" t="s">
        <v>3903</v>
      </c>
      <c r="E739" s="119" t="s">
        <v>75</v>
      </c>
      <c r="F739" s="186">
        <f t="shared" si="11"/>
        <v>6</v>
      </c>
      <c r="G739" s="185"/>
      <c r="H739" s="185">
        <v>0</v>
      </c>
      <c r="I739" s="187"/>
      <c r="J739" s="189"/>
      <c r="K739" s="185"/>
      <c r="L739" s="187">
        <v>6</v>
      </c>
      <c r="M739" s="185"/>
      <c r="N739" s="185"/>
      <c r="O739" s="185"/>
      <c r="P739" s="185">
        <v>0</v>
      </c>
      <c r="Q739" s="185"/>
      <c r="R739" s="186"/>
      <c r="S739" s="188"/>
      <c r="T739" s="185">
        <v>0</v>
      </c>
      <c r="U739" s="185">
        <v>0</v>
      </c>
      <c r="V739" s="185"/>
      <c r="W739" s="185"/>
      <c r="X739" s="185"/>
      <c r="Y739" s="183"/>
      <c r="Z739" s="185"/>
      <c r="AA739" s="185"/>
      <c r="AB739" s="185"/>
      <c r="AC739" s="210"/>
      <c r="AD739" s="210"/>
      <c r="AE739" s="210"/>
      <c r="AF739" s="210"/>
      <c r="AG739" s="210"/>
      <c r="AH739" s="210"/>
      <c r="AI739" s="210"/>
      <c r="AJ739" s="210"/>
      <c r="AK739" s="210"/>
      <c r="AL739" s="210"/>
      <c r="AM739" s="210"/>
    </row>
    <row r="740" spans="1:39" s="91" customFormat="1" ht="150.75" customHeight="1" x14ac:dyDescent="0.2">
      <c r="A740" s="81">
        <f>IF(E740=0,"",SUBTOTAL(3,$E$8:$E740))</f>
        <v>700</v>
      </c>
      <c r="B740" s="81" t="s">
        <v>1262</v>
      </c>
      <c r="C740" s="118" t="s">
        <v>1327</v>
      </c>
      <c r="D740" s="120" t="s">
        <v>3951</v>
      </c>
      <c r="E740" s="119" t="s">
        <v>75</v>
      </c>
      <c r="F740" s="186">
        <f t="shared" si="11"/>
        <v>6</v>
      </c>
      <c r="G740" s="185"/>
      <c r="H740" s="185">
        <v>0</v>
      </c>
      <c r="I740" s="187"/>
      <c r="J740" s="189"/>
      <c r="K740" s="185"/>
      <c r="L740" s="187">
        <v>6</v>
      </c>
      <c r="M740" s="185"/>
      <c r="N740" s="185"/>
      <c r="O740" s="185"/>
      <c r="P740" s="185">
        <v>0</v>
      </c>
      <c r="Q740" s="185"/>
      <c r="R740" s="186"/>
      <c r="S740" s="188"/>
      <c r="T740" s="185">
        <v>0</v>
      </c>
      <c r="U740" s="185">
        <v>0</v>
      </c>
      <c r="V740" s="185"/>
      <c r="W740" s="185"/>
      <c r="X740" s="185"/>
      <c r="Y740" s="183"/>
      <c r="Z740" s="185"/>
      <c r="AA740" s="185"/>
      <c r="AB740" s="185"/>
      <c r="AC740" s="210"/>
      <c r="AD740" s="210"/>
      <c r="AE740" s="210"/>
      <c r="AF740" s="210"/>
      <c r="AG740" s="210"/>
      <c r="AH740" s="210"/>
      <c r="AI740" s="210"/>
      <c r="AJ740" s="210"/>
      <c r="AK740" s="210"/>
      <c r="AL740" s="210"/>
      <c r="AM740" s="210"/>
    </row>
    <row r="741" spans="1:39" s="91" customFormat="1" ht="151.5" customHeight="1" x14ac:dyDescent="0.2">
      <c r="A741" s="81">
        <f>IF(E741=0,"",SUBTOTAL(3,$E$8:$E741))</f>
        <v>701</v>
      </c>
      <c r="B741" s="81" t="s">
        <v>1264</v>
      </c>
      <c r="C741" s="118" t="s">
        <v>1329</v>
      </c>
      <c r="D741" s="119" t="s">
        <v>3904</v>
      </c>
      <c r="E741" s="119" t="s">
        <v>75</v>
      </c>
      <c r="F741" s="186">
        <f t="shared" si="11"/>
        <v>6</v>
      </c>
      <c r="G741" s="185"/>
      <c r="H741" s="185">
        <v>0</v>
      </c>
      <c r="I741" s="187"/>
      <c r="J741" s="189"/>
      <c r="K741" s="185"/>
      <c r="L741" s="187">
        <v>6</v>
      </c>
      <c r="M741" s="185"/>
      <c r="N741" s="185"/>
      <c r="O741" s="185"/>
      <c r="P741" s="185">
        <v>0</v>
      </c>
      <c r="Q741" s="185"/>
      <c r="R741" s="186"/>
      <c r="S741" s="188"/>
      <c r="T741" s="185">
        <v>0</v>
      </c>
      <c r="U741" s="185">
        <v>0</v>
      </c>
      <c r="V741" s="185"/>
      <c r="W741" s="185"/>
      <c r="X741" s="185"/>
      <c r="Y741" s="183"/>
      <c r="Z741" s="185"/>
      <c r="AA741" s="185"/>
      <c r="AB741" s="185"/>
      <c r="AC741" s="210"/>
      <c r="AD741" s="210"/>
      <c r="AE741" s="210"/>
      <c r="AF741" s="210"/>
      <c r="AG741" s="210"/>
      <c r="AH741" s="210"/>
      <c r="AI741" s="210"/>
      <c r="AJ741" s="210"/>
      <c r="AK741" s="210"/>
      <c r="AL741" s="210"/>
      <c r="AM741" s="210"/>
    </row>
    <row r="742" spans="1:39" s="91" customFormat="1" ht="153.75" customHeight="1" x14ac:dyDescent="0.2">
      <c r="A742" s="81">
        <f>IF(E742=0,"",SUBTOTAL(3,$E$8:$E742))</f>
        <v>702</v>
      </c>
      <c r="B742" s="81" t="s">
        <v>1266</v>
      </c>
      <c r="C742" s="118" t="s">
        <v>1331</v>
      </c>
      <c r="D742" s="109" t="s">
        <v>3905</v>
      </c>
      <c r="E742" s="119" t="s">
        <v>75</v>
      </c>
      <c r="F742" s="186">
        <f t="shared" si="11"/>
        <v>6</v>
      </c>
      <c r="G742" s="185"/>
      <c r="H742" s="185">
        <v>0</v>
      </c>
      <c r="I742" s="187"/>
      <c r="J742" s="189"/>
      <c r="K742" s="185"/>
      <c r="L742" s="187">
        <v>6</v>
      </c>
      <c r="M742" s="185"/>
      <c r="N742" s="185"/>
      <c r="O742" s="185"/>
      <c r="P742" s="185">
        <v>0</v>
      </c>
      <c r="Q742" s="185"/>
      <c r="R742" s="186"/>
      <c r="S742" s="188"/>
      <c r="T742" s="185">
        <v>0</v>
      </c>
      <c r="U742" s="185">
        <v>0</v>
      </c>
      <c r="V742" s="185"/>
      <c r="W742" s="185"/>
      <c r="X742" s="185"/>
      <c r="Y742" s="183"/>
      <c r="Z742" s="185"/>
      <c r="AA742" s="185"/>
      <c r="AB742" s="185"/>
      <c r="AC742" s="210"/>
      <c r="AD742" s="210"/>
      <c r="AE742" s="210"/>
      <c r="AF742" s="210"/>
      <c r="AG742" s="210"/>
      <c r="AH742" s="210"/>
      <c r="AI742" s="210"/>
      <c r="AJ742" s="210"/>
      <c r="AK742" s="210"/>
      <c r="AL742" s="210"/>
      <c r="AM742" s="210"/>
    </row>
    <row r="743" spans="1:39" s="132" customFormat="1" ht="126.75" customHeight="1" x14ac:dyDescent="0.2">
      <c r="A743" s="81">
        <f>IF(E743=0,"",SUBTOTAL(3,$E$8:$E745))</f>
        <v>705</v>
      </c>
      <c r="B743" s="81" t="s">
        <v>1272</v>
      </c>
      <c r="C743" s="115" t="s">
        <v>3923</v>
      </c>
      <c r="D743" s="114" t="s">
        <v>4174</v>
      </c>
      <c r="E743" s="109" t="s">
        <v>84</v>
      </c>
      <c r="F743" s="186">
        <f t="shared" si="11"/>
        <v>300</v>
      </c>
      <c r="G743" s="186"/>
      <c r="H743" s="186"/>
      <c r="I743" s="186"/>
      <c r="J743" s="186"/>
      <c r="K743" s="186">
        <v>300</v>
      </c>
      <c r="L743" s="186"/>
      <c r="M743" s="186"/>
      <c r="N743" s="186"/>
      <c r="O743" s="186"/>
      <c r="P743" s="186"/>
      <c r="Q743" s="186"/>
      <c r="R743" s="186"/>
      <c r="S743" s="186"/>
      <c r="T743" s="186"/>
      <c r="U743" s="186"/>
      <c r="V743" s="186"/>
      <c r="W743" s="186"/>
      <c r="X743" s="186"/>
      <c r="Y743" s="186"/>
      <c r="Z743" s="186"/>
      <c r="AA743" s="186"/>
      <c r="AB743" s="186"/>
      <c r="AC743" s="211"/>
      <c r="AD743" s="211"/>
      <c r="AE743" s="211"/>
      <c r="AF743" s="211"/>
      <c r="AG743" s="211"/>
      <c r="AH743" s="211"/>
      <c r="AI743" s="211"/>
      <c r="AJ743" s="211"/>
      <c r="AK743" s="211"/>
      <c r="AL743" s="211"/>
      <c r="AM743" s="211"/>
    </row>
    <row r="744" spans="1:39" s="132" customFormat="1" ht="107.25" customHeight="1" x14ac:dyDescent="0.2">
      <c r="A744" s="81">
        <f>IF(E744=0,"",SUBTOTAL(3,$E$8:$E744))</f>
        <v>704</v>
      </c>
      <c r="B744" s="81" t="s">
        <v>1270</v>
      </c>
      <c r="C744" s="115" t="s">
        <v>3921</v>
      </c>
      <c r="D744" s="109" t="s">
        <v>4175</v>
      </c>
      <c r="E744" s="109" t="s">
        <v>84</v>
      </c>
      <c r="F744" s="186">
        <f t="shared" si="11"/>
        <v>300</v>
      </c>
      <c r="G744" s="186"/>
      <c r="H744" s="186"/>
      <c r="I744" s="186"/>
      <c r="J744" s="186"/>
      <c r="K744" s="186">
        <v>300</v>
      </c>
      <c r="L744" s="186"/>
      <c r="M744" s="186"/>
      <c r="N744" s="186"/>
      <c r="O744" s="186"/>
      <c r="P744" s="186"/>
      <c r="Q744" s="186"/>
      <c r="R744" s="186"/>
      <c r="S744" s="186"/>
      <c r="T744" s="186"/>
      <c r="U744" s="186"/>
      <c r="V744" s="186"/>
      <c r="W744" s="186"/>
      <c r="X744" s="186"/>
      <c r="Y744" s="186"/>
      <c r="Z744" s="186"/>
      <c r="AA744" s="186"/>
      <c r="AB744" s="186"/>
      <c r="AC744" s="211"/>
      <c r="AD744" s="211"/>
      <c r="AE744" s="211"/>
      <c r="AF744" s="211"/>
      <c r="AG744" s="211"/>
      <c r="AH744" s="211"/>
      <c r="AI744" s="211"/>
      <c r="AJ744" s="211"/>
      <c r="AK744" s="211"/>
      <c r="AL744" s="211"/>
      <c r="AM744" s="211"/>
    </row>
    <row r="745" spans="1:39" s="132" customFormat="1" ht="102.75" customHeight="1" x14ac:dyDescent="0.2">
      <c r="A745" s="81">
        <f>IF(E745=0,"",SUBTOTAL(3,$E$8:$E745))</f>
        <v>705</v>
      </c>
      <c r="B745" s="81" t="s">
        <v>1272</v>
      </c>
      <c r="C745" s="115" t="s">
        <v>3922</v>
      </c>
      <c r="D745" s="109" t="s">
        <v>4178</v>
      </c>
      <c r="E745" s="109" t="s">
        <v>84</v>
      </c>
      <c r="F745" s="186">
        <f t="shared" si="11"/>
        <v>800</v>
      </c>
      <c r="G745" s="186"/>
      <c r="H745" s="186"/>
      <c r="I745" s="186"/>
      <c r="J745" s="186"/>
      <c r="K745" s="186">
        <v>300</v>
      </c>
      <c r="L745" s="186"/>
      <c r="M745" s="186">
        <v>500</v>
      </c>
      <c r="N745" s="186"/>
      <c r="O745" s="186"/>
      <c r="P745" s="186"/>
      <c r="Q745" s="186"/>
      <c r="R745" s="186"/>
      <c r="S745" s="186"/>
      <c r="T745" s="186"/>
      <c r="U745" s="186"/>
      <c r="V745" s="186"/>
      <c r="W745" s="186"/>
      <c r="X745" s="186"/>
      <c r="Y745" s="186"/>
      <c r="Z745" s="186"/>
      <c r="AA745" s="186"/>
      <c r="AB745" s="186"/>
      <c r="AC745" s="211"/>
      <c r="AD745" s="211"/>
      <c r="AE745" s="211"/>
      <c r="AF745" s="211"/>
      <c r="AG745" s="211"/>
      <c r="AH745" s="211"/>
      <c r="AI745" s="211"/>
      <c r="AJ745" s="211"/>
      <c r="AK745" s="211"/>
      <c r="AL745" s="211"/>
      <c r="AM745" s="211"/>
    </row>
    <row r="746" spans="1:39" s="132" customFormat="1" ht="90.75" customHeight="1" x14ac:dyDescent="0.2">
      <c r="A746" s="81">
        <f>IF(E746=0,"",SUBTOTAL(3,$E$8:$E746))</f>
        <v>706</v>
      </c>
      <c r="B746" s="81" t="s">
        <v>1274</v>
      </c>
      <c r="C746" s="115" t="s">
        <v>3859</v>
      </c>
      <c r="D746" s="109" t="s">
        <v>4179</v>
      </c>
      <c r="E746" s="109" t="s">
        <v>84</v>
      </c>
      <c r="F746" s="186">
        <f t="shared" si="11"/>
        <v>500</v>
      </c>
      <c r="G746" s="186"/>
      <c r="H746" s="186"/>
      <c r="I746" s="186"/>
      <c r="J746" s="186"/>
      <c r="K746" s="186"/>
      <c r="L746" s="186"/>
      <c r="M746" s="186">
        <v>500</v>
      </c>
      <c r="N746" s="186"/>
      <c r="O746" s="186"/>
      <c r="P746" s="186"/>
      <c r="Q746" s="186"/>
      <c r="R746" s="186"/>
      <c r="S746" s="186"/>
      <c r="T746" s="186"/>
      <c r="U746" s="186"/>
      <c r="V746" s="186"/>
      <c r="W746" s="186"/>
      <c r="X746" s="186"/>
      <c r="Y746" s="186"/>
      <c r="Z746" s="186"/>
      <c r="AA746" s="186"/>
      <c r="AB746" s="186"/>
      <c r="AC746" s="211"/>
      <c r="AD746" s="211"/>
      <c r="AE746" s="211"/>
      <c r="AF746" s="211"/>
      <c r="AG746" s="211"/>
      <c r="AH746" s="211"/>
      <c r="AI746" s="211"/>
      <c r="AJ746" s="211"/>
      <c r="AK746" s="211"/>
      <c r="AL746" s="211"/>
      <c r="AM746" s="211"/>
    </row>
    <row r="747" spans="1:39" s="132" customFormat="1" ht="91.5" customHeight="1" x14ac:dyDescent="0.2">
      <c r="A747" s="81">
        <f>IF(E747=0,"",SUBTOTAL(3,$E$8:$E747))</f>
        <v>707</v>
      </c>
      <c r="B747" s="81" t="s">
        <v>2624</v>
      </c>
      <c r="C747" s="115" t="s">
        <v>3924</v>
      </c>
      <c r="D747" s="109" t="s">
        <v>4180</v>
      </c>
      <c r="E747" s="109" t="s">
        <v>84</v>
      </c>
      <c r="F747" s="186">
        <f t="shared" si="11"/>
        <v>100</v>
      </c>
      <c r="G747" s="186"/>
      <c r="H747" s="186"/>
      <c r="I747" s="186"/>
      <c r="J747" s="186"/>
      <c r="K747" s="186"/>
      <c r="L747" s="186"/>
      <c r="M747" s="186">
        <v>100</v>
      </c>
      <c r="N747" s="186"/>
      <c r="O747" s="186"/>
      <c r="P747" s="186"/>
      <c r="Q747" s="186"/>
      <c r="R747" s="186"/>
      <c r="S747" s="186"/>
      <c r="T747" s="186"/>
      <c r="U747" s="186"/>
      <c r="V747" s="186"/>
      <c r="W747" s="186"/>
      <c r="X747" s="186"/>
      <c r="Y747" s="186"/>
      <c r="Z747" s="186"/>
      <c r="AA747" s="186"/>
      <c r="AB747" s="186"/>
      <c r="AC747" s="211"/>
      <c r="AD747" s="211"/>
      <c r="AE747" s="211"/>
      <c r="AF747" s="211"/>
      <c r="AG747" s="211"/>
      <c r="AH747" s="211"/>
      <c r="AI747" s="211"/>
      <c r="AJ747" s="211"/>
      <c r="AK747" s="211"/>
      <c r="AL747" s="211"/>
      <c r="AM747" s="211"/>
    </row>
    <row r="748" spans="1:39" s="132" customFormat="1" ht="93" customHeight="1" x14ac:dyDescent="0.2">
      <c r="A748" s="81">
        <f>IF(E748=0,"",SUBTOTAL(3,$E$8:$E748))</f>
        <v>708</v>
      </c>
      <c r="B748" s="81" t="s">
        <v>1276</v>
      </c>
      <c r="C748" s="115" t="s">
        <v>3671</v>
      </c>
      <c r="D748" s="109" t="s">
        <v>4181</v>
      </c>
      <c r="E748" s="109" t="s">
        <v>84</v>
      </c>
      <c r="F748" s="186">
        <f t="shared" si="11"/>
        <v>1000</v>
      </c>
      <c r="G748" s="186"/>
      <c r="H748" s="186"/>
      <c r="I748" s="186"/>
      <c r="J748" s="186"/>
      <c r="K748" s="186"/>
      <c r="L748" s="186"/>
      <c r="M748" s="186">
        <v>1000</v>
      </c>
      <c r="N748" s="186"/>
      <c r="O748" s="186"/>
      <c r="P748" s="186"/>
      <c r="Q748" s="186"/>
      <c r="R748" s="186"/>
      <c r="S748" s="186"/>
      <c r="T748" s="186"/>
      <c r="U748" s="186"/>
      <c r="V748" s="186"/>
      <c r="W748" s="186"/>
      <c r="X748" s="186"/>
      <c r="Y748" s="186"/>
      <c r="Z748" s="186"/>
      <c r="AA748" s="186"/>
      <c r="AB748" s="186"/>
      <c r="AC748" s="211"/>
      <c r="AD748" s="211"/>
      <c r="AE748" s="211"/>
      <c r="AF748" s="211"/>
      <c r="AG748" s="211"/>
      <c r="AH748" s="211"/>
      <c r="AI748" s="211"/>
      <c r="AJ748" s="211"/>
      <c r="AK748" s="211"/>
      <c r="AL748" s="211"/>
      <c r="AM748" s="211"/>
    </row>
    <row r="749" spans="1:39" s="132" customFormat="1" ht="90.75" customHeight="1" x14ac:dyDescent="0.2">
      <c r="A749" s="81">
        <f>IF(E749=0,"",SUBTOTAL(3,$E$8:$E749))</f>
        <v>709</v>
      </c>
      <c r="B749" s="81" t="s">
        <v>1279</v>
      </c>
      <c r="C749" s="115" t="s">
        <v>3672</v>
      </c>
      <c r="D749" s="109" t="s">
        <v>4182</v>
      </c>
      <c r="E749" s="109" t="s">
        <v>84</v>
      </c>
      <c r="F749" s="186">
        <f t="shared" si="11"/>
        <v>100</v>
      </c>
      <c r="G749" s="186"/>
      <c r="H749" s="186"/>
      <c r="I749" s="186"/>
      <c r="J749" s="186"/>
      <c r="K749" s="186"/>
      <c r="L749" s="186"/>
      <c r="M749" s="186">
        <v>100</v>
      </c>
      <c r="N749" s="186"/>
      <c r="O749" s="186"/>
      <c r="P749" s="186"/>
      <c r="Q749" s="186"/>
      <c r="R749" s="186"/>
      <c r="S749" s="186"/>
      <c r="T749" s="186"/>
      <c r="U749" s="186"/>
      <c r="V749" s="186"/>
      <c r="W749" s="186"/>
      <c r="X749" s="186"/>
      <c r="Y749" s="186"/>
      <c r="Z749" s="186"/>
      <c r="AA749" s="186"/>
      <c r="AB749" s="186"/>
      <c r="AC749" s="211"/>
      <c r="AD749" s="211"/>
      <c r="AE749" s="211"/>
      <c r="AF749" s="211"/>
      <c r="AG749" s="211"/>
      <c r="AH749" s="211"/>
      <c r="AI749" s="211"/>
      <c r="AJ749" s="211"/>
      <c r="AK749" s="211"/>
      <c r="AL749" s="211"/>
      <c r="AM749" s="211"/>
    </row>
    <row r="750" spans="1:39" s="132" customFormat="1" ht="90.75" customHeight="1" x14ac:dyDescent="0.2">
      <c r="A750" s="81">
        <f>IF(E750=0,"",SUBTOTAL(3,$E$8:$E750))</f>
        <v>710</v>
      </c>
      <c r="B750" s="81" t="s">
        <v>1282</v>
      </c>
      <c r="C750" s="115" t="s">
        <v>3673</v>
      </c>
      <c r="D750" s="109" t="s">
        <v>4183</v>
      </c>
      <c r="E750" s="109" t="s">
        <v>84</v>
      </c>
      <c r="F750" s="186">
        <f t="shared" si="11"/>
        <v>400</v>
      </c>
      <c r="G750" s="186"/>
      <c r="H750" s="186"/>
      <c r="I750" s="186"/>
      <c r="J750" s="186"/>
      <c r="K750" s="186"/>
      <c r="L750" s="186"/>
      <c r="M750" s="186">
        <v>400</v>
      </c>
      <c r="N750" s="186"/>
      <c r="O750" s="186"/>
      <c r="P750" s="186"/>
      <c r="Q750" s="186"/>
      <c r="R750" s="186"/>
      <c r="S750" s="186"/>
      <c r="T750" s="186"/>
      <c r="U750" s="186"/>
      <c r="V750" s="186"/>
      <c r="W750" s="186"/>
      <c r="X750" s="186"/>
      <c r="Y750" s="186"/>
      <c r="Z750" s="186"/>
      <c r="AA750" s="186"/>
      <c r="AB750" s="186"/>
      <c r="AC750" s="211"/>
      <c r="AD750" s="211"/>
      <c r="AE750" s="211"/>
      <c r="AF750" s="211"/>
      <c r="AG750" s="211"/>
      <c r="AH750" s="211"/>
      <c r="AI750" s="211"/>
      <c r="AJ750" s="211"/>
      <c r="AK750" s="211"/>
      <c r="AL750" s="211"/>
      <c r="AM750" s="211"/>
    </row>
    <row r="751" spans="1:39" s="132" customFormat="1" ht="89.25" customHeight="1" x14ac:dyDescent="0.2">
      <c r="A751" s="81">
        <f>IF(E751=0,"",SUBTOTAL(3,$E$8:$E751))</f>
        <v>711</v>
      </c>
      <c r="B751" s="81" t="s">
        <v>1285</v>
      </c>
      <c r="C751" s="115" t="s">
        <v>3925</v>
      </c>
      <c r="D751" s="109" t="s">
        <v>4184</v>
      </c>
      <c r="E751" s="109" t="s">
        <v>84</v>
      </c>
      <c r="F751" s="186">
        <f t="shared" si="11"/>
        <v>100</v>
      </c>
      <c r="G751" s="186"/>
      <c r="H751" s="186"/>
      <c r="I751" s="186"/>
      <c r="J751" s="186"/>
      <c r="K751" s="186"/>
      <c r="L751" s="186"/>
      <c r="M751" s="186">
        <v>100</v>
      </c>
      <c r="N751" s="186"/>
      <c r="O751" s="186"/>
      <c r="P751" s="186"/>
      <c r="Q751" s="186"/>
      <c r="R751" s="186"/>
      <c r="S751" s="186"/>
      <c r="T751" s="186"/>
      <c r="U751" s="186"/>
      <c r="V751" s="186"/>
      <c r="W751" s="186"/>
      <c r="X751" s="186"/>
      <c r="Y751" s="186"/>
      <c r="Z751" s="186"/>
      <c r="AA751" s="186"/>
      <c r="AB751" s="186"/>
      <c r="AC751" s="211"/>
      <c r="AD751" s="211"/>
      <c r="AE751" s="211"/>
      <c r="AF751" s="211"/>
      <c r="AG751" s="211"/>
      <c r="AH751" s="211"/>
      <c r="AI751" s="211"/>
      <c r="AJ751" s="211"/>
      <c r="AK751" s="211"/>
      <c r="AL751" s="211"/>
      <c r="AM751" s="211"/>
    </row>
    <row r="752" spans="1:39" s="132" customFormat="1" ht="91.5" customHeight="1" x14ac:dyDescent="0.2">
      <c r="A752" s="81">
        <f>IF(E752=0,"",SUBTOTAL(3,$E$8:$E752))</f>
        <v>712</v>
      </c>
      <c r="B752" s="81" t="s">
        <v>1287</v>
      </c>
      <c r="C752" s="115" t="s">
        <v>3926</v>
      </c>
      <c r="D752" s="109" t="s">
        <v>4185</v>
      </c>
      <c r="E752" s="109" t="s">
        <v>84</v>
      </c>
      <c r="F752" s="186">
        <f t="shared" si="11"/>
        <v>800</v>
      </c>
      <c r="G752" s="186"/>
      <c r="H752" s="186"/>
      <c r="I752" s="186"/>
      <c r="J752" s="186"/>
      <c r="K752" s="186">
        <v>300</v>
      </c>
      <c r="L752" s="186"/>
      <c r="M752" s="186">
        <v>500</v>
      </c>
      <c r="N752" s="186"/>
      <c r="O752" s="186"/>
      <c r="P752" s="186"/>
      <c r="Q752" s="186"/>
      <c r="R752" s="186"/>
      <c r="S752" s="186"/>
      <c r="T752" s="186"/>
      <c r="U752" s="186"/>
      <c r="V752" s="186"/>
      <c r="W752" s="186"/>
      <c r="X752" s="186"/>
      <c r="Y752" s="186"/>
      <c r="Z752" s="186"/>
      <c r="AA752" s="186"/>
      <c r="AB752" s="186"/>
      <c r="AC752" s="211"/>
      <c r="AD752" s="211"/>
      <c r="AE752" s="211"/>
      <c r="AF752" s="211"/>
      <c r="AG752" s="211"/>
      <c r="AH752" s="211"/>
      <c r="AI752" s="211"/>
      <c r="AJ752" s="211"/>
      <c r="AK752" s="211"/>
      <c r="AL752" s="211"/>
      <c r="AM752" s="211"/>
    </row>
    <row r="753" spans="1:39" s="91" customFormat="1" ht="30" customHeight="1" x14ac:dyDescent="0.2">
      <c r="A753" s="81">
        <f>IF(E753=0,"",SUBTOTAL(3,$E$8:$E753))</f>
        <v>713</v>
      </c>
      <c r="B753" s="81" t="s">
        <v>1289</v>
      </c>
      <c r="C753" s="118" t="s">
        <v>1081</v>
      </c>
      <c r="D753" s="119" t="s">
        <v>2271</v>
      </c>
      <c r="E753" s="119" t="s">
        <v>75</v>
      </c>
      <c r="F753" s="186">
        <f t="shared" si="11"/>
        <v>210</v>
      </c>
      <c r="G753" s="185"/>
      <c r="H753" s="185">
        <v>0</v>
      </c>
      <c r="I753" s="187"/>
      <c r="J753" s="188"/>
      <c r="K753" s="193">
        <v>210</v>
      </c>
      <c r="L753" s="185"/>
      <c r="M753" s="185"/>
      <c r="N753" s="185"/>
      <c r="O753" s="185"/>
      <c r="P753" s="185">
        <v>0</v>
      </c>
      <c r="Q753" s="185"/>
      <c r="R753" s="186"/>
      <c r="S753" s="188"/>
      <c r="T753" s="185">
        <v>0</v>
      </c>
      <c r="U753" s="185">
        <v>0</v>
      </c>
      <c r="V753" s="185"/>
      <c r="W753" s="185"/>
      <c r="X753" s="185"/>
      <c r="Y753" s="183"/>
      <c r="Z753" s="185"/>
      <c r="AA753" s="185"/>
      <c r="AB753" s="185"/>
      <c r="AC753" s="210"/>
      <c r="AD753" s="210"/>
      <c r="AE753" s="210"/>
      <c r="AF753" s="210"/>
      <c r="AG753" s="210"/>
      <c r="AH753" s="210"/>
      <c r="AI753" s="210"/>
      <c r="AJ753" s="210"/>
      <c r="AK753" s="210"/>
      <c r="AL753" s="210"/>
      <c r="AM753" s="210"/>
    </row>
    <row r="754" spans="1:39" s="91" customFormat="1" ht="34.5" customHeight="1" x14ac:dyDescent="0.2">
      <c r="A754" s="81">
        <f>IF(E754=0,"",SUBTOTAL(3,$E$8:$E754))</f>
        <v>714</v>
      </c>
      <c r="B754" s="81" t="s">
        <v>1291</v>
      </c>
      <c r="C754" s="118" t="s">
        <v>1335</v>
      </c>
      <c r="D754" s="81" t="s">
        <v>2276</v>
      </c>
      <c r="E754" s="119" t="s">
        <v>75</v>
      </c>
      <c r="F754" s="186">
        <f t="shared" si="11"/>
        <v>11</v>
      </c>
      <c r="G754" s="185"/>
      <c r="H754" s="185"/>
      <c r="I754" s="187"/>
      <c r="J754" s="189"/>
      <c r="K754" s="185"/>
      <c r="L754" s="185"/>
      <c r="M754" s="185"/>
      <c r="N754" s="185"/>
      <c r="O754" s="185"/>
      <c r="P754" s="185">
        <v>0</v>
      </c>
      <c r="Q754" s="185"/>
      <c r="R754" s="186"/>
      <c r="S754" s="188"/>
      <c r="T754" s="185">
        <v>10</v>
      </c>
      <c r="U754" s="185">
        <v>1</v>
      </c>
      <c r="V754" s="185"/>
      <c r="W754" s="185"/>
      <c r="X754" s="185"/>
      <c r="Y754" s="183"/>
      <c r="Z754" s="185"/>
      <c r="AA754" s="185"/>
      <c r="AB754" s="185"/>
      <c r="AC754" s="210"/>
      <c r="AD754" s="210"/>
      <c r="AE754" s="210"/>
      <c r="AF754" s="210"/>
      <c r="AG754" s="210"/>
      <c r="AH754" s="210"/>
      <c r="AI754" s="210"/>
      <c r="AJ754" s="210"/>
      <c r="AK754" s="210"/>
      <c r="AL754" s="210"/>
      <c r="AM754" s="210"/>
    </row>
    <row r="755" spans="1:39" s="91" customFormat="1" ht="37.5" customHeight="1" x14ac:dyDescent="0.2">
      <c r="A755" s="81">
        <f>IF(E755=0,"",SUBTOTAL(3,$E$8:$E755))</f>
        <v>715</v>
      </c>
      <c r="B755" s="81" t="s">
        <v>1293</v>
      </c>
      <c r="C755" s="118" t="s">
        <v>1337</v>
      </c>
      <c r="D755" s="81" t="s">
        <v>2276</v>
      </c>
      <c r="E755" s="119" t="s">
        <v>75</v>
      </c>
      <c r="F755" s="186">
        <f t="shared" si="11"/>
        <v>11</v>
      </c>
      <c r="G755" s="185"/>
      <c r="H755" s="185">
        <v>0</v>
      </c>
      <c r="I755" s="187"/>
      <c r="J755" s="189"/>
      <c r="K755" s="185"/>
      <c r="L755" s="185"/>
      <c r="M755" s="185"/>
      <c r="N755" s="185"/>
      <c r="O755" s="185"/>
      <c r="P755" s="185">
        <v>0</v>
      </c>
      <c r="Q755" s="185"/>
      <c r="R755" s="186"/>
      <c r="S755" s="188"/>
      <c r="T755" s="185">
        <v>10</v>
      </c>
      <c r="U755" s="185">
        <v>1</v>
      </c>
      <c r="V755" s="185"/>
      <c r="W755" s="185"/>
      <c r="X755" s="185"/>
      <c r="Y755" s="183"/>
      <c r="Z755" s="185"/>
      <c r="AA755" s="185"/>
      <c r="AB755" s="185"/>
      <c r="AC755" s="210"/>
      <c r="AD755" s="210"/>
      <c r="AE755" s="210"/>
      <c r="AF755" s="210"/>
      <c r="AG755" s="210"/>
      <c r="AH755" s="210"/>
      <c r="AI755" s="210"/>
      <c r="AJ755" s="210"/>
      <c r="AK755" s="210"/>
      <c r="AL755" s="210"/>
      <c r="AM755" s="210"/>
    </row>
    <row r="756" spans="1:39" s="91" customFormat="1" ht="24" customHeight="1" x14ac:dyDescent="0.2">
      <c r="A756" s="81">
        <f>IF(E756=0,"",SUBTOTAL(3,$E$8:$E756))</f>
        <v>716</v>
      </c>
      <c r="B756" s="81" t="s">
        <v>1294</v>
      </c>
      <c r="C756" s="118" t="s">
        <v>1344</v>
      </c>
      <c r="D756" s="81" t="s">
        <v>2278</v>
      </c>
      <c r="E756" s="119" t="s">
        <v>75</v>
      </c>
      <c r="F756" s="186">
        <f t="shared" si="11"/>
        <v>1</v>
      </c>
      <c r="G756" s="185"/>
      <c r="H756" s="185">
        <v>0</v>
      </c>
      <c r="I756" s="187"/>
      <c r="J756" s="189"/>
      <c r="K756" s="185"/>
      <c r="L756" s="185"/>
      <c r="M756" s="185"/>
      <c r="N756" s="185">
        <v>1</v>
      </c>
      <c r="O756" s="185"/>
      <c r="P756" s="185">
        <v>0</v>
      </c>
      <c r="Q756" s="185"/>
      <c r="R756" s="186"/>
      <c r="S756" s="188"/>
      <c r="T756" s="185">
        <v>0</v>
      </c>
      <c r="U756" s="185">
        <v>0</v>
      </c>
      <c r="V756" s="185"/>
      <c r="W756" s="185"/>
      <c r="X756" s="185"/>
      <c r="Y756" s="183"/>
      <c r="Z756" s="185"/>
      <c r="AA756" s="185"/>
      <c r="AB756" s="185"/>
      <c r="AC756" s="210"/>
      <c r="AD756" s="210"/>
      <c r="AE756" s="210"/>
      <c r="AF756" s="210"/>
      <c r="AG756" s="210"/>
      <c r="AH756" s="210"/>
      <c r="AI756" s="210"/>
      <c r="AJ756" s="210"/>
      <c r="AK756" s="210"/>
      <c r="AL756" s="210"/>
      <c r="AM756" s="210"/>
    </row>
    <row r="757" spans="1:39" s="91" customFormat="1" ht="33.75" customHeight="1" x14ac:dyDescent="0.2">
      <c r="A757" s="81">
        <f>IF(E757=0,"",SUBTOTAL(3,$E$8:$E757))</f>
        <v>717</v>
      </c>
      <c r="B757" s="81" t="s">
        <v>1063</v>
      </c>
      <c r="C757" s="118" t="s">
        <v>1347</v>
      </c>
      <c r="D757" s="81" t="s">
        <v>2279</v>
      </c>
      <c r="E757" s="119" t="s">
        <v>75</v>
      </c>
      <c r="F757" s="186">
        <f t="shared" si="11"/>
        <v>1</v>
      </c>
      <c r="G757" s="185"/>
      <c r="H757" s="185">
        <v>0</v>
      </c>
      <c r="I757" s="187"/>
      <c r="J757" s="189"/>
      <c r="K757" s="185"/>
      <c r="L757" s="185"/>
      <c r="M757" s="185"/>
      <c r="N757" s="185"/>
      <c r="O757" s="185"/>
      <c r="P757" s="185">
        <v>0</v>
      </c>
      <c r="Q757" s="185"/>
      <c r="R757" s="186"/>
      <c r="S757" s="188"/>
      <c r="T757" s="185">
        <v>0</v>
      </c>
      <c r="U757" s="185">
        <v>1</v>
      </c>
      <c r="V757" s="185"/>
      <c r="W757" s="185"/>
      <c r="X757" s="185"/>
      <c r="Y757" s="183"/>
      <c r="Z757" s="185"/>
      <c r="AA757" s="185"/>
      <c r="AB757" s="185"/>
      <c r="AC757" s="210"/>
      <c r="AD757" s="210"/>
      <c r="AE757" s="210"/>
      <c r="AF757" s="210"/>
      <c r="AG757" s="210"/>
      <c r="AH757" s="210"/>
      <c r="AI757" s="210"/>
      <c r="AJ757" s="210"/>
      <c r="AK757" s="210"/>
      <c r="AL757" s="210"/>
      <c r="AM757" s="210"/>
    </row>
    <row r="758" spans="1:39" s="91" customFormat="1" ht="34.5" customHeight="1" x14ac:dyDescent="0.2">
      <c r="A758" s="81">
        <f>IF(E758=0,"",SUBTOTAL(3,$E$8:$E758))</f>
        <v>718</v>
      </c>
      <c r="B758" s="81" t="s">
        <v>1061</v>
      </c>
      <c r="C758" s="118" t="s">
        <v>1351</v>
      </c>
      <c r="D758" s="81" t="s">
        <v>2281</v>
      </c>
      <c r="E758" s="119" t="s">
        <v>75</v>
      </c>
      <c r="F758" s="186">
        <f t="shared" si="11"/>
        <v>6</v>
      </c>
      <c r="G758" s="185"/>
      <c r="H758" s="185">
        <v>0</v>
      </c>
      <c r="I758" s="187"/>
      <c r="J758" s="189"/>
      <c r="K758" s="185"/>
      <c r="L758" s="185"/>
      <c r="M758" s="185"/>
      <c r="N758" s="185">
        <v>5</v>
      </c>
      <c r="O758" s="185"/>
      <c r="P758" s="185">
        <v>0</v>
      </c>
      <c r="Q758" s="185"/>
      <c r="R758" s="186"/>
      <c r="S758" s="188"/>
      <c r="T758" s="185">
        <v>0</v>
      </c>
      <c r="U758" s="185">
        <v>1</v>
      </c>
      <c r="V758" s="185"/>
      <c r="W758" s="185"/>
      <c r="X758" s="185"/>
      <c r="Y758" s="183"/>
      <c r="Z758" s="185"/>
      <c r="AA758" s="185"/>
      <c r="AB758" s="185"/>
      <c r="AC758" s="210"/>
      <c r="AD758" s="210"/>
      <c r="AE758" s="210"/>
      <c r="AF758" s="210"/>
      <c r="AG758" s="210"/>
      <c r="AH758" s="210"/>
      <c r="AI758" s="210"/>
      <c r="AJ758" s="210"/>
      <c r="AK758" s="210"/>
      <c r="AL758" s="210"/>
      <c r="AM758" s="210"/>
    </row>
    <row r="759" spans="1:39" s="91" customFormat="1" ht="38.25" customHeight="1" x14ac:dyDescent="0.2">
      <c r="A759" s="81">
        <f>IF(E759=0,"",SUBTOTAL(3,$E$8:$E759))</f>
        <v>719</v>
      </c>
      <c r="B759" s="81" t="s">
        <v>1064</v>
      </c>
      <c r="C759" s="118" t="s">
        <v>1354</v>
      </c>
      <c r="D759" s="81" t="s">
        <v>2282</v>
      </c>
      <c r="E759" s="119" t="s">
        <v>75</v>
      </c>
      <c r="F759" s="186">
        <f t="shared" si="11"/>
        <v>1</v>
      </c>
      <c r="G759" s="185"/>
      <c r="H759" s="185">
        <v>0</v>
      </c>
      <c r="I759" s="187"/>
      <c r="J759" s="189"/>
      <c r="K759" s="185"/>
      <c r="L759" s="185"/>
      <c r="M759" s="185"/>
      <c r="N759" s="185"/>
      <c r="O759" s="185"/>
      <c r="P759" s="185">
        <v>0</v>
      </c>
      <c r="Q759" s="185"/>
      <c r="R759" s="186"/>
      <c r="S759" s="188"/>
      <c r="T759" s="185">
        <v>0</v>
      </c>
      <c r="U759" s="185">
        <v>1</v>
      </c>
      <c r="V759" s="185"/>
      <c r="W759" s="185"/>
      <c r="X759" s="185"/>
      <c r="Y759" s="183"/>
      <c r="Z759" s="185"/>
      <c r="AA759" s="185"/>
      <c r="AB759" s="185"/>
      <c r="AC759" s="210"/>
      <c r="AD759" s="210"/>
      <c r="AE759" s="210"/>
      <c r="AF759" s="210"/>
      <c r="AG759" s="210"/>
      <c r="AH759" s="210"/>
      <c r="AI759" s="210"/>
      <c r="AJ759" s="210"/>
      <c r="AK759" s="210"/>
      <c r="AL759" s="210"/>
      <c r="AM759" s="210"/>
    </row>
    <row r="760" spans="1:39" s="91" customFormat="1" ht="27.75" customHeight="1" x14ac:dyDescent="0.2">
      <c r="A760" s="81">
        <f>IF(E760=0,"",SUBTOTAL(3,$E$8:$E760))</f>
        <v>720</v>
      </c>
      <c r="B760" s="81" t="s">
        <v>1068</v>
      </c>
      <c r="C760" s="118" t="s">
        <v>563</v>
      </c>
      <c r="D760" s="81" t="s">
        <v>2285</v>
      </c>
      <c r="E760" s="119" t="s">
        <v>75</v>
      </c>
      <c r="F760" s="186">
        <f t="shared" si="11"/>
        <v>9</v>
      </c>
      <c r="G760" s="185">
        <v>4</v>
      </c>
      <c r="H760" s="185"/>
      <c r="I760" s="187"/>
      <c r="J760" s="189"/>
      <c r="K760" s="185"/>
      <c r="L760" s="185"/>
      <c r="M760" s="185"/>
      <c r="N760" s="185"/>
      <c r="O760" s="185"/>
      <c r="P760" s="185">
        <v>0</v>
      </c>
      <c r="Q760" s="185"/>
      <c r="R760" s="186"/>
      <c r="S760" s="188"/>
      <c r="T760" s="185">
        <v>0</v>
      </c>
      <c r="U760" s="185">
        <v>0</v>
      </c>
      <c r="V760" s="185">
        <v>5</v>
      </c>
      <c r="W760" s="185"/>
      <c r="X760" s="185"/>
      <c r="Y760" s="183"/>
      <c r="Z760" s="185"/>
      <c r="AA760" s="185"/>
      <c r="AB760" s="185"/>
      <c r="AC760" s="210"/>
      <c r="AD760" s="210"/>
      <c r="AE760" s="210"/>
      <c r="AF760" s="210"/>
      <c r="AG760" s="210"/>
      <c r="AH760" s="210"/>
      <c r="AI760" s="210"/>
      <c r="AJ760" s="210"/>
      <c r="AK760" s="210"/>
      <c r="AL760" s="210"/>
      <c r="AM760" s="210"/>
    </row>
    <row r="761" spans="1:39" s="91" customFormat="1" ht="27.75" customHeight="1" x14ac:dyDescent="0.2">
      <c r="A761" s="81">
        <f>IF(E761=0,"",SUBTOTAL(3,$E$8:$E761))</f>
        <v>721</v>
      </c>
      <c r="B761" s="81" t="s">
        <v>1070</v>
      </c>
      <c r="C761" s="118" t="s">
        <v>563</v>
      </c>
      <c r="D761" s="81" t="s">
        <v>2286</v>
      </c>
      <c r="E761" s="119" t="s">
        <v>75</v>
      </c>
      <c r="F761" s="186">
        <f t="shared" si="11"/>
        <v>94</v>
      </c>
      <c r="G761" s="185"/>
      <c r="H761" s="185"/>
      <c r="I761" s="187">
        <v>18</v>
      </c>
      <c r="J761" s="189"/>
      <c r="K761" s="187">
        <v>10</v>
      </c>
      <c r="L761" s="187">
        <v>7</v>
      </c>
      <c r="M761" s="185"/>
      <c r="N761" s="185"/>
      <c r="O761" s="185">
        <v>7</v>
      </c>
      <c r="P761" s="185">
        <v>7</v>
      </c>
      <c r="Q761" s="185">
        <v>7</v>
      </c>
      <c r="R761" s="186">
        <v>10</v>
      </c>
      <c r="S761" s="188"/>
      <c r="T761" s="185">
        <v>0</v>
      </c>
      <c r="U761" s="185">
        <v>1</v>
      </c>
      <c r="V761" s="185">
        <v>6</v>
      </c>
      <c r="W761" s="186">
        <v>14</v>
      </c>
      <c r="X761" s="185">
        <v>7</v>
      </c>
      <c r="Y761" s="183"/>
      <c r="Z761" s="185"/>
      <c r="AA761" s="185"/>
      <c r="AB761" s="185"/>
      <c r="AC761" s="210"/>
      <c r="AD761" s="210"/>
      <c r="AE761" s="210"/>
      <c r="AF761" s="210"/>
      <c r="AG761" s="210"/>
      <c r="AH761" s="210"/>
      <c r="AI761" s="210"/>
      <c r="AJ761" s="210"/>
      <c r="AK761" s="210"/>
      <c r="AL761" s="210"/>
      <c r="AM761" s="210"/>
    </row>
    <row r="762" spans="1:39" s="132" customFormat="1" ht="72" customHeight="1" x14ac:dyDescent="0.2">
      <c r="A762" s="81">
        <f>IF(E762=0,"",SUBTOTAL(3,$E$8:$E762))</f>
        <v>722</v>
      </c>
      <c r="B762" s="81" t="s">
        <v>1072</v>
      </c>
      <c r="C762" s="129" t="s">
        <v>3718</v>
      </c>
      <c r="D762" s="109" t="s">
        <v>3719</v>
      </c>
      <c r="E762" s="116" t="s">
        <v>75</v>
      </c>
      <c r="F762" s="186">
        <f t="shared" si="11"/>
        <v>5</v>
      </c>
      <c r="G762" s="186"/>
      <c r="H762" s="186"/>
      <c r="I762" s="186"/>
      <c r="J762" s="186"/>
      <c r="K762" s="186"/>
      <c r="L762" s="186"/>
      <c r="M762" s="186"/>
      <c r="N762" s="186"/>
      <c r="O762" s="186"/>
      <c r="P762" s="186"/>
      <c r="Q762" s="186"/>
      <c r="R762" s="186">
        <v>5</v>
      </c>
      <c r="S762" s="186"/>
      <c r="T762" s="186"/>
      <c r="U762" s="186"/>
      <c r="V762" s="186"/>
      <c r="W762" s="186"/>
      <c r="X762" s="186"/>
      <c r="Y762" s="186"/>
      <c r="Z762" s="186"/>
      <c r="AA762" s="186"/>
      <c r="AB762" s="186"/>
      <c r="AC762" s="211"/>
      <c r="AD762" s="211"/>
      <c r="AE762" s="211"/>
      <c r="AF762" s="211"/>
      <c r="AG762" s="211"/>
      <c r="AH762" s="211"/>
      <c r="AI762" s="211"/>
      <c r="AJ762" s="211"/>
      <c r="AK762" s="211"/>
      <c r="AL762" s="211"/>
      <c r="AM762" s="211"/>
    </row>
    <row r="763" spans="1:39" s="132" customFormat="1" ht="95.25" customHeight="1" x14ac:dyDescent="0.2">
      <c r="A763" s="81">
        <f>IF(E763=0,"",SUBTOTAL(3,$E$8:$E763))</f>
        <v>723</v>
      </c>
      <c r="B763" s="81" t="s">
        <v>1080</v>
      </c>
      <c r="C763" s="115" t="s">
        <v>3816</v>
      </c>
      <c r="D763" s="114" t="s">
        <v>3817</v>
      </c>
      <c r="E763" s="116" t="s">
        <v>75</v>
      </c>
      <c r="F763" s="186">
        <f t="shared" si="11"/>
        <v>3</v>
      </c>
      <c r="G763" s="186"/>
      <c r="H763" s="186"/>
      <c r="I763" s="186"/>
      <c r="J763" s="186"/>
      <c r="K763" s="186"/>
      <c r="L763" s="186"/>
      <c r="M763" s="186"/>
      <c r="N763" s="186"/>
      <c r="O763" s="186"/>
      <c r="P763" s="186"/>
      <c r="Q763" s="186"/>
      <c r="R763" s="186"/>
      <c r="S763" s="186"/>
      <c r="T763" s="186"/>
      <c r="U763" s="186">
        <v>3</v>
      </c>
      <c r="V763" s="186"/>
      <c r="W763" s="186"/>
      <c r="X763" s="186"/>
      <c r="Y763" s="186"/>
      <c r="Z763" s="186"/>
      <c r="AA763" s="186"/>
      <c r="AB763" s="186"/>
      <c r="AC763" s="211"/>
      <c r="AD763" s="211"/>
      <c r="AE763" s="211"/>
      <c r="AF763" s="211"/>
      <c r="AG763" s="211"/>
      <c r="AH763" s="211"/>
      <c r="AI763" s="211"/>
      <c r="AJ763" s="211"/>
      <c r="AK763" s="211"/>
      <c r="AL763" s="211"/>
      <c r="AM763" s="211"/>
    </row>
    <row r="764" spans="1:39" s="91" customFormat="1" ht="25.5" customHeight="1" x14ac:dyDescent="0.2">
      <c r="A764" s="81">
        <f>IF(E764=0,"",SUBTOTAL(3,$E$8:$E764))</f>
        <v>724</v>
      </c>
      <c r="B764" s="81" t="s">
        <v>1082</v>
      </c>
      <c r="C764" s="118" t="s">
        <v>973</v>
      </c>
      <c r="D764" s="81" t="s">
        <v>2287</v>
      </c>
      <c r="E764" s="119" t="s">
        <v>75</v>
      </c>
      <c r="F764" s="186">
        <f t="shared" si="11"/>
        <v>20</v>
      </c>
      <c r="G764" s="185"/>
      <c r="H764" s="185">
        <v>0</v>
      </c>
      <c r="I764" s="187">
        <v>15</v>
      </c>
      <c r="J764" s="189"/>
      <c r="K764" s="185"/>
      <c r="L764" s="185"/>
      <c r="M764" s="185">
        <v>2</v>
      </c>
      <c r="N764" s="185"/>
      <c r="O764" s="185"/>
      <c r="P764" s="185">
        <v>0</v>
      </c>
      <c r="Q764" s="185"/>
      <c r="R764" s="186"/>
      <c r="S764" s="188"/>
      <c r="T764" s="185">
        <v>0</v>
      </c>
      <c r="U764" s="185">
        <v>0</v>
      </c>
      <c r="V764" s="185">
        <v>1</v>
      </c>
      <c r="W764" s="185"/>
      <c r="X764" s="185"/>
      <c r="Y764" s="183"/>
      <c r="Z764" s="187">
        <v>2</v>
      </c>
      <c r="AA764" s="185"/>
      <c r="AB764" s="185"/>
      <c r="AC764" s="210"/>
      <c r="AD764" s="210"/>
      <c r="AE764" s="210"/>
      <c r="AF764" s="210"/>
      <c r="AG764" s="210"/>
      <c r="AH764" s="210"/>
      <c r="AI764" s="210"/>
      <c r="AJ764" s="210"/>
      <c r="AK764" s="210"/>
      <c r="AL764" s="210"/>
      <c r="AM764" s="210"/>
    </row>
    <row r="765" spans="1:39" s="91" customFormat="1" ht="29.25" customHeight="1" x14ac:dyDescent="0.2">
      <c r="A765" s="81">
        <f>IF(E765=0,"",SUBTOTAL(3,$E$8:$E765))</f>
        <v>725</v>
      </c>
      <c r="B765" s="81" t="s">
        <v>1084</v>
      </c>
      <c r="C765" s="118" t="s">
        <v>1062</v>
      </c>
      <c r="D765" s="81" t="s">
        <v>2288</v>
      </c>
      <c r="E765" s="119" t="s">
        <v>75</v>
      </c>
      <c r="F765" s="186">
        <f t="shared" si="11"/>
        <v>13</v>
      </c>
      <c r="G765" s="185"/>
      <c r="H765" s="185">
        <v>4</v>
      </c>
      <c r="I765" s="187"/>
      <c r="J765" s="189"/>
      <c r="K765" s="185"/>
      <c r="L765" s="185"/>
      <c r="M765" s="185">
        <v>2</v>
      </c>
      <c r="N765" s="185"/>
      <c r="O765" s="185"/>
      <c r="P765" s="185">
        <v>2</v>
      </c>
      <c r="Q765" s="185"/>
      <c r="R765" s="186"/>
      <c r="S765" s="188"/>
      <c r="T765" s="185">
        <v>0</v>
      </c>
      <c r="U765" s="185">
        <v>0</v>
      </c>
      <c r="V765" s="185">
        <v>2</v>
      </c>
      <c r="W765" s="185"/>
      <c r="X765" s="185"/>
      <c r="Y765" s="183"/>
      <c r="Z765" s="187">
        <v>3</v>
      </c>
      <c r="AA765" s="185"/>
      <c r="AB765" s="185"/>
      <c r="AC765" s="210"/>
      <c r="AD765" s="210"/>
      <c r="AE765" s="210"/>
      <c r="AF765" s="210"/>
      <c r="AG765" s="210"/>
      <c r="AH765" s="210"/>
      <c r="AI765" s="210"/>
      <c r="AJ765" s="210"/>
      <c r="AK765" s="210"/>
      <c r="AL765" s="210"/>
      <c r="AM765" s="210"/>
    </row>
    <row r="766" spans="1:39" s="91" customFormat="1" ht="28.5" customHeight="1" x14ac:dyDescent="0.2">
      <c r="A766" s="81">
        <f>IF(E766=0,"",SUBTOTAL(3,$E$8:$E766))</f>
        <v>726</v>
      </c>
      <c r="B766" s="81" t="s">
        <v>1086</v>
      </c>
      <c r="C766" s="118" t="s">
        <v>585</v>
      </c>
      <c r="D766" s="119" t="s">
        <v>2285</v>
      </c>
      <c r="E766" s="119" t="s">
        <v>75</v>
      </c>
      <c r="F766" s="186">
        <f t="shared" si="11"/>
        <v>5</v>
      </c>
      <c r="G766" s="185"/>
      <c r="H766" s="185"/>
      <c r="I766" s="187"/>
      <c r="J766" s="189"/>
      <c r="K766" s="185"/>
      <c r="L766" s="185"/>
      <c r="M766" s="185"/>
      <c r="N766" s="185"/>
      <c r="O766" s="185"/>
      <c r="P766" s="185">
        <v>0</v>
      </c>
      <c r="Q766" s="185"/>
      <c r="R766" s="186"/>
      <c r="S766" s="188"/>
      <c r="T766" s="185">
        <v>0</v>
      </c>
      <c r="U766" s="185">
        <v>0</v>
      </c>
      <c r="V766" s="185">
        <v>5</v>
      </c>
      <c r="W766" s="185"/>
      <c r="X766" s="185"/>
      <c r="Y766" s="183"/>
      <c r="Z766" s="187"/>
      <c r="AA766" s="185"/>
      <c r="AB766" s="185"/>
      <c r="AC766" s="210"/>
      <c r="AD766" s="210"/>
      <c r="AE766" s="210"/>
      <c r="AF766" s="210"/>
      <c r="AG766" s="210"/>
      <c r="AH766" s="210"/>
      <c r="AI766" s="210"/>
      <c r="AJ766" s="210"/>
      <c r="AK766" s="210"/>
      <c r="AL766" s="210"/>
      <c r="AM766" s="210"/>
    </row>
    <row r="767" spans="1:39" s="91" customFormat="1" ht="31.5" customHeight="1" x14ac:dyDescent="0.2">
      <c r="A767" s="81">
        <f>IF(E767=0,"",SUBTOTAL(3,$E$8:$E767))</f>
        <v>727</v>
      </c>
      <c r="B767" s="81" t="s">
        <v>1088</v>
      </c>
      <c r="C767" s="118" t="s">
        <v>585</v>
      </c>
      <c r="D767" s="81" t="s">
        <v>2289</v>
      </c>
      <c r="E767" s="119" t="s">
        <v>75</v>
      </c>
      <c r="F767" s="186">
        <f t="shared" si="11"/>
        <v>98</v>
      </c>
      <c r="G767" s="185">
        <v>4</v>
      </c>
      <c r="H767" s="185"/>
      <c r="I767" s="187">
        <v>18</v>
      </c>
      <c r="J767" s="189"/>
      <c r="K767" s="187">
        <v>10</v>
      </c>
      <c r="L767" s="187">
        <v>7</v>
      </c>
      <c r="M767" s="185"/>
      <c r="N767" s="185"/>
      <c r="O767" s="185">
        <v>7</v>
      </c>
      <c r="P767" s="185">
        <v>7</v>
      </c>
      <c r="Q767" s="185">
        <v>7</v>
      </c>
      <c r="R767" s="186">
        <v>10</v>
      </c>
      <c r="S767" s="188"/>
      <c r="T767" s="185">
        <v>0</v>
      </c>
      <c r="U767" s="185">
        <v>1</v>
      </c>
      <c r="V767" s="185">
        <v>6</v>
      </c>
      <c r="W767" s="186">
        <v>14</v>
      </c>
      <c r="X767" s="185">
        <v>7</v>
      </c>
      <c r="Y767" s="183"/>
      <c r="Z767" s="187"/>
      <c r="AA767" s="185"/>
      <c r="AB767" s="185"/>
      <c r="AC767" s="210"/>
      <c r="AD767" s="210"/>
      <c r="AE767" s="210"/>
      <c r="AF767" s="210"/>
      <c r="AG767" s="210"/>
      <c r="AH767" s="210"/>
      <c r="AI767" s="210"/>
      <c r="AJ767" s="210"/>
      <c r="AK767" s="210"/>
      <c r="AL767" s="210"/>
      <c r="AM767" s="210"/>
    </row>
    <row r="768" spans="1:39" s="132" customFormat="1" ht="81.75" customHeight="1" x14ac:dyDescent="0.2">
      <c r="A768" s="81">
        <f>IF(E768=0,"",SUBTOTAL(3,$E$8:$E768))</f>
        <v>728</v>
      </c>
      <c r="B768" s="81" t="s">
        <v>1090</v>
      </c>
      <c r="C768" s="129" t="s">
        <v>3720</v>
      </c>
      <c r="D768" s="109" t="s">
        <v>3721</v>
      </c>
      <c r="E768" s="116" t="s">
        <v>75</v>
      </c>
      <c r="F768" s="186">
        <f t="shared" si="11"/>
        <v>5</v>
      </c>
      <c r="G768" s="186"/>
      <c r="H768" s="186"/>
      <c r="I768" s="186"/>
      <c r="J768" s="186"/>
      <c r="K768" s="186"/>
      <c r="L768" s="186"/>
      <c r="M768" s="186"/>
      <c r="N768" s="186"/>
      <c r="O768" s="186"/>
      <c r="P768" s="186"/>
      <c r="Q768" s="186"/>
      <c r="R768" s="186">
        <v>5</v>
      </c>
      <c r="S768" s="186"/>
      <c r="T768" s="186"/>
      <c r="U768" s="186"/>
      <c r="V768" s="186"/>
      <c r="W768" s="186"/>
      <c r="X768" s="186"/>
      <c r="Y768" s="186"/>
      <c r="Z768" s="186"/>
      <c r="AA768" s="186"/>
      <c r="AB768" s="186"/>
      <c r="AC768" s="211"/>
      <c r="AD768" s="211"/>
      <c r="AE768" s="211"/>
      <c r="AF768" s="211"/>
      <c r="AG768" s="211"/>
      <c r="AH768" s="211"/>
      <c r="AI768" s="211"/>
      <c r="AJ768" s="211"/>
      <c r="AK768" s="211"/>
      <c r="AL768" s="211"/>
      <c r="AM768" s="211"/>
    </row>
    <row r="769" spans="1:39" s="132" customFormat="1" ht="96.75" customHeight="1" x14ac:dyDescent="0.2">
      <c r="A769" s="81">
        <f>IF(E769=0,"",SUBTOTAL(3,$E$8:$E769))</f>
        <v>729</v>
      </c>
      <c r="B769" s="81" t="s">
        <v>1065</v>
      </c>
      <c r="C769" s="115" t="s">
        <v>3798</v>
      </c>
      <c r="D769" s="114" t="s">
        <v>3815</v>
      </c>
      <c r="E769" s="114" t="s">
        <v>75</v>
      </c>
      <c r="F769" s="186">
        <f t="shared" si="11"/>
        <v>3</v>
      </c>
      <c r="G769" s="186"/>
      <c r="H769" s="186"/>
      <c r="I769" s="186"/>
      <c r="J769" s="186"/>
      <c r="K769" s="186"/>
      <c r="L769" s="186"/>
      <c r="M769" s="186"/>
      <c r="N769" s="186"/>
      <c r="O769" s="186"/>
      <c r="P769" s="186"/>
      <c r="Q769" s="186"/>
      <c r="R769" s="186"/>
      <c r="S769" s="186"/>
      <c r="T769" s="186"/>
      <c r="U769" s="186">
        <v>3</v>
      </c>
      <c r="V769" s="186"/>
      <c r="W769" s="186"/>
      <c r="X769" s="186"/>
      <c r="Y769" s="186"/>
      <c r="Z769" s="186"/>
      <c r="AA769" s="186"/>
      <c r="AB769" s="186"/>
      <c r="AC769" s="211"/>
      <c r="AD769" s="211"/>
      <c r="AE769" s="211"/>
      <c r="AF769" s="211"/>
      <c r="AG769" s="211"/>
      <c r="AH769" s="211"/>
      <c r="AI769" s="211"/>
      <c r="AJ769" s="211"/>
      <c r="AK769" s="211"/>
      <c r="AL769" s="211"/>
      <c r="AM769" s="211"/>
    </row>
    <row r="770" spans="1:39" s="91" customFormat="1" ht="45.75" customHeight="1" x14ac:dyDescent="0.2">
      <c r="A770" s="81">
        <f>IF(E770=0,"",SUBTOTAL(3,$E$8:$E770))</f>
        <v>730</v>
      </c>
      <c r="B770" s="81" t="s">
        <v>1076</v>
      </c>
      <c r="C770" s="118" t="s">
        <v>1367</v>
      </c>
      <c r="D770" s="81" t="s">
        <v>2290</v>
      </c>
      <c r="E770" s="119" t="s">
        <v>75</v>
      </c>
      <c r="F770" s="186">
        <f t="shared" si="11"/>
        <v>10</v>
      </c>
      <c r="G770" s="185"/>
      <c r="H770" s="185">
        <v>0</v>
      </c>
      <c r="I770" s="187"/>
      <c r="J770" s="189"/>
      <c r="K770" s="185"/>
      <c r="L770" s="185"/>
      <c r="M770" s="185"/>
      <c r="N770" s="185"/>
      <c r="O770" s="185"/>
      <c r="P770" s="185">
        <v>0</v>
      </c>
      <c r="Q770" s="185"/>
      <c r="R770" s="186">
        <v>10</v>
      </c>
      <c r="S770" s="188"/>
      <c r="T770" s="185">
        <v>0</v>
      </c>
      <c r="U770" s="185">
        <v>0</v>
      </c>
      <c r="V770" s="185"/>
      <c r="W770" s="185"/>
      <c r="X770" s="185"/>
      <c r="Y770" s="183"/>
      <c r="Z770" s="187"/>
      <c r="AA770" s="185"/>
      <c r="AB770" s="185"/>
      <c r="AC770" s="210"/>
      <c r="AD770" s="210"/>
      <c r="AE770" s="210"/>
      <c r="AF770" s="210"/>
      <c r="AG770" s="210"/>
      <c r="AH770" s="210"/>
      <c r="AI770" s="210"/>
      <c r="AJ770" s="210"/>
      <c r="AK770" s="210"/>
      <c r="AL770" s="210"/>
      <c r="AM770" s="210"/>
    </row>
    <row r="771" spans="1:39" s="91" customFormat="1" ht="33.75" customHeight="1" x14ac:dyDescent="0.2">
      <c r="A771" s="81">
        <f>IF(E771=0,"",SUBTOTAL(3,$E$8:$E771))</f>
        <v>731</v>
      </c>
      <c r="B771" s="81" t="s">
        <v>1092</v>
      </c>
      <c r="C771" s="118" t="s">
        <v>1370</v>
      </c>
      <c r="D771" s="81" t="s">
        <v>2291</v>
      </c>
      <c r="E771" s="119" t="s">
        <v>75</v>
      </c>
      <c r="F771" s="186">
        <f t="shared" si="11"/>
        <v>23</v>
      </c>
      <c r="G771" s="185"/>
      <c r="H771" s="185">
        <v>4</v>
      </c>
      <c r="I771" s="187">
        <v>10</v>
      </c>
      <c r="J771" s="189"/>
      <c r="K771" s="185"/>
      <c r="L771" s="185"/>
      <c r="M771" s="185">
        <v>2</v>
      </c>
      <c r="N771" s="185"/>
      <c r="O771" s="185"/>
      <c r="P771" s="185">
        <v>4</v>
      </c>
      <c r="Q771" s="185"/>
      <c r="R771" s="186"/>
      <c r="S771" s="188"/>
      <c r="T771" s="185">
        <v>0</v>
      </c>
      <c r="U771" s="185">
        <v>0</v>
      </c>
      <c r="V771" s="185">
        <v>2</v>
      </c>
      <c r="W771" s="185"/>
      <c r="X771" s="185"/>
      <c r="Y771" s="183"/>
      <c r="Z771" s="187">
        <v>1</v>
      </c>
      <c r="AA771" s="185"/>
      <c r="AB771" s="185"/>
      <c r="AC771" s="210"/>
      <c r="AD771" s="210"/>
      <c r="AE771" s="210"/>
      <c r="AF771" s="210"/>
      <c r="AG771" s="210"/>
      <c r="AH771" s="210"/>
      <c r="AI771" s="210"/>
      <c r="AJ771" s="210"/>
      <c r="AK771" s="210"/>
      <c r="AL771" s="210"/>
      <c r="AM771" s="210"/>
    </row>
    <row r="772" spans="1:39" s="91" customFormat="1" ht="36" customHeight="1" x14ac:dyDescent="0.2">
      <c r="A772" s="81">
        <f>IF(E772=0,"",SUBTOTAL(3,$E$8:$E772))</f>
        <v>732</v>
      </c>
      <c r="B772" s="81" t="s">
        <v>1095</v>
      </c>
      <c r="C772" s="118" t="s">
        <v>1372</v>
      </c>
      <c r="D772" s="119" t="s">
        <v>2292</v>
      </c>
      <c r="E772" s="119" t="s">
        <v>145</v>
      </c>
      <c r="F772" s="186">
        <f t="shared" si="11"/>
        <v>200</v>
      </c>
      <c r="G772" s="185"/>
      <c r="H772" s="185">
        <v>0</v>
      </c>
      <c r="I772" s="187"/>
      <c r="J772" s="189"/>
      <c r="K772" s="185"/>
      <c r="L772" s="185"/>
      <c r="M772" s="185"/>
      <c r="N772" s="185"/>
      <c r="O772" s="185"/>
      <c r="P772" s="185">
        <v>0</v>
      </c>
      <c r="Q772" s="185"/>
      <c r="R772" s="186">
        <v>200</v>
      </c>
      <c r="S772" s="188"/>
      <c r="T772" s="185">
        <v>0</v>
      </c>
      <c r="U772" s="185">
        <v>0</v>
      </c>
      <c r="V772" s="185"/>
      <c r="W772" s="185"/>
      <c r="X772" s="185"/>
      <c r="Y772" s="183"/>
      <c r="Z772" s="185"/>
      <c r="AA772" s="185"/>
      <c r="AB772" s="185"/>
      <c r="AC772" s="210"/>
      <c r="AD772" s="210"/>
      <c r="AE772" s="210"/>
      <c r="AF772" s="210"/>
      <c r="AG772" s="210"/>
      <c r="AH772" s="210"/>
      <c r="AI772" s="210"/>
      <c r="AJ772" s="210"/>
      <c r="AK772" s="210"/>
      <c r="AL772" s="210"/>
      <c r="AM772" s="210"/>
    </row>
    <row r="773" spans="1:39" s="91" customFormat="1" ht="25.5" x14ac:dyDescent="0.2">
      <c r="A773" s="81">
        <f>IF(E773=0,"",SUBTOTAL(3,$E$8:$E773))</f>
        <v>733</v>
      </c>
      <c r="B773" s="81" t="s">
        <v>1098</v>
      </c>
      <c r="C773" s="118" t="s">
        <v>582</v>
      </c>
      <c r="D773" s="119" t="s">
        <v>2297</v>
      </c>
      <c r="E773" s="119" t="s">
        <v>75</v>
      </c>
      <c r="F773" s="186">
        <f t="shared" si="11"/>
        <v>77</v>
      </c>
      <c r="G773" s="185"/>
      <c r="H773" s="185">
        <v>2</v>
      </c>
      <c r="I773" s="187"/>
      <c r="J773" s="189"/>
      <c r="K773" s="187">
        <v>17</v>
      </c>
      <c r="L773" s="185"/>
      <c r="M773" s="185"/>
      <c r="N773" s="185"/>
      <c r="O773" s="185">
        <v>7</v>
      </c>
      <c r="P773" s="185">
        <v>8</v>
      </c>
      <c r="Q773" s="185"/>
      <c r="R773" s="186">
        <v>5</v>
      </c>
      <c r="S773" s="188"/>
      <c r="T773" s="185">
        <v>0</v>
      </c>
      <c r="U773" s="185">
        <v>0</v>
      </c>
      <c r="V773" s="185">
        <v>6</v>
      </c>
      <c r="W773" s="186">
        <v>24</v>
      </c>
      <c r="X773" s="185">
        <v>6</v>
      </c>
      <c r="Y773" s="183"/>
      <c r="Z773" s="185"/>
      <c r="AA773" s="185">
        <v>1</v>
      </c>
      <c r="AB773" s="185">
        <v>1</v>
      </c>
      <c r="AC773" s="210"/>
      <c r="AD773" s="210"/>
      <c r="AE773" s="210"/>
      <c r="AF773" s="210"/>
      <c r="AG773" s="210"/>
      <c r="AH773" s="210"/>
      <c r="AI773" s="210"/>
      <c r="AJ773" s="210"/>
      <c r="AK773" s="210"/>
      <c r="AL773" s="210"/>
      <c r="AM773" s="210"/>
    </row>
    <row r="774" spans="1:39" s="132" customFormat="1" ht="41.25" customHeight="1" x14ac:dyDescent="0.2">
      <c r="A774" s="81">
        <f>IF(E774=0,"",SUBTOTAL(3,$E$8:$E774))</f>
        <v>734</v>
      </c>
      <c r="B774" s="81" t="s">
        <v>1102</v>
      </c>
      <c r="C774" s="129" t="s">
        <v>3736</v>
      </c>
      <c r="D774" s="109" t="s">
        <v>3737</v>
      </c>
      <c r="E774" s="116" t="s">
        <v>75</v>
      </c>
      <c r="F774" s="186">
        <f t="shared" si="11"/>
        <v>2</v>
      </c>
      <c r="G774" s="186"/>
      <c r="H774" s="186"/>
      <c r="I774" s="186"/>
      <c r="J774" s="186"/>
      <c r="K774" s="186"/>
      <c r="L774" s="186"/>
      <c r="M774" s="186"/>
      <c r="N774" s="186"/>
      <c r="O774" s="186"/>
      <c r="P774" s="186"/>
      <c r="Q774" s="186"/>
      <c r="R774" s="186">
        <v>2</v>
      </c>
      <c r="S774" s="186"/>
      <c r="T774" s="186"/>
      <c r="U774" s="186"/>
      <c r="V774" s="186"/>
      <c r="W774" s="186"/>
      <c r="X774" s="186"/>
      <c r="Y774" s="186"/>
      <c r="Z774" s="186"/>
      <c r="AA774" s="186"/>
      <c r="AB774" s="186"/>
      <c r="AC774" s="211"/>
      <c r="AD774" s="211"/>
      <c r="AE774" s="211"/>
      <c r="AF774" s="211"/>
      <c r="AG774" s="211"/>
      <c r="AH774" s="211"/>
      <c r="AI774" s="211"/>
      <c r="AJ774" s="211"/>
      <c r="AK774" s="211"/>
      <c r="AL774" s="211"/>
      <c r="AM774" s="211"/>
    </row>
    <row r="775" spans="1:39" s="91" customFormat="1" ht="27.75" customHeight="1" x14ac:dyDescent="0.2">
      <c r="A775" s="81">
        <f>IF(E775=0,"",SUBTOTAL(3,$E$8:$E775))</f>
        <v>735</v>
      </c>
      <c r="B775" s="81" t="s">
        <v>1105</v>
      </c>
      <c r="C775" s="118" t="s">
        <v>1393</v>
      </c>
      <c r="D775" s="119" t="s">
        <v>2299</v>
      </c>
      <c r="E775" s="119" t="s">
        <v>57</v>
      </c>
      <c r="F775" s="186">
        <f t="shared" si="11"/>
        <v>58</v>
      </c>
      <c r="G775" s="185"/>
      <c r="H775" s="185"/>
      <c r="I775" s="187">
        <v>25</v>
      </c>
      <c r="J775" s="189"/>
      <c r="K775" s="185"/>
      <c r="L775" s="185"/>
      <c r="M775" s="185"/>
      <c r="N775" s="185"/>
      <c r="O775" s="185"/>
      <c r="P775" s="185">
        <v>12</v>
      </c>
      <c r="Q775" s="185">
        <v>3</v>
      </c>
      <c r="R775" s="186"/>
      <c r="S775" s="188"/>
      <c r="T775" s="185">
        <v>6</v>
      </c>
      <c r="U775" s="185">
        <v>0</v>
      </c>
      <c r="V775" s="185">
        <v>12</v>
      </c>
      <c r="W775" s="185"/>
      <c r="X775" s="185"/>
      <c r="Y775" s="183"/>
      <c r="Z775" s="185"/>
      <c r="AA775" s="185"/>
      <c r="AB775" s="185"/>
      <c r="AC775" s="210"/>
      <c r="AD775" s="210"/>
      <c r="AE775" s="210"/>
      <c r="AF775" s="210"/>
      <c r="AG775" s="210"/>
      <c r="AH775" s="210"/>
      <c r="AI775" s="210"/>
      <c r="AJ775" s="210"/>
      <c r="AK775" s="210"/>
      <c r="AL775" s="210"/>
      <c r="AM775" s="210"/>
    </row>
    <row r="776" spans="1:39" s="91" customFormat="1" ht="27.75" customHeight="1" x14ac:dyDescent="0.2">
      <c r="A776" s="81">
        <f>IF(E776=0,"",SUBTOTAL(3,$E$8:$E776))</f>
        <v>736</v>
      </c>
      <c r="B776" s="81" t="s">
        <v>1108</v>
      </c>
      <c r="C776" s="118" t="s">
        <v>1396</v>
      </c>
      <c r="D776" s="119" t="s">
        <v>2300</v>
      </c>
      <c r="E776" s="119" t="s">
        <v>57</v>
      </c>
      <c r="F776" s="186">
        <f t="shared" ref="F776:F839" si="12">SUM(G776:AB776)</f>
        <v>57</v>
      </c>
      <c r="G776" s="185"/>
      <c r="H776" s="185"/>
      <c r="I776" s="187">
        <v>25</v>
      </c>
      <c r="J776" s="189"/>
      <c r="K776" s="185"/>
      <c r="L776" s="185"/>
      <c r="M776" s="185"/>
      <c r="N776" s="185"/>
      <c r="O776" s="185"/>
      <c r="P776" s="185">
        <v>12</v>
      </c>
      <c r="Q776" s="185">
        <v>3</v>
      </c>
      <c r="R776" s="186"/>
      <c r="S776" s="188"/>
      <c r="T776" s="185">
        <v>5</v>
      </c>
      <c r="U776" s="185">
        <v>0</v>
      </c>
      <c r="V776" s="185">
        <v>12</v>
      </c>
      <c r="W776" s="185"/>
      <c r="X776" s="185"/>
      <c r="Y776" s="183"/>
      <c r="Z776" s="185"/>
      <c r="AA776" s="185"/>
      <c r="AB776" s="185"/>
      <c r="AC776" s="210"/>
      <c r="AD776" s="210"/>
      <c r="AE776" s="210"/>
      <c r="AF776" s="210"/>
      <c r="AG776" s="210"/>
      <c r="AH776" s="210"/>
      <c r="AI776" s="210"/>
      <c r="AJ776" s="210"/>
      <c r="AK776" s="210"/>
      <c r="AL776" s="210"/>
      <c r="AM776" s="210"/>
    </row>
    <row r="777" spans="1:39" s="91" customFormat="1" ht="27.75" customHeight="1" x14ac:dyDescent="0.2">
      <c r="A777" s="81">
        <f>IF(E777=0,"",SUBTOTAL(3,$E$8:$E777))</f>
        <v>737</v>
      </c>
      <c r="B777" s="81" t="s">
        <v>1112</v>
      </c>
      <c r="C777" s="118" t="s">
        <v>1398</v>
      </c>
      <c r="D777" s="119" t="s">
        <v>4023</v>
      </c>
      <c r="E777" s="119" t="s">
        <v>75</v>
      </c>
      <c r="F777" s="186">
        <f t="shared" si="12"/>
        <v>140</v>
      </c>
      <c r="G777" s="185">
        <v>6</v>
      </c>
      <c r="H777" s="185">
        <v>0</v>
      </c>
      <c r="I777" s="187">
        <v>20</v>
      </c>
      <c r="J777" s="189"/>
      <c r="K777" s="187">
        <v>8</v>
      </c>
      <c r="L777" s="187">
        <v>10</v>
      </c>
      <c r="M777" s="185"/>
      <c r="N777" s="185">
        <v>2</v>
      </c>
      <c r="O777" s="185">
        <v>13</v>
      </c>
      <c r="P777" s="185">
        <v>14</v>
      </c>
      <c r="Q777" s="185">
        <v>10</v>
      </c>
      <c r="R777" s="186"/>
      <c r="S777" s="188"/>
      <c r="T777" s="185">
        <v>0</v>
      </c>
      <c r="U777" s="185">
        <v>1</v>
      </c>
      <c r="V777" s="185">
        <v>4</v>
      </c>
      <c r="W777" s="186">
        <v>24</v>
      </c>
      <c r="X777" s="185">
        <v>8</v>
      </c>
      <c r="Y777" s="183"/>
      <c r="Z777" s="185"/>
      <c r="AA777" s="185">
        <v>20</v>
      </c>
      <c r="AB777" s="185"/>
      <c r="AC777" s="210"/>
      <c r="AD777" s="210"/>
      <c r="AE777" s="210"/>
      <c r="AF777" s="210"/>
      <c r="AG777" s="210"/>
      <c r="AH777" s="210"/>
      <c r="AI777" s="210"/>
      <c r="AJ777" s="210"/>
      <c r="AK777" s="210"/>
      <c r="AL777" s="210"/>
      <c r="AM777" s="210"/>
    </row>
    <row r="778" spans="1:39" s="132" customFormat="1" ht="91.5" customHeight="1" x14ac:dyDescent="0.2">
      <c r="A778" s="81">
        <f>IF(E778=0,"",SUBTOTAL(3,$E$8:$E778))</f>
        <v>738</v>
      </c>
      <c r="B778" s="81" t="s">
        <v>1304</v>
      </c>
      <c r="C778" s="129" t="s">
        <v>3726</v>
      </c>
      <c r="D778" s="109" t="s">
        <v>4022</v>
      </c>
      <c r="E778" s="116" t="s">
        <v>75</v>
      </c>
      <c r="F778" s="186">
        <f t="shared" si="12"/>
        <v>5</v>
      </c>
      <c r="G778" s="186"/>
      <c r="H778" s="186"/>
      <c r="I778" s="186"/>
      <c r="J778" s="186"/>
      <c r="K778" s="186"/>
      <c r="L778" s="186"/>
      <c r="M778" s="186"/>
      <c r="N778" s="186"/>
      <c r="O778" s="186"/>
      <c r="P778" s="186"/>
      <c r="Q778" s="186"/>
      <c r="R778" s="186">
        <v>5</v>
      </c>
      <c r="S778" s="186"/>
      <c r="T778" s="186"/>
      <c r="U778" s="186"/>
      <c r="V778" s="186"/>
      <c r="W778" s="186"/>
      <c r="X778" s="186"/>
      <c r="Y778" s="186"/>
      <c r="Z778" s="186"/>
      <c r="AA778" s="186"/>
      <c r="AB778" s="186"/>
      <c r="AC778" s="211"/>
      <c r="AD778" s="211"/>
      <c r="AE778" s="211"/>
      <c r="AF778" s="211"/>
      <c r="AG778" s="211"/>
      <c r="AH778" s="211"/>
      <c r="AI778" s="211"/>
      <c r="AJ778" s="211"/>
      <c r="AK778" s="211"/>
      <c r="AL778" s="211"/>
      <c r="AM778" s="211"/>
    </row>
    <row r="779" spans="1:39" s="132" customFormat="1" ht="86.25" customHeight="1" x14ac:dyDescent="0.2">
      <c r="A779" s="81">
        <f>IF(E779=0,"",SUBTOTAL(3,$E$8:$E779))</f>
        <v>739</v>
      </c>
      <c r="B779" s="81" t="s">
        <v>1306</v>
      </c>
      <c r="C779" s="115" t="s">
        <v>3801</v>
      </c>
      <c r="D779" s="114" t="s">
        <v>4021</v>
      </c>
      <c r="E779" s="116" t="s">
        <v>75</v>
      </c>
      <c r="F779" s="186">
        <f t="shared" si="12"/>
        <v>1</v>
      </c>
      <c r="G779" s="186"/>
      <c r="H779" s="186"/>
      <c r="I779" s="186"/>
      <c r="J779" s="186"/>
      <c r="K779" s="186"/>
      <c r="L779" s="186"/>
      <c r="M779" s="186"/>
      <c r="N779" s="186"/>
      <c r="O779" s="186"/>
      <c r="P779" s="186"/>
      <c r="Q779" s="186"/>
      <c r="R779" s="186"/>
      <c r="S779" s="186"/>
      <c r="T779" s="186"/>
      <c r="U779" s="186">
        <v>1</v>
      </c>
      <c r="V779" s="186"/>
      <c r="W779" s="186"/>
      <c r="X779" s="186"/>
      <c r="Y779" s="186"/>
      <c r="Z779" s="186"/>
      <c r="AA779" s="186"/>
      <c r="AB779" s="186"/>
      <c r="AC779" s="211"/>
      <c r="AD779" s="211"/>
      <c r="AE779" s="211"/>
      <c r="AF779" s="211"/>
      <c r="AG779" s="211"/>
      <c r="AH779" s="211"/>
      <c r="AI779" s="211"/>
      <c r="AJ779" s="211"/>
      <c r="AK779" s="211"/>
      <c r="AL779" s="211"/>
      <c r="AM779" s="211"/>
    </row>
    <row r="780" spans="1:39" s="132" customFormat="1" ht="30" customHeight="1" x14ac:dyDescent="0.2">
      <c r="A780" s="81">
        <f>IF(E780=0,"",SUBTOTAL(3,$E$8:$E780))</f>
        <v>740</v>
      </c>
      <c r="B780" s="81" t="s">
        <v>1309</v>
      </c>
      <c r="C780" s="95" t="s">
        <v>1077</v>
      </c>
      <c r="D780" s="114" t="s">
        <v>3822</v>
      </c>
      <c r="E780" s="116" t="s">
        <v>75</v>
      </c>
      <c r="F780" s="186">
        <f t="shared" si="12"/>
        <v>1</v>
      </c>
      <c r="G780" s="186"/>
      <c r="H780" s="186"/>
      <c r="I780" s="186"/>
      <c r="J780" s="186"/>
      <c r="K780" s="186"/>
      <c r="L780" s="186"/>
      <c r="M780" s="186"/>
      <c r="N780" s="186"/>
      <c r="O780" s="186"/>
      <c r="P780" s="186"/>
      <c r="Q780" s="186"/>
      <c r="R780" s="186"/>
      <c r="S780" s="186"/>
      <c r="T780" s="186"/>
      <c r="U780" s="186"/>
      <c r="V780" s="186">
        <v>1</v>
      </c>
      <c r="W780" s="186"/>
      <c r="X780" s="186"/>
      <c r="Y780" s="186"/>
      <c r="Z780" s="186"/>
      <c r="AA780" s="186"/>
      <c r="AB780" s="186"/>
      <c r="AC780" s="211"/>
      <c r="AD780" s="211"/>
      <c r="AE780" s="211"/>
      <c r="AF780" s="211"/>
      <c r="AG780" s="211"/>
      <c r="AH780" s="211"/>
      <c r="AI780" s="211"/>
      <c r="AJ780" s="211"/>
      <c r="AK780" s="211"/>
      <c r="AL780" s="211"/>
      <c r="AM780" s="211"/>
    </row>
    <row r="781" spans="1:39" s="132" customFormat="1" ht="32.25" customHeight="1" x14ac:dyDescent="0.2">
      <c r="A781" s="81">
        <f>IF(E781=0,"",SUBTOTAL(3,$E$8:$E781))</f>
        <v>741</v>
      </c>
      <c r="B781" s="81" t="s">
        <v>1311</v>
      </c>
      <c r="C781" s="115" t="s">
        <v>3906</v>
      </c>
      <c r="D781" s="114" t="s">
        <v>4020</v>
      </c>
      <c r="E781" s="116" t="s">
        <v>75</v>
      </c>
      <c r="F781" s="186">
        <f t="shared" si="12"/>
        <v>4</v>
      </c>
      <c r="G781" s="186"/>
      <c r="H781" s="186"/>
      <c r="I781" s="186"/>
      <c r="J781" s="186"/>
      <c r="K781" s="186"/>
      <c r="L781" s="186"/>
      <c r="M781" s="186">
        <v>4</v>
      </c>
      <c r="N781" s="186"/>
      <c r="O781" s="186"/>
      <c r="P781" s="186"/>
      <c r="Q781" s="186"/>
      <c r="R781" s="186"/>
      <c r="S781" s="186"/>
      <c r="T781" s="186"/>
      <c r="U781" s="186"/>
      <c r="V781" s="186"/>
      <c r="W781" s="186"/>
      <c r="X781" s="186"/>
      <c r="Y781" s="186"/>
      <c r="Z781" s="186"/>
      <c r="AA781" s="186"/>
      <c r="AB781" s="186"/>
      <c r="AC781" s="211"/>
      <c r="AD781" s="211"/>
      <c r="AE781" s="211"/>
      <c r="AF781" s="211"/>
      <c r="AG781" s="211"/>
      <c r="AH781" s="211"/>
      <c r="AI781" s="211"/>
      <c r="AJ781" s="211"/>
      <c r="AK781" s="211"/>
      <c r="AL781" s="211"/>
      <c r="AM781" s="211"/>
    </row>
    <row r="782" spans="1:39" s="132" customFormat="1" ht="36.75" customHeight="1" x14ac:dyDescent="0.2">
      <c r="A782" s="81">
        <f>IF(E782=0,"",SUBTOTAL(3,$E$8:$E782))</f>
        <v>742</v>
      </c>
      <c r="B782" s="81" t="s">
        <v>2625</v>
      </c>
      <c r="C782" s="95" t="s">
        <v>989</v>
      </c>
      <c r="D782" s="114" t="s">
        <v>3823</v>
      </c>
      <c r="E782" s="116" t="s">
        <v>75</v>
      </c>
      <c r="F782" s="186">
        <f t="shared" si="12"/>
        <v>2</v>
      </c>
      <c r="G782" s="186"/>
      <c r="H782" s="186"/>
      <c r="I782" s="186"/>
      <c r="J782" s="186"/>
      <c r="K782" s="186"/>
      <c r="L782" s="186"/>
      <c r="M782" s="186"/>
      <c r="N782" s="186"/>
      <c r="O782" s="186"/>
      <c r="P782" s="186"/>
      <c r="Q782" s="186"/>
      <c r="R782" s="186"/>
      <c r="S782" s="186"/>
      <c r="T782" s="186"/>
      <c r="U782" s="186"/>
      <c r="V782" s="186">
        <v>2</v>
      </c>
      <c r="W782" s="186"/>
      <c r="X782" s="186"/>
      <c r="Y782" s="186"/>
      <c r="Z782" s="186"/>
      <c r="AA782" s="186"/>
      <c r="AB782" s="186"/>
      <c r="AC782" s="211"/>
      <c r="AD782" s="211"/>
      <c r="AE782" s="211"/>
      <c r="AF782" s="211"/>
      <c r="AG782" s="211"/>
      <c r="AH782" s="211"/>
      <c r="AI782" s="211"/>
      <c r="AJ782" s="211"/>
      <c r="AK782" s="211"/>
      <c r="AL782" s="211"/>
      <c r="AM782" s="211"/>
    </row>
    <row r="783" spans="1:39" s="91" customFormat="1" ht="30" customHeight="1" x14ac:dyDescent="0.2">
      <c r="A783" s="81">
        <f>IF(E783=0,"",SUBTOTAL(3,$E$8:$E783))</f>
        <v>743</v>
      </c>
      <c r="B783" s="81" t="s">
        <v>2626</v>
      </c>
      <c r="C783" s="118" t="s">
        <v>588</v>
      </c>
      <c r="D783" s="81" t="s">
        <v>2302</v>
      </c>
      <c r="E783" s="119" t="s">
        <v>75</v>
      </c>
      <c r="F783" s="186">
        <f t="shared" si="12"/>
        <v>45</v>
      </c>
      <c r="G783" s="185"/>
      <c r="H783" s="185">
        <v>0</v>
      </c>
      <c r="I783" s="187">
        <v>9</v>
      </c>
      <c r="J783" s="189"/>
      <c r="K783" s="185"/>
      <c r="L783" s="185"/>
      <c r="M783" s="185"/>
      <c r="N783" s="185">
        <v>3</v>
      </c>
      <c r="O783" s="185">
        <v>12</v>
      </c>
      <c r="P783" s="185">
        <v>5</v>
      </c>
      <c r="Q783" s="185"/>
      <c r="R783" s="186"/>
      <c r="S783" s="188"/>
      <c r="T783" s="185">
        <v>0</v>
      </c>
      <c r="U783" s="185">
        <v>0</v>
      </c>
      <c r="V783" s="185"/>
      <c r="W783" s="185"/>
      <c r="X783" s="185">
        <v>16</v>
      </c>
      <c r="Y783" s="183"/>
      <c r="Z783" s="185"/>
      <c r="AA783" s="185"/>
      <c r="AB783" s="185"/>
      <c r="AC783" s="210"/>
      <c r="AD783" s="210"/>
      <c r="AE783" s="210"/>
      <c r="AF783" s="210"/>
      <c r="AG783" s="210"/>
      <c r="AH783" s="210"/>
      <c r="AI783" s="210"/>
      <c r="AJ783" s="210"/>
      <c r="AK783" s="210"/>
      <c r="AL783" s="210"/>
      <c r="AM783" s="210"/>
    </row>
    <row r="784" spans="1:39" s="91" customFormat="1" ht="34.5" customHeight="1" x14ac:dyDescent="0.2">
      <c r="A784" s="81">
        <f>IF(E784=0,"",SUBTOTAL(3,$E$8:$E784))</f>
        <v>744</v>
      </c>
      <c r="B784" s="81" t="s">
        <v>1313</v>
      </c>
      <c r="C784" s="118" t="s">
        <v>588</v>
      </c>
      <c r="D784" s="119" t="s">
        <v>2303</v>
      </c>
      <c r="E784" s="119" t="s">
        <v>75</v>
      </c>
      <c r="F784" s="186">
        <f t="shared" si="12"/>
        <v>127</v>
      </c>
      <c r="G784" s="185">
        <v>2</v>
      </c>
      <c r="H784" s="185">
        <v>0</v>
      </c>
      <c r="I784" s="187"/>
      <c r="J784" s="189"/>
      <c r="K784" s="187">
        <v>30</v>
      </c>
      <c r="L784" s="187">
        <v>3</v>
      </c>
      <c r="M784" s="185"/>
      <c r="N784" s="185"/>
      <c r="O784" s="185">
        <v>6</v>
      </c>
      <c r="P784" s="185">
        <v>8</v>
      </c>
      <c r="Q784" s="185">
        <v>17</v>
      </c>
      <c r="R784" s="186">
        <v>8</v>
      </c>
      <c r="S784" s="188"/>
      <c r="T784" s="185">
        <v>0</v>
      </c>
      <c r="U784" s="185">
        <v>0</v>
      </c>
      <c r="V784" s="185">
        <v>8</v>
      </c>
      <c r="W784" s="186">
        <v>12</v>
      </c>
      <c r="X784" s="185">
        <v>8</v>
      </c>
      <c r="Y784" s="183"/>
      <c r="Z784" s="187">
        <v>15</v>
      </c>
      <c r="AA784" s="185">
        <v>10</v>
      </c>
      <c r="AB784" s="185"/>
      <c r="AC784" s="210"/>
      <c r="AD784" s="210"/>
      <c r="AE784" s="210"/>
      <c r="AF784" s="210"/>
      <c r="AG784" s="210"/>
      <c r="AH784" s="210"/>
      <c r="AI784" s="210"/>
      <c r="AJ784" s="210"/>
      <c r="AK784" s="210"/>
      <c r="AL784" s="210"/>
      <c r="AM784" s="210"/>
    </row>
    <row r="785" spans="1:39" s="132" customFormat="1" ht="64.5" customHeight="1" x14ac:dyDescent="0.2">
      <c r="A785" s="81">
        <f>IF(E785=0,"",SUBTOTAL(3,$E$8:$E785))</f>
        <v>745</v>
      </c>
      <c r="B785" s="81" t="s">
        <v>1316</v>
      </c>
      <c r="C785" s="129" t="s">
        <v>3724</v>
      </c>
      <c r="D785" s="109" t="s">
        <v>3725</v>
      </c>
      <c r="E785" s="116" t="s">
        <v>75</v>
      </c>
      <c r="F785" s="186">
        <f t="shared" si="12"/>
        <v>5</v>
      </c>
      <c r="G785" s="186"/>
      <c r="H785" s="186"/>
      <c r="I785" s="186"/>
      <c r="J785" s="186"/>
      <c r="K785" s="186"/>
      <c r="L785" s="186"/>
      <c r="M785" s="186"/>
      <c r="N785" s="186"/>
      <c r="O785" s="186"/>
      <c r="P785" s="186"/>
      <c r="Q785" s="186"/>
      <c r="R785" s="186">
        <v>5</v>
      </c>
      <c r="S785" s="186"/>
      <c r="T785" s="186"/>
      <c r="U785" s="186"/>
      <c r="V785" s="186"/>
      <c r="W785" s="186"/>
      <c r="X785" s="186"/>
      <c r="Y785" s="186"/>
      <c r="Z785" s="186"/>
      <c r="AA785" s="186"/>
      <c r="AB785" s="186"/>
      <c r="AC785" s="211"/>
      <c r="AD785" s="211"/>
      <c r="AE785" s="211"/>
      <c r="AF785" s="211"/>
      <c r="AG785" s="211"/>
      <c r="AH785" s="211"/>
      <c r="AI785" s="211"/>
      <c r="AJ785" s="211"/>
      <c r="AK785" s="211"/>
      <c r="AL785" s="211"/>
      <c r="AM785" s="211"/>
    </row>
    <row r="786" spans="1:39" s="132" customFormat="1" ht="68.25" customHeight="1" x14ac:dyDescent="0.2">
      <c r="A786" s="81">
        <f>IF(E786=0,"",SUBTOTAL(3,$E$8:$E786))</f>
        <v>746</v>
      </c>
      <c r="B786" s="81" t="s">
        <v>1319</v>
      </c>
      <c r="C786" s="115" t="s">
        <v>3802</v>
      </c>
      <c r="D786" s="114" t="s">
        <v>3865</v>
      </c>
      <c r="E786" s="116" t="s">
        <v>75</v>
      </c>
      <c r="F786" s="186">
        <f t="shared" si="12"/>
        <v>1</v>
      </c>
      <c r="G786" s="186"/>
      <c r="H786" s="186"/>
      <c r="I786" s="186"/>
      <c r="J786" s="186"/>
      <c r="K786" s="186"/>
      <c r="L786" s="186"/>
      <c r="M786" s="186"/>
      <c r="N786" s="186"/>
      <c r="O786" s="186"/>
      <c r="P786" s="186"/>
      <c r="Q786" s="186"/>
      <c r="R786" s="186"/>
      <c r="S786" s="186"/>
      <c r="T786" s="186"/>
      <c r="U786" s="186">
        <v>1</v>
      </c>
      <c r="V786" s="186"/>
      <c r="W786" s="186"/>
      <c r="X786" s="186"/>
      <c r="Y786" s="186"/>
      <c r="Z786" s="186"/>
      <c r="AA786" s="186"/>
      <c r="AB786" s="186"/>
      <c r="AC786" s="211"/>
      <c r="AD786" s="211"/>
      <c r="AE786" s="211"/>
      <c r="AF786" s="211"/>
      <c r="AG786" s="211"/>
      <c r="AH786" s="211"/>
      <c r="AI786" s="211"/>
      <c r="AJ786" s="211"/>
      <c r="AK786" s="211"/>
      <c r="AL786" s="211"/>
      <c r="AM786" s="211"/>
    </row>
    <row r="787" spans="1:39" s="91" customFormat="1" ht="53.25" customHeight="1" x14ac:dyDescent="0.2">
      <c r="A787" s="81">
        <f>IF(E787=0,"",SUBTOTAL(3,$E$8:$E787))</f>
        <v>747</v>
      </c>
      <c r="B787" s="81" t="s">
        <v>1338</v>
      </c>
      <c r="C787" s="118" t="s">
        <v>1212</v>
      </c>
      <c r="D787" s="119" t="s">
        <v>2304</v>
      </c>
      <c r="E787" s="119" t="s">
        <v>1230</v>
      </c>
      <c r="F787" s="186">
        <f t="shared" si="12"/>
        <v>51</v>
      </c>
      <c r="G787" s="185"/>
      <c r="H787" s="185">
        <v>0</v>
      </c>
      <c r="I787" s="187">
        <v>18</v>
      </c>
      <c r="J787" s="189"/>
      <c r="K787" s="187">
        <v>8</v>
      </c>
      <c r="L787" s="187">
        <v>10</v>
      </c>
      <c r="M787" s="185">
        <v>2</v>
      </c>
      <c r="N787" s="185"/>
      <c r="O787" s="185"/>
      <c r="P787" s="185">
        <v>0</v>
      </c>
      <c r="Q787" s="185"/>
      <c r="R787" s="186">
        <v>5</v>
      </c>
      <c r="S787" s="188"/>
      <c r="T787" s="185">
        <v>0</v>
      </c>
      <c r="U787" s="185">
        <v>0</v>
      </c>
      <c r="V787" s="185">
        <v>2</v>
      </c>
      <c r="W787" s="185"/>
      <c r="X787" s="185"/>
      <c r="Y787" s="183"/>
      <c r="Z787" s="187">
        <v>6</v>
      </c>
      <c r="AA787" s="185"/>
      <c r="AB787" s="185"/>
      <c r="AC787" s="210"/>
      <c r="AD787" s="210"/>
      <c r="AE787" s="210"/>
      <c r="AF787" s="210"/>
      <c r="AG787" s="210"/>
      <c r="AH787" s="210"/>
      <c r="AI787" s="210"/>
      <c r="AJ787" s="210"/>
      <c r="AK787" s="210"/>
      <c r="AL787" s="210"/>
      <c r="AM787" s="210"/>
    </row>
    <row r="788" spans="1:39" s="132" customFormat="1" ht="75" customHeight="1" x14ac:dyDescent="0.2">
      <c r="A788" s="81">
        <f>IF(E788=0,"",SUBTOTAL(3,$E$8:$E788))</f>
        <v>748</v>
      </c>
      <c r="B788" s="81" t="s">
        <v>1340</v>
      </c>
      <c r="C788" s="129" t="s">
        <v>3722</v>
      </c>
      <c r="D788" s="109" t="s">
        <v>3723</v>
      </c>
      <c r="E788" s="116" t="s">
        <v>75</v>
      </c>
      <c r="F788" s="186">
        <f t="shared" si="12"/>
        <v>5</v>
      </c>
      <c r="G788" s="186"/>
      <c r="H788" s="186"/>
      <c r="I788" s="186"/>
      <c r="J788" s="186"/>
      <c r="K788" s="186"/>
      <c r="L788" s="186"/>
      <c r="M788" s="186"/>
      <c r="N788" s="186"/>
      <c r="O788" s="186"/>
      <c r="P788" s="186"/>
      <c r="Q788" s="186"/>
      <c r="R788" s="186">
        <v>5</v>
      </c>
      <c r="S788" s="186"/>
      <c r="T788" s="186"/>
      <c r="U788" s="186"/>
      <c r="V788" s="186"/>
      <c r="W788" s="186"/>
      <c r="X788" s="186"/>
      <c r="Y788" s="186"/>
      <c r="Z788" s="186"/>
      <c r="AA788" s="186"/>
      <c r="AB788" s="186"/>
      <c r="AC788" s="211"/>
      <c r="AD788" s="211"/>
      <c r="AE788" s="211"/>
      <c r="AF788" s="211"/>
      <c r="AG788" s="211"/>
      <c r="AH788" s="211"/>
      <c r="AI788" s="211"/>
      <c r="AJ788" s="211"/>
      <c r="AK788" s="211"/>
      <c r="AL788" s="211"/>
      <c r="AM788" s="211"/>
    </row>
    <row r="789" spans="1:39" s="91" customFormat="1" ht="69" customHeight="1" x14ac:dyDescent="0.2">
      <c r="A789" s="81">
        <f>IF(E789=0,"",SUBTOTAL(3,$E$8:$E789))</f>
        <v>749</v>
      </c>
      <c r="B789" s="81" t="s">
        <v>1343</v>
      </c>
      <c r="C789" s="118" t="s">
        <v>624</v>
      </c>
      <c r="D789" s="119" t="s">
        <v>4019</v>
      </c>
      <c r="E789" s="119" t="s">
        <v>75</v>
      </c>
      <c r="F789" s="186">
        <f t="shared" si="12"/>
        <v>271</v>
      </c>
      <c r="G789" s="185">
        <v>4</v>
      </c>
      <c r="H789" s="185">
        <v>12</v>
      </c>
      <c r="I789" s="187">
        <v>12</v>
      </c>
      <c r="J789" s="189"/>
      <c r="K789" s="187">
        <v>45</v>
      </c>
      <c r="L789" s="187">
        <v>3</v>
      </c>
      <c r="M789" s="185">
        <v>3</v>
      </c>
      <c r="N789" s="185">
        <v>5</v>
      </c>
      <c r="O789" s="185">
        <v>15</v>
      </c>
      <c r="P789" s="185">
        <v>30</v>
      </c>
      <c r="Q789" s="185">
        <v>26</v>
      </c>
      <c r="R789" s="186">
        <v>40</v>
      </c>
      <c r="S789" s="188"/>
      <c r="T789" s="185">
        <v>0</v>
      </c>
      <c r="U789" s="185">
        <v>1</v>
      </c>
      <c r="V789" s="185">
        <v>18</v>
      </c>
      <c r="W789" s="186">
        <v>14</v>
      </c>
      <c r="X789" s="185">
        <v>12</v>
      </c>
      <c r="Y789" s="183"/>
      <c r="Z789" s="187">
        <v>22</v>
      </c>
      <c r="AA789" s="185">
        <v>9</v>
      </c>
      <c r="AB789" s="185"/>
      <c r="AC789" s="210"/>
      <c r="AD789" s="210"/>
      <c r="AE789" s="210"/>
      <c r="AF789" s="210"/>
      <c r="AG789" s="210"/>
      <c r="AH789" s="210"/>
      <c r="AI789" s="210"/>
      <c r="AJ789" s="210"/>
      <c r="AK789" s="210"/>
      <c r="AL789" s="210"/>
      <c r="AM789" s="210"/>
    </row>
    <row r="790" spans="1:39" s="132" customFormat="1" ht="92.25" customHeight="1" x14ac:dyDescent="0.2">
      <c r="A790" s="81">
        <f>IF(E790=0,"",SUBTOTAL(3,$E$8:$E790))</f>
        <v>750</v>
      </c>
      <c r="B790" s="206" t="s">
        <v>1346</v>
      </c>
      <c r="C790" s="122" t="s">
        <v>3677</v>
      </c>
      <c r="D790" s="128" t="s">
        <v>3860</v>
      </c>
      <c r="E790" s="109" t="s">
        <v>75</v>
      </c>
      <c r="F790" s="186">
        <f t="shared" si="12"/>
        <v>10</v>
      </c>
      <c r="G790" s="186"/>
      <c r="H790" s="186"/>
      <c r="I790" s="186"/>
      <c r="J790" s="186"/>
      <c r="K790" s="186"/>
      <c r="L790" s="186"/>
      <c r="M790" s="186"/>
      <c r="N790" s="186"/>
      <c r="O790" s="186"/>
      <c r="P790" s="186">
        <v>9</v>
      </c>
      <c r="Q790" s="186"/>
      <c r="R790" s="186"/>
      <c r="S790" s="186"/>
      <c r="T790" s="186"/>
      <c r="U790" s="186">
        <v>1</v>
      </c>
      <c r="V790" s="186"/>
      <c r="W790" s="186"/>
      <c r="X790" s="186"/>
      <c r="Y790" s="186"/>
      <c r="Z790" s="186"/>
      <c r="AA790" s="186"/>
      <c r="AB790" s="186"/>
      <c r="AC790" s="211"/>
      <c r="AD790" s="211"/>
      <c r="AE790" s="211"/>
      <c r="AF790" s="211"/>
      <c r="AG790" s="211"/>
      <c r="AH790" s="211"/>
      <c r="AI790" s="211"/>
      <c r="AJ790" s="211"/>
      <c r="AK790" s="211"/>
      <c r="AL790" s="211"/>
      <c r="AM790" s="211"/>
    </row>
    <row r="791" spans="1:39" s="132" customFormat="1" ht="70.5" customHeight="1" x14ac:dyDescent="0.2">
      <c r="A791" s="81">
        <f>IF(E791=0,"",SUBTOTAL(3,$E$8:$E791))</f>
        <v>751</v>
      </c>
      <c r="B791" s="81" t="s">
        <v>1322</v>
      </c>
      <c r="C791" s="129" t="s">
        <v>3727</v>
      </c>
      <c r="D791" s="109" t="s">
        <v>3728</v>
      </c>
      <c r="E791" s="116" t="s">
        <v>75</v>
      </c>
      <c r="F791" s="186">
        <f t="shared" si="12"/>
        <v>20</v>
      </c>
      <c r="G791" s="186"/>
      <c r="H791" s="186"/>
      <c r="I791" s="186"/>
      <c r="J791" s="186"/>
      <c r="K791" s="186"/>
      <c r="L791" s="186"/>
      <c r="M791" s="186"/>
      <c r="N791" s="186"/>
      <c r="O791" s="186"/>
      <c r="P791" s="186"/>
      <c r="Q791" s="186"/>
      <c r="R791" s="186">
        <v>20</v>
      </c>
      <c r="S791" s="186"/>
      <c r="T791" s="186"/>
      <c r="U791" s="186"/>
      <c r="V791" s="186"/>
      <c r="W791" s="186"/>
      <c r="X791" s="186"/>
      <c r="Y791" s="186"/>
      <c r="Z791" s="186"/>
      <c r="AA791" s="186"/>
      <c r="AB791" s="186"/>
      <c r="AC791" s="211"/>
      <c r="AD791" s="211"/>
      <c r="AE791" s="211"/>
      <c r="AF791" s="211"/>
      <c r="AG791" s="211"/>
      <c r="AH791" s="211"/>
      <c r="AI791" s="211"/>
      <c r="AJ791" s="211"/>
      <c r="AK791" s="211"/>
      <c r="AL791" s="211"/>
      <c r="AM791" s="211"/>
    </row>
    <row r="792" spans="1:39" s="91" customFormat="1" ht="51" customHeight="1" x14ac:dyDescent="0.2">
      <c r="A792" s="81">
        <f>IF(E792=0,"",SUBTOTAL(3,$E$8:$E792))</f>
        <v>752</v>
      </c>
      <c r="B792" s="81" t="s">
        <v>1350</v>
      </c>
      <c r="C792" s="118" t="s">
        <v>1407</v>
      </c>
      <c r="D792" s="81" t="s">
        <v>4018</v>
      </c>
      <c r="E792" s="119" t="s">
        <v>75</v>
      </c>
      <c r="F792" s="186">
        <f t="shared" si="12"/>
        <v>12</v>
      </c>
      <c r="G792" s="185"/>
      <c r="H792" s="185">
        <v>0</v>
      </c>
      <c r="I792" s="187"/>
      <c r="J792" s="189"/>
      <c r="K792" s="185"/>
      <c r="L792" s="185"/>
      <c r="M792" s="185"/>
      <c r="N792" s="185"/>
      <c r="O792" s="185"/>
      <c r="P792" s="185">
        <v>0</v>
      </c>
      <c r="Q792" s="185">
        <v>2</v>
      </c>
      <c r="R792" s="186">
        <v>4</v>
      </c>
      <c r="S792" s="188"/>
      <c r="T792" s="185">
        <v>0</v>
      </c>
      <c r="U792" s="185">
        <v>1</v>
      </c>
      <c r="V792" s="185">
        <v>5</v>
      </c>
      <c r="W792" s="185"/>
      <c r="X792" s="185"/>
      <c r="Y792" s="183"/>
      <c r="Z792" s="185"/>
      <c r="AA792" s="185"/>
      <c r="AB792" s="185"/>
      <c r="AC792" s="210"/>
      <c r="AD792" s="210"/>
      <c r="AE792" s="210"/>
      <c r="AF792" s="210"/>
      <c r="AG792" s="210"/>
      <c r="AH792" s="210"/>
      <c r="AI792" s="210"/>
      <c r="AJ792" s="210"/>
      <c r="AK792" s="210"/>
      <c r="AL792" s="210"/>
      <c r="AM792" s="210"/>
    </row>
    <row r="793" spans="1:39" s="91" customFormat="1" ht="51" customHeight="1" x14ac:dyDescent="0.2">
      <c r="A793" s="81">
        <f>IF(E793=0,"",SUBTOTAL(3,$E$8:$E793))</f>
        <v>753</v>
      </c>
      <c r="B793" s="81" t="s">
        <v>1324</v>
      </c>
      <c r="C793" s="118" t="s">
        <v>1407</v>
      </c>
      <c r="D793" s="81" t="s">
        <v>2307</v>
      </c>
      <c r="E793" s="119" t="s">
        <v>75</v>
      </c>
      <c r="F793" s="186">
        <f t="shared" si="12"/>
        <v>4</v>
      </c>
      <c r="G793" s="185"/>
      <c r="H793" s="185">
        <v>0</v>
      </c>
      <c r="I793" s="187"/>
      <c r="J793" s="188">
        <v>1</v>
      </c>
      <c r="K793" s="185"/>
      <c r="L793" s="185"/>
      <c r="M793" s="185"/>
      <c r="N793" s="185"/>
      <c r="O793" s="185"/>
      <c r="P793" s="185">
        <v>0</v>
      </c>
      <c r="Q793" s="185"/>
      <c r="R793" s="186"/>
      <c r="S793" s="188"/>
      <c r="T793" s="185">
        <v>0</v>
      </c>
      <c r="U793" s="185">
        <v>0</v>
      </c>
      <c r="V793" s="185">
        <v>3</v>
      </c>
      <c r="W793" s="185"/>
      <c r="X793" s="185"/>
      <c r="Y793" s="183"/>
      <c r="Z793" s="185"/>
      <c r="AA793" s="185"/>
      <c r="AB793" s="185"/>
      <c r="AC793" s="210"/>
      <c r="AD793" s="210"/>
      <c r="AE793" s="210"/>
      <c r="AF793" s="210"/>
      <c r="AG793" s="210"/>
      <c r="AH793" s="210"/>
      <c r="AI793" s="210"/>
      <c r="AJ793" s="210"/>
      <c r="AK793" s="210"/>
      <c r="AL793" s="210"/>
      <c r="AM793" s="210"/>
    </row>
    <row r="794" spans="1:39" s="91" customFormat="1" ht="25.5" customHeight="1" x14ac:dyDescent="0.2">
      <c r="A794" s="81">
        <f>IF(E794=0,"",SUBTOTAL(3,$E$8:$E794))</f>
        <v>754</v>
      </c>
      <c r="B794" s="81" t="s">
        <v>1326</v>
      </c>
      <c r="C794" s="118" t="s">
        <v>1407</v>
      </c>
      <c r="D794" s="81" t="s">
        <v>2308</v>
      </c>
      <c r="E794" s="119" t="s">
        <v>75</v>
      </c>
      <c r="F794" s="186">
        <f t="shared" si="12"/>
        <v>10</v>
      </c>
      <c r="G794" s="185"/>
      <c r="H794" s="185">
        <v>0</v>
      </c>
      <c r="I794" s="187"/>
      <c r="J794" s="189"/>
      <c r="K794" s="185"/>
      <c r="L794" s="185"/>
      <c r="M794" s="185"/>
      <c r="N794" s="185"/>
      <c r="O794" s="185"/>
      <c r="P794" s="185">
        <v>2</v>
      </c>
      <c r="Q794" s="185"/>
      <c r="R794" s="186"/>
      <c r="S794" s="188"/>
      <c r="T794" s="185">
        <v>0</v>
      </c>
      <c r="U794" s="185">
        <v>0</v>
      </c>
      <c r="V794" s="185">
        <v>2</v>
      </c>
      <c r="W794" s="185"/>
      <c r="X794" s="185"/>
      <c r="Y794" s="183"/>
      <c r="Z794" s="187">
        <v>1</v>
      </c>
      <c r="AA794" s="185">
        <v>5</v>
      </c>
      <c r="AB794" s="185"/>
      <c r="AC794" s="210"/>
      <c r="AD794" s="210"/>
      <c r="AE794" s="210"/>
      <c r="AF794" s="210"/>
      <c r="AG794" s="210"/>
      <c r="AH794" s="210"/>
      <c r="AI794" s="210"/>
      <c r="AJ794" s="210"/>
      <c r="AK794" s="210"/>
      <c r="AL794" s="210"/>
      <c r="AM794" s="210"/>
    </row>
    <row r="795" spans="1:39" s="91" customFormat="1" ht="35.25" customHeight="1" x14ac:dyDescent="0.2">
      <c r="A795" s="81">
        <f>IF(E795=0,"",SUBTOTAL(3,$E$8:$E795))</f>
        <v>755</v>
      </c>
      <c r="B795" s="81" t="s">
        <v>1328</v>
      </c>
      <c r="C795" s="118" t="s">
        <v>1411</v>
      </c>
      <c r="D795" s="119" t="s">
        <v>4017</v>
      </c>
      <c r="E795" s="119" t="s">
        <v>75</v>
      </c>
      <c r="F795" s="186">
        <f t="shared" si="12"/>
        <v>31</v>
      </c>
      <c r="G795" s="185"/>
      <c r="H795" s="185">
        <v>4</v>
      </c>
      <c r="I795" s="187">
        <v>15</v>
      </c>
      <c r="J795" s="189"/>
      <c r="K795" s="187">
        <v>2</v>
      </c>
      <c r="L795" s="185"/>
      <c r="M795" s="185">
        <v>1</v>
      </c>
      <c r="N795" s="185"/>
      <c r="O795" s="185"/>
      <c r="P795" s="185">
        <v>2</v>
      </c>
      <c r="Q795" s="185">
        <v>1</v>
      </c>
      <c r="R795" s="186">
        <v>2</v>
      </c>
      <c r="S795" s="188"/>
      <c r="T795" s="185">
        <v>0</v>
      </c>
      <c r="U795" s="185">
        <v>0</v>
      </c>
      <c r="V795" s="185">
        <v>3</v>
      </c>
      <c r="W795" s="185"/>
      <c r="X795" s="185"/>
      <c r="Y795" s="183"/>
      <c r="Z795" s="187">
        <v>1</v>
      </c>
      <c r="AA795" s="185"/>
      <c r="AB795" s="185"/>
      <c r="AC795" s="210"/>
      <c r="AD795" s="210"/>
      <c r="AE795" s="210"/>
      <c r="AF795" s="210"/>
      <c r="AG795" s="210"/>
      <c r="AH795" s="210"/>
      <c r="AI795" s="210"/>
      <c r="AJ795" s="210"/>
      <c r="AK795" s="210"/>
      <c r="AL795" s="210"/>
      <c r="AM795" s="210"/>
    </row>
    <row r="796" spans="1:39" s="132" customFormat="1" ht="51.75" customHeight="1" x14ac:dyDescent="0.2">
      <c r="A796" s="81">
        <f>IF(E796=0,"",SUBTOTAL(3,$E$8:$E796))</f>
        <v>756</v>
      </c>
      <c r="B796" s="81" t="s">
        <v>2627</v>
      </c>
      <c r="C796" s="129" t="s">
        <v>3729</v>
      </c>
      <c r="D796" s="109" t="s">
        <v>3848</v>
      </c>
      <c r="E796" s="116" t="s">
        <v>75</v>
      </c>
      <c r="F796" s="186">
        <f t="shared" si="12"/>
        <v>2</v>
      </c>
      <c r="G796" s="186"/>
      <c r="H796" s="186"/>
      <c r="I796" s="186"/>
      <c r="J796" s="186"/>
      <c r="K796" s="186"/>
      <c r="L796" s="186"/>
      <c r="M796" s="186"/>
      <c r="N796" s="186"/>
      <c r="O796" s="186"/>
      <c r="P796" s="186"/>
      <c r="Q796" s="186"/>
      <c r="R796" s="186">
        <v>2</v>
      </c>
      <c r="S796" s="186"/>
      <c r="T796" s="186"/>
      <c r="U796" s="186"/>
      <c r="V796" s="186"/>
      <c r="W796" s="186"/>
      <c r="X796" s="186"/>
      <c r="Y796" s="186"/>
      <c r="Z796" s="186"/>
      <c r="AA796" s="186"/>
      <c r="AB796" s="186"/>
      <c r="AC796" s="211"/>
      <c r="AD796" s="211"/>
      <c r="AE796" s="211"/>
      <c r="AF796" s="211"/>
      <c r="AG796" s="211"/>
      <c r="AH796" s="211"/>
      <c r="AI796" s="211"/>
      <c r="AJ796" s="211"/>
      <c r="AK796" s="211"/>
      <c r="AL796" s="211"/>
      <c r="AM796" s="211"/>
    </row>
    <row r="797" spans="1:39" s="91" customFormat="1" ht="42.75" customHeight="1" x14ac:dyDescent="0.2">
      <c r="A797" s="81">
        <f>IF(E797=0,"",SUBTOTAL(3,$E$8:$E797))</f>
        <v>757</v>
      </c>
      <c r="B797" s="81" t="s">
        <v>1330</v>
      </c>
      <c r="C797" s="118" t="s">
        <v>1414</v>
      </c>
      <c r="D797" s="119" t="s">
        <v>3952</v>
      </c>
      <c r="E797" s="119" t="s">
        <v>75</v>
      </c>
      <c r="F797" s="186">
        <f t="shared" si="12"/>
        <v>111</v>
      </c>
      <c r="G797" s="185"/>
      <c r="H797" s="185">
        <v>10</v>
      </c>
      <c r="I797" s="187">
        <v>7</v>
      </c>
      <c r="J797" s="189"/>
      <c r="K797" s="187">
        <v>15</v>
      </c>
      <c r="L797" s="187">
        <v>8</v>
      </c>
      <c r="M797" s="185"/>
      <c r="N797" s="185">
        <v>3</v>
      </c>
      <c r="O797" s="185"/>
      <c r="P797" s="185">
        <v>10</v>
      </c>
      <c r="Q797" s="185">
        <v>17</v>
      </c>
      <c r="R797" s="186">
        <v>8</v>
      </c>
      <c r="S797" s="188"/>
      <c r="T797" s="185">
        <v>0</v>
      </c>
      <c r="U797" s="185">
        <v>1</v>
      </c>
      <c r="V797" s="185">
        <v>10</v>
      </c>
      <c r="W797" s="185"/>
      <c r="X797" s="185"/>
      <c r="Y797" s="183"/>
      <c r="Z797" s="187">
        <v>15</v>
      </c>
      <c r="AA797" s="185">
        <v>7</v>
      </c>
      <c r="AB797" s="185"/>
      <c r="AC797" s="210"/>
      <c r="AD797" s="210"/>
      <c r="AE797" s="210"/>
      <c r="AF797" s="210"/>
      <c r="AG797" s="210"/>
      <c r="AH797" s="210"/>
      <c r="AI797" s="210"/>
      <c r="AJ797" s="210"/>
      <c r="AK797" s="210"/>
      <c r="AL797" s="210"/>
      <c r="AM797" s="210"/>
    </row>
    <row r="798" spans="1:39" s="132" customFormat="1" ht="72.75" customHeight="1" x14ac:dyDescent="0.2">
      <c r="A798" s="81">
        <f>IF(E798=0,"",SUBTOTAL(3,$E$8:$E798))</f>
        <v>758</v>
      </c>
      <c r="B798" s="81" t="s">
        <v>1332</v>
      </c>
      <c r="C798" s="129" t="s">
        <v>3730</v>
      </c>
      <c r="D798" s="109" t="s">
        <v>3731</v>
      </c>
      <c r="E798" s="116" t="s">
        <v>75</v>
      </c>
      <c r="F798" s="186">
        <f t="shared" si="12"/>
        <v>5</v>
      </c>
      <c r="G798" s="186"/>
      <c r="H798" s="186"/>
      <c r="I798" s="186"/>
      <c r="J798" s="186"/>
      <c r="K798" s="186"/>
      <c r="L798" s="186"/>
      <c r="M798" s="186"/>
      <c r="N798" s="186"/>
      <c r="O798" s="186"/>
      <c r="P798" s="186"/>
      <c r="Q798" s="186"/>
      <c r="R798" s="186">
        <v>5</v>
      </c>
      <c r="S798" s="186"/>
      <c r="T798" s="186"/>
      <c r="U798" s="186"/>
      <c r="V798" s="186"/>
      <c r="W798" s="186"/>
      <c r="X798" s="186"/>
      <c r="Y798" s="186"/>
      <c r="Z798" s="186"/>
      <c r="AA798" s="186"/>
      <c r="AB798" s="186"/>
      <c r="AC798" s="211"/>
      <c r="AD798" s="211"/>
      <c r="AE798" s="211"/>
      <c r="AF798" s="211"/>
      <c r="AG798" s="211"/>
      <c r="AH798" s="211"/>
      <c r="AI798" s="211"/>
      <c r="AJ798" s="211"/>
      <c r="AK798" s="211"/>
      <c r="AL798" s="211"/>
      <c r="AM798" s="211"/>
    </row>
    <row r="799" spans="1:39" s="132" customFormat="1" ht="75.75" customHeight="1" x14ac:dyDescent="0.2">
      <c r="A799" s="81">
        <f>IF(E799=0,"",SUBTOTAL(3,$E$8:$E799))</f>
        <v>759</v>
      </c>
      <c r="B799" s="81" t="s">
        <v>2628</v>
      </c>
      <c r="C799" s="115" t="s">
        <v>3803</v>
      </c>
      <c r="D799" s="114" t="s">
        <v>4016</v>
      </c>
      <c r="E799" s="116" t="s">
        <v>75</v>
      </c>
      <c r="F799" s="186">
        <f t="shared" si="12"/>
        <v>1</v>
      </c>
      <c r="G799" s="186"/>
      <c r="H799" s="186"/>
      <c r="I799" s="186"/>
      <c r="J799" s="186"/>
      <c r="K799" s="186"/>
      <c r="L799" s="186"/>
      <c r="M799" s="186"/>
      <c r="N799" s="186"/>
      <c r="O799" s="186"/>
      <c r="P799" s="186"/>
      <c r="Q799" s="186"/>
      <c r="R799" s="186"/>
      <c r="S799" s="186"/>
      <c r="T799" s="186"/>
      <c r="U799" s="186">
        <v>1</v>
      </c>
      <c r="V799" s="186"/>
      <c r="W799" s="186"/>
      <c r="X799" s="186"/>
      <c r="Y799" s="186"/>
      <c r="Z799" s="186"/>
      <c r="AA799" s="186"/>
      <c r="AB799" s="186"/>
      <c r="AC799" s="211"/>
      <c r="AD799" s="211"/>
      <c r="AE799" s="211"/>
      <c r="AF799" s="211"/>
      <c r="AG799" s="211"/>
      <c r="AH799" s="211"/>
      <c r="AI799" s="211"/>
      <c r="AJ799" s="211"/>
      <c r="AK799" s="211"/>
      <c r="AL799" s="211"/>
      <c r="AM799" s="211"/>
    </row>
    <row r="800" spans="1:39" s="91" customFormat="1" ht="25.5" customHeight="1" x14ac:dyDescent="0.2">
      <c r="A800" s="81">
        <f>IF(E800=0,"",SUBTOTAL(3,$E$8:$E800))</f>
        <v>760</v>
      </c>
      <c r="B800" s="81" t="s">
        <v>2629</v>
      </c>
      <c r="C800" s="118" t="s">
        <v>1417</v>
      </c>
      <c r="D800" s="119" t="s">
        <v>2311</v>
      </c>
      <c r="E800" s="119" t="s">
        <v>75</v>
      </c>
      <c r="F800" s="186">
        <f t="shared" si="12"/>
        <v>167</v>
      </c>
      <c r="G800" s="185">
        <v>4</v>
      </c>
      <c r="H800" s="185"/>
      <c r="I800" s="187">
        <v>20</v>
      </c>
      <c r="J800" s="189"/>
      <c r="K800" s="187">
        <v>12</v>
      </c>
      <c r="L800" s="187">
        <v>10</v>
      </c>
      <c r="M800" s="185"/>
      <c r="N800" s="185"/>
      <c r="O800" s="185">
        <v>13</v>
      </c>
      <c r="P800" s="185">
        <v>22</v>
      </c>
      <c r="Q800" s="185"/>
      <c r="R800" s="186">
        <v>15</v>
      </c>
      <c r="S800" s="188"/>
      <c r="T800" s="185">
        <v>0</v>
      </c>
      <c r="U800" s="185">
        <v>1</v>
      </c>
      <c r="V800" s="185">
        <v>5</v>
      </c>
      <c r="W800" s="186">
        <v>24</v>
      </c>
      <c r="X800" s="185">
        <v>8</v>
      </c>
      <c r="Y800" s="183"/>
      <c r="Z800" s="185"/>
      <c r="AA800" s="185">
        <v>33</v>
      </c>
      <c r="AB800" s="185"/>
      <c r="AC800" s="210"/>
      <c r="AD800" s="210"/>
      <c r="AE800" s="210"/>
      <c r="AF800" s="210"/>
      <c r="AG800" s="210"/>
      <c r="AH800" s="210"/>
      <c r="AI800" s="210"/>
      <c r="AJ800" s="210"/>
      <c r="AK800" s="210"/>
      <c r="AL800" s="210"/>
      <c r="AM800" s="210"/>
    </row>
    <row r="801" spans="1:39" s="91" customFormat="1" ht="26.25" customHeight="1" x14ac:dyDescent="0.2">
      <c r="A801" s="81">
        <f>IF(E801=0,"",SUBTOTAL(3,$E$8:$E801))</f>
        <v>761</v>
      </c>
      <c r="B801" s="81" t="s">
        <v>1334</v>
      </c>
      <c r="C801" s="118" t="s">
        <v>1419</v>
      </c>
      <c r="D801" s="119" t="s">
        <v>2312</v>
      </c>
      <c r="E801" s="119" t="s">
        <v>75</v>
      </c>
      <c r="F801" s="186">
        <f t="shared" si="12"/>
        <v>43</v>
      </c>
      <c r="G801" s="185"/>
      <c r="H801" s="185">
        <v>12</v>
      </c>
      <c r="I801" s="187"/>
      <c r="J801" s="189"/>
      <c r="K801" s="185"/>
      <c r="L801" s="185"/>
      <c r="M801" s="185"/>
      <c r="N801" s="185">
        <v>2</v>
      </c>
      <c r="O801" s="185"/>
      <c r="P801" s="185">
        <v>5</v>
      </c>
      <c r="Q801" s="185"/>
      <c r="R801" s="186"/>
      <c r="S801" s="188"/>
      <c r="T801" s="185">
        <v>10</v>
      </c>
      <c r="U801" s="185">
        <v>0</v>
      </c>
      <c r="V801" s="185">
        <v>2</v>
      </c>
      <c r="W801" s="185"/>
      <c r="X801" s="185"/>
      <c r="Y801" s="183"/>
      <c r="Z801" s="187">
        <v>12</v>
      </c>
      <c r="AA801" s="185"/>
      <c r="AB801" s="185"/>
      <c r="AC801" s="210"/>
      <c r="AD801" s="210"/>
      <c r="AE801" s="210"/>
      <c r="AF801" s="210"/>
      <c r="AG801" s="210"/>
      <c r="AH801" s="210"/>
      <c r="AI801" s="210"/>
      <c r="AJ801" s="210"/>
      <c r="AK801" s="210"/>
      <c r="AL801" s="210"/>
      <c r="AM801" s="210"/>
    </row>
    <row r="802" spans="1:39" s="91" customFormat="1" ht="32.25" customHeight="1" x14ac:dyDescent="0.2">
      <c r="A802" s="81">
        <f>IF(E802=0,"",SUBTOTAL(3,$E$8:$E802))</f>
        <v>762</v>
      </c>
      <c r="B802" s="81" t="s">
        <v>1360</v>
      </c>
      <c r="C802" s="118" t="s">
        <v>1420</v>
      </c>
      <c r="D802" s="119" t="s">
        <v>2313</v>
      </c>
      <c r="E802" s="119" t="s">
        <v>75</v>
      </c>
      <c r="F802" s="186">
        <f t="shared" si="12"/>
        <v>3</v>
      </c>
      <c r="G802" s="185"/>
      <c r="H802" s="185">
        <v>0</v>
      </c>
      <c r="I802" s="187"/>
      <c r="J802" s="188"/>
      <c r="K802" s="185"/>
      <c r="L802" s="185"/>
      <c r="M802" s="185"/>
      <c r="N802" s="185">
        <v>3</v>
      </c>
      <c r="O802" s="185"/>
      <c r="P802" s="185">
        <v>0</v>
      </c>
      <c r="Q802" s="185"/>
      <c r="R802" s="186"/>
      <c r="S802" s="188"/>
      <c r="T802" s="185">
        <v>0</v>
      </c>
      <c r="U802" s="185">
        <v>0</v>
      </c>
      <c r="V802" s="185"/>
      <c r="W802" s="185"/>
      <c r="X802" s="185"/>
      <c r="Y802" s="183"/>
      <c r="Z802" s="185"/>
      <c r="AA802" s="185"/>
      <c r="AB802" s="185"/>
      <c r="AC802" s="210"/>
      <c r="AD802" s="210"/>
      <c r="AE802" s="210"/>
      <c r="AF802" s="210"/>
      <c r="AG802" s="210"/>
      <c r="AH802" s="210"/>
      <c r="AI802" s="210"/>
      <c r="AJ802" s="210"/>
      <c r="AK802" s="210"/>
      <c r="AL802" s="210"/>
      <c r="AM802" s="210"/>
    </row>
    <row r="803" spans="1:39" s="132" customFormat="1" ht="70.5" customHeight="1" x14ac:dyDescent="0.2">
      <c r="A803" s="81">
        <f>IF(E803=0,"",SUBTOTAL(3,$E$8:$E803))</f>
        <v>763</v>
      </c>
      <c r="B803" s="81" t="s">
        <v>1336</v>
      </c>
      <c r="C803" s="115" t="s">
        <v>3800</v>
      </c>
      <c r="D803" s="114" t="s">
        <v>3861</v>
      </c>
      <c r="E803" s="109" t="s">
        <v>75</v>
      </c>
      <c r="F803" s="186">
        <f t="shared" si="12"/>
        <v>10</v>
      </c>
      <c r="G803" s="186"/>
      <c r="H803" s="186"/>
      <c r="I803" s="186"/>
      <c r="J803" s="186"/>
      <c r="K803" s="186"/>
      <c r="L803" s="186"/>
      <c r="M803" s="186"/>
      <c r="N803" s="186"/>
      <c r="O803" s="186"/>
      <c r="P803" s="186">
        <v>9</v>
      </c>
      <c r="Q803" s="186"/>
      <c r="R803" s="186"/>
      <c r="S803" s="186"/>
      <c r="T803" s="186"/>
      <c r="U803" s="186">
        <v>1</v>
      </c>
      <c r="V803" s="186"/>
      <c r="W803" s="186"/>
      <c r="X803" s="186"/>
      <c r="Y803" s="186"/>
      <c r="Z803" s="186"/>
      <c r="AA803" s="186"/>
      <c r="AB803" s="186"/>
      <c r="AC803" s="211"/>
      <c r="AD803" s="211"/>
      <c r="AE803" s="211"/>
      <c r="AF803" s="211"/>
      <c r="AG803" s="211"/>
      <c r="AH803" s="211"/>
      <c r="AI803" s="211"/>
      <c r="AJ803" s="211"/>
      <c r="AK803" s="211"/>
      <c r="AL803" s="211"/>
      <c r="AM803" s="211"/>
    </row>
    <row r="804" spans="1:39" s="132" customFormat="1" ht="51.75" customHeight="1" x14ac:dyDescent="0.2">
      <c r="A804" s="81">
        <f>IF(E804=0,"",SUBTOTAL(3,$E$8:$E804))</f>
        <v>764</v>
      </c>
      <c r="B804" s="81" t="s">
        <v>2630</v>
      </c>
      <c r="C804" s="129" t="s">
        <v>3732</v>
      </c>
      <c r="D804" s="109" t="s">
        <v>3733</v>
      </c>
      <c r="E804" s="116" t="s">
        <v>75</v>
      </c>
      <c r="F804" s="186">
        <f t="shared" si="12"/>
        <v>5</v>
      </c>
      <c r="G804" s="186"/>
      <c r="H804" s="186"/>
      <c r="I804" s="186"/>
      <c r="J804" s="186"/>
      <c r="K804" s="186"/>
      <c r="L804" s="186"/>
      <c r="M804" s="186"/>
      <c r="N804" s="186"/>
      <c r="O804" s="186"/>
      <c r="P804" s="186"/>
      <c r="Q804" s="186"/>
      <c r="R804" s="186">
        <v>5</v>
      </c>
      <c r="S804" s="186"/>
      <c r="T804" s="186"/>
      <c r="U804" s="186"/>
      <c r="V804" s="186"/>
      <c r="W804" s="186"/>
      <c r="X804" s="186"/>
      <c r="Y804" s="186"/>
      <c r="Z804" s="186"/>
      <c r="AA804" s="186"/>
      <c r="AB804" s="186"/>
      <c r="AC804" s="211"/>
      <c r="AD804" s="211"/>
      <c r="AE804" s="211"/>
      <c r="AF804" s="211"/>
      <c r="AG804" s="211"/>
      <c r="AH804" s="211"/>
      <c r="AI804" s="211"/>
      <c r="AJ804" s="211"/>
      <c r="AK804" s="211"/>
      <c r="AL804" s="211"/>
      <c r="AM804" s="211"/>
    </row>
    <row r="805" spans="1:39" s="91" customFormat="1" ht="32.25" customHeight="1" x14ac:dyDescent="0.2">
      <c r="A805" s="81">
        <f>IF(E805=0,"",SUBTOTAL(3,$E$8:$E805))</f>
        <v>765</v>
      </c>
      <c r="B805" s="81" t="s">
        <v>1339</v>
      </c>
      <c r="C805" s="118" t="s">
        <v>1315</v>
      </c>
      <c r="D805" s="119" t="s">
        <v>2315</v>
      </c>
      <c r="E805" s="119" t="s">
        <v>75</v>
      </c>
      <c r="F805" s="186">
        <f t="shared" si="12"/>
        <v>97</v>
      </c>
      <c r="G805" s="185">
        <v>2</v>
      </c>
      <c r="H805" s="185"/>
      <c r="I805" s="187">
        <v>9</v>
      </c>
      <c r="J805" s="189"/>
      <c r="K805" s="187">
        <v>20</v>
      </c>
      <c r="L805" s="187">
        <v>5</v>
      </c>
      <c r="M805" s="185">
        <v>2</v>
      </c>
      <c r="N805" s="185"/>
      <c r="O805" s="185">
        <v>10</v>
      </c>
      <c r="P805" s="185">
        <v>12</v>
      </c>
      <c r="Q805" s="185">
        <v>7</v>
      </c>
      <c r="R805" s="186">
        <v>6</v>
      </c>
      <c r="S805" s="188"/>
      <c r="T805" s="185">
        <v>0</v>
      </c>
      <c r="U805" s="185">
        <v>1</v>
      </c>
      <c r="V805" s="185">
        <v>8</v>
      </c>
      <c r="W805" s="185"/>
      <c r="X805" s="185">
        <v>6</v>
      </c>
      <c r="Y805" s="183"/>
      <c r="Z805" s="187">
        <v>5</v>
      </c>
      <c r="AA805" s="185">
        <v>4</v>
      </c>
      <c r="AB805" s="185"/>
      <c r="AC805" s="210"/>
      <c r="AD805" s="210"/>
      <c r="AE805" s="210"/>
      <c r="AF805" s="210"/>
      <c r="AG805" s="210"/>
      <c r="AH805" s="210"/>
      <c r="AI805" s="210"/>
      <c r="AJ805" s="210"/>
      <c r="AK805" s="210"/>
      <c r="AL805" s="210"/>
      <c r="AM805" s="210"/>
    </row>
    <row r="806" spans="1:39" s="132" customFormat="1" ht="49.5" customHeight="1" x14ac:dyDescent="0.2">
      <c r="A806" s="81">
        <f>IF(E806=0,"",SUBTOTAL(3,$E$8:$E806))</f>
        <v>766</v>
      </c>
      <c r="B806" s="81" t="s">
        <v>1342</v>
      </c>
      <c r="C806" s="129" t="s">
        <v>3734</v>
      </c>
      <c r="D806" s="109" t="s">
        <v>3735</v>
      </c>
      <c r="E806" s="116" t="s">
        <v>75</v>
      </c>
      <c r="F806" s="186">
        <f t="shared" si="12"/>
        <v>2</v>
      </c>
      <c r="G806" s="186"/>
      <c r="H806" s="186"/>
      <c r="I806" s="186"/>
      <c r="J806" s="186"/>
      <c r="K806" s="186"/>
      <c r="L806" s="186"/>
      <c r="M806" s="186"/>
      <c r="N806" s="186"/>
      <c r="O806" s="186"/>
      <c r="P806" s="186"/>
      <c r="Q806" s="186"/>
      <c r="R806" s="186">
        <v>2</v>
      </c>
      <c r="S806" s="186"/>
      <c r="T806" s="186"/>
      <c r="U806" s="186"/>
      <c r="V806" s="186"/>
      <c r="W806" s="186"/>
      <c r="X806" s="186"/>
      <c r="Y806" s="186"/>
      <c r="Z806" s="186"/>
      <c r="AA806" s="186"/>
      <c r="AB806" s="186"/>
      <c r="AC806" s="211"/>
      <c r="AD806" s="211"/>
      <c r="AE806" s="211"/>
      <c r="AF806" s="211"/>
      <c r="AG806" s="211"/>
      <c r="AH806" s="211"/>
      <c r="AI806" s="211"/>
      <c r="AJ806" s="211"/>
      <c r="AK806" s="211"/>
      <c r="AL806" s="211"/>
      <c r="AM806" s="211"/>
    </row>
    <row r="807" spans="1:39" s="132" customFormat="1" ht="66.75" customHeight="1" x14ac:dyDescent="0.2">
      <c r="A807" s="81">
        <f>IF(E807=0,"",SUBTOTAL(3,$E$8:$E807))</f>
        <v>767</v>
      </c>
      <c r="B807" s="81" t="s">
        <v>1345</v>
      </c>
      <c r="C807" s="115" t="s">
        <v>3807</v>
      </c>
      <c r="D807" s="114" t="s">
        <v>3866</v>
      </c>
      <c r="E807" s="116" t="s">
        <v>75</v>
      </c>
      <c r="F807" s="186">
        <f t="shared" si="12"/>
        <v>1</v>
      </c>
      <c r="G807" s="186"/>
      <c r="H807" s="186"/>
      <c r="I807" s="186"/>
      <c r="J807" s="186"/>
      <c r="K807" s="186"/>
      <c r="L807" s="186"/>
      <c r="M807" s="186"/>
      <c r="N807" s="186"/>
      <c r="O807" s="186"/>
      <c r="P807" s="186"/>
      <c r="Q807" s="186"/>
      <c r="R807" s="186"/>
      <c r="S807" s="186"/>
      <c r="T807" s="186"/>
      <c r="U807" s="186">
        <v>1</v>
      </c>
      <c r="V807" s="186"/>
      <c r="W807" s="186"/>
      <c r="X807" s="186"/>
      <c r="Y807" s="186"/>
      <c r="Z807" s="186"/>
      <c r="AA807" s="186"/>
      <c r="AB807" s="186"/>
      <c r="AC807" s="211"/>
      <c r="AD807" s="211"/>
      <c r="AE807" s="211"/>
      <c r="AF807" s="211"/>
      <c r="AG807" s="211"/>
      <c r="AH807" s="211"/>
      <c r="AI807" s="211"/>
      <c r="AJ807" s="211"/>
      <c r="AK807" s="211"/>
      <c r="AL807" s="211"/>
      <c r="AM807" s="211"/>
    </row>
    <row r="808" spans="1:39" s="91" customFormat="1" ht="45" customHeight="1" x14ac:dyDescent="0.2">
      <c r="A808" s="81">
        <f>IF(E808=0,"",SUBTOTAL(3,$E$8:$E808))</f>
        <v>768</v>
      </c>
      <c r="B808" s="81" t="s">
        <v>1348</v>
      </c>
      <c r="C808" s="118" t="s">
        <v>1423</v>
      </c>
      <c r="D808" s="119" t="s">
        <v>2316</v>
      </c>
      <c r="E808" s="119" t="s">
        <v>75</v>
      </c>
      <c r="F808" s="186">
        <f t="shared" si="12"/>
        <v>3</v>
      </c>
      <c r="G808" s="185"/>
      <c r="H808" s="185">
        <v>0</v>
      </c>
      <c r="I808" s="187"/>
      <c r="J808" s="189"/>
      <c r="K808" s="185"/>
      <c r="L808" s="185"/>
      <c r="M808" s="185"/>
      <c r="N808" s="185"/>
      <c r="O808" s="185"/>
      <c r="P808" s="185">
        <v>0</v>
      </c>
      <c r="Q808" s="185"/>
      <c r="R808" s="186">
        <v>3</v>
      </c>
      <c r="S808" s="188"/>
      <c r="T808" s="185">
        <v>0</v>
      </c>
      <c r="U808" s="185">
        <v>0</v>
      </c>
      <c r="V808" s="185"/>
      <c r="W808" s="185"/>
      <c r="X808" s="185"/>
      <c r="Y808" s="183"/>
      <c r="Z808" s="185"/>
      <c r="AA808" s="185"/>
      <c r="AB808" s="185"/>
      <c r="AC808" s="210"/>
      <c r="AD808" s="210"/>
      <c r="AE808" s="210"/>
      <c r="AF808" s="210"/>
      <c r="AG808" s="210"/>
      <c r="AH808" s="210"/>
      <c r="AI808" s="210"/>
      <c r="AJ808" s="210"/>
      <c r="AK808" s="210"/>
      <c r="AL808" s="210"/>
      <c r="AM808" s="210"/>
    </row>
    <row r="809" spans="1:39" s="91" customFormat="1" ht="36.75" customHeight="1" x14ac:dyDescent="0.2">
      <c r="A809" s="81">
        <f>IF(E809=0,"",SUBTOTAL(3,$E$8:$E809))</f>
        <v>769</v>
      </c>
      <c r="B809" s="81" t="s">
        <v>1349</v>
      </c>
      <c r="C809" s="118" t="s">
        <v>1425</v>
      </c>
      <c r="D809" s="119" t="s">
        <v>2317</v>
      </c>
      <c r="E809" s="119" t="s">
        <v>57</v>
      </c>
      <c r="F809" s="186">
        <f t="shared" si="12"/>
        <v>4</v>
      </c>
      <c r="G809" s="185"/>
      <c r="H809" s="185">
        <v>0</v>
      </c>
      <c r="I809" s="187">
        <v>2</v>
      </c>
      <c r="J809" s="189"/>
      <c r="K809" s="185"/>
      <c r="L809" s="185"/>
      <c r="M809" s="185"/>
      <c r="N809" s="185"/>
      <c r="O809" s="185"/>
      <c r="P809" s="185">
        <v>0</v>
      </c>
      <c r="Q809" s="185"/>
      <c r="R809" s="186"/>
      <c r="S809" s="188"/>
      <c r="T809" s="185">
        <v>0</v>
      </c>
      <c r="U809" s="185">
        <v>0</v>
      </c>
      <c r="V809" s="185"/>
      <c r="W809" s="185"/>
      <c r="X809" s="185">
        <v>2</v>
      </c>
      <c r="Y809" s="183"/>
      <c r="Z809" s="185"/>
      <c r="AA809" s="185"/>
      <c r="AB809" s="185"/>
      <c r="AC809" s="210"/>
      <c r="AD809" s="210"/>
      <c r="AE809" s="210"/>
      <c r="AF809" s="210"/>
      <c r="AG809" s="210"/>
      <c r="AH809" s="210"/>
      <c r="AI809" s="210"/>
      <c r="AJ809" s="210"/>
      <c r="AK809" s="210"/>
      <c r="AL809" s="210"/>
      <c r="AM809" s="210"/>
    </row>
    <row r="810" spans="1:39" s="91" customFormat="1" ht="49.5" customHeight="1" x14ac:dyDescent="0.2">
      <c r="A810" s="81">
        <f>IF(E810=0,"",SUBTOTAL(3,$E$8:$E810))</f>
        <v>770</v>
      </c>
      <c r="B810" s="81" t="s">
        <v>1352</v>
      </c>
      <c r="C810" s="84" t="s">
        <v>1426</v>
      </c>
      <c r="D810" s="85" t="s">
        <v>2318</v>
      </c>
      <c r="E810" s="86" t="s">
        <v>75</v>
      </c>
      <c r="F810" s="186">
        <f t="shared" si="12"/>
        <v>23</v>
      </c>
      <c r="G810" s="185">
        <v>0</v>
      </c>
      <c r="H810" s="185">
        <v>0</v>
      </c>
      <c r="I810" s="187"/>
      <c r="J810" s="188"/>
      <c r="K810" s="187">
        <v>2</v>
      </c>
      <c r="L810" s="185"/>
      <c r="M810" s="185"/>
      <c r="N810" s="185"/>
      <c r="O810" s="185">
        <v>3</v>
      </c>
      <c r="P810" s="185">
        <v>2</v>
      </c>
      <c r="Q810" s="185"/>
      <c r="R810" s="186"/>
      <c r="S810" s="188"/>
      <c r="T810" s="185">
        <v>0</v>
      </c>
      <c r="U810" s="185">
        <v>0</v>
      </c>
      <c r="V810" s="185">
        <v>2</v>
      </c>
      <c r="W810" s="185"/>
      <c r="X810" s="185"/>
      <c r="Y810" s="183"/>
      <c r="Z810" s="187">
        <v>8</v>
      </c>
      <c r="AA810" s="185">
        <v>6</v>
      </c>
      <c r="AB810" s="185"/>
      <c r="AC810" s="210"/>
      <c r="AD810" s="210"/>
      <c r="AE810" s="210"/>
      <c r="AF810" s="210"/>
      <c r="AG810" s="210"/>
      <c r="AH810" s="210"/>
      <c r="AI810" s="210"/>
      <c r="AJ810" s="210"/>
      <c r="AK810" s="210"/>
      <c r="AL810" s="210"/>
      <c r="AM810" s="210"/>
    </row>
    <row r="811" spans="1:39" s="91" customFormat="1" ht="47.25" customHeight="1" x14ac:dyDescent="0.2">
      <c r="A811" s="81">
        <f>IF(E811=0,"",SUBTOTAL(3,$E$8:$E811))</f>
        <v>771</v>
      </c>
      <c r="B811" s="81" t="s">
        <v>2631</v>
      </c>
      <c r="C811" s="84" t="s">
        <v>1427</v>
      </c>
      <c r="D811" s="85" t="s">
        <v>4014</v>
      </c>
      <c r="E811" s="86" t="s">
        <v>75</v>
      </c>
      <c r="F811" s="186">
        <f t="shared" si="12"/>
        <v>23</v>
      </c>
      <c r="G811" s="185"/>
      <c r="H811" s="185">
        <v>0</v>
      </c>
      <c r="I811" s="187"/>
      <c r="J811" s="188"/>
      <c r="K811" s="187">
        <v>2</v>
      </c>
      <c r="L811" s="185"/>
      <c r="M811" s="185"/>
      <c r="N811" s="185"/>
      <c r="O811" s="185"/>
      <c r="P811" s="185">
        <v>2</v>
      </c>
      <c r="Q811" s="185"/>
      <c r="R811" s="186">
        <v>3</v>
      </c>
      <c r="S811" s="188"/>
      <c r="T811" s="185">
        <v>0</v>
      </c>
      <c r="U811" s="185">
        <v>0</v>
      </c>
      <c r="V811" s="185">
        <v>2</v>
      </c>
      <c r="W811" s="185"/>
      <c r="X811" s="185"/>
      <c r="Y811" s="183"/>
      <c r="Z811" s="187">
        <v>8</v>
      </c>
      <c r="AA811" s="185">
        <v>6</v>
      </c>
      <c r="AB811" s="185"/>
      <c r="AC811" s="210"/>
      <c r="AD811" s="210"/>
      <c r="AE811" s="210"/>
      <c r="AF811" s="210"/>
      <c r="AG811" s="210"/>
      <c r="AH811" s="210"/>
      <c r="AI811" s="210"/>
      <c r="AJ811" s="210"/>
      <c r="AK811" s="210"/>
      <c r="AL811" s="210"/>
      <c r="AM811" s="210"/>
    </row>
    <row r="812" spans="1:39" s="91" customFormat="1" ht="54" customHeight="1" x14ac:dyDescent="0.2">
      <c r="A812" s="81">
        <f>IF(E812=0,"",SUBTOTAL(3,$E$8:$E812))</f>
        <v>772</v>
      </c>
      <c r="B812" s="81" t="s">
        <v>1353</v>
      </c>
      <c r="C812" s="84" t="s">
        <v>1428</v>
      </c>
      <c r="D812" s="85" t="s">
        <v>2322</v>
      </c>
      <c r="E812" s="86" t="s">
        <v>75</v>
      </c>
      <c r="F812" s="186">
        <f t="shared" si="12"/>
        <v>3</v>
      </c>
      <c r="G812" s="185"/>
      <c r="H812" s="185">
        <v>0</v>
      </c>
      <c r="I812" s="187"/>
      <c r="J812" s="188"/>
      <c r="K812" s="185"/>
      <c r="L812" s="185"/>
      <c r="M812" s="185"/>
      <c r="N812" s="185"/>
      <c r="O812" s="185"/>
      <c r="P812" s="185">
        <v>0</v>
      </c>
      <c r="Q812" s="185"/>
      <c r="R812" s="186">
        <v>3</v>
      </c>
      <c r="S812" s="188"/>
      <c r="T812" s="185">
        <v>0</v>
      </c>
      <c r="U812" s="185">
        <v>0</v>
      </c>
      <c r="V812" s="185"/>
      <c r="W812" s="185"/>
      <c r="X812" s="185"/>
      <c r="Y812" s="183"/>
      <c r="Z812" s="185"/>
      <c r="AA812" s="185"/>
      <c r="AB812" s="185"/>
      <c r="AC812" s="210"/>
      <c r="AD812" s="210"/>
      <c r="AE812" s="210"/>
      <c r="AF812" s="210"/>
      <c r="AG812" s="210"/>
      <c r="AH812" s="210"/>
      <c r="AI812" s="210"/>
      <c r="AJ812" s="210"/>
      <c r="AK812" s="210"/>
      <c r="AL812" s="210"/>
      <c r="AM812" s="210"/>
    </row>
    <row r="813" spans="1:39" s="132" customFormat="1" ht="116.25" customHeight="1" x14ac:dyDescent="0.2">
      <c r="A813" s="81">
        <f>IF(E813=0,"",SUBTOTAL(3,$E$8:$E813))</f>
        <v>773</v>
      </c>
      <c r="B813" s="81" t="s">
        <v>1369</v>
      </c>
      <c r="C813" s="115" t="s">
        <v>3824</v>
      </c>
      <c r="D813" s="114" t="s">
        <v>3825</v>
      </c>
      <c r="E813" s="116" t="s">
        <v>75</v>
      </c>
      <c r="F813" s="186">
        <f t="shared" si="12"/>
        <v>2</v>
      </c>
      <c r="G813" s="186"/>
      <c r="H813" s="186"/>
      <c r="I813" s="186"/>
      <c r="J813" s="186"/>
      <c r="K813" s="186"/>
      <c r="L813" s="186"/>
      <c r="M813" s="186"/>
      <c r="N813" s="186"/>
      <c r="O813" s="186"/>
      <c r="P813" s="186"/>
      <c r="Q813" s="186"/>
      <c r="R813" s="186"/>
      <c r="S813" s="186"/>
      <c r="T813" s="186"/>
      <c r="U813" s="186"/>
      <c r="V813" s="186">
        <v>2</v>
      </c>
      <c r="W813" s="186"/>
      <c r="X813" s="186"/>
      <c r="Y813" s="186"/>
      <c r="Z813" s="186"/>
      <c r="AA813" s="186"/>
      <c r="AB813" s="186"/>
      <c r="AC813" s="211"/>
      <c r="AD813" s="211"/>
      <c r="AE813" s="211"/>
      <c r="AF813" s="211"/>
      <c r="AG813" s="211"/>
      <c r="AH813" s="211"/>
      <c r="AI813" s="211"/>
      <c r="AJ813" s="211"/>
      <c r="AK813" s="211"/>
      <c r="AL813" s="211"/>
      <c r="AM813" s="211"/>
    </row>
    <row r="814" spans="1:39" s="132" customFormat="1" ht="54" customHeight="1" x14ac:dyDescent="0.2">
      <c r="A814" s="81">
        <f>IF(E814=0,"",SUBTOTAL(3,$E$8:$E814))</f>
        <v>774</v>
      </c>
      <c r="B814" s="81" t="s">
        <v>1355</v>
      </c>
      <c r="C814" s="115" t="s">
        <v>3532</v>
      </c>
      <c r="D814" s="145" t="s">
        <v>3533</v>
      </c>
      <c r="E814" s="114" t="s">
        <v>75</v>
      </c>
      <c r="F814" s="186">
        <f t="shared" si="12"/>
        <v>2</v>
      </c>
      <c r="G814" s="186"/>
      <c r="H814" s="186"/>
      <c r="I814" s="186"/>
      <c r="J814" s="190">
        <v>2</v>
      </c>
      <c r="K814" s="186"/>
      <c r="L814" s="186"/>
      <c r="M814" s="186"/>
      <c r="N814" s="186"/>
      <c r="O814" s="186"/>
      <c r="P814" s="186"/>
      <c r="Q814" s="186"/>
      <c r="R814" s="186"/>
      <c r="S814" s="186"/>
      <c r="T814" s="186"/>
      <c r="U814" s="186"/>
      <c r="V814" s="186"/>
      <c r="W814" s="186"/>
      <c r="X814" s="186"/>
      <c r="Y814" s="186"/>
      <c r="Z814" s="186"/>
      <c r="AA814" s="186"/>
      <c r="AB814" s="186"/>
      <c r="AC814" s="211"/>
      <c r="AD814" s="211"/>
      <c r="AE814" s="211"/>
      <c r="AF814" s="211"/>
      <c r="AG814" s="211"/>
      <c r="AH814" s="211"/>
      <c r="AI814" s="211"/>
      <c r="AJ814" s="211"/>
      <c r="AK814" s="211"/>
      <c r="AL814" s="211"/>
      <c r="AM814" s="211"/>
    </row>
    <row r="815" spans="1:39" s="132" customFormat="1" ht="52.5" customHeight="1" x14ac:dyDescent="0.2">
      <c r="A815" s="81">
        <f>IF(E815=0,"",SUBTOTAL(3,$E$8:$E815))</f>
        <v>775</v>
      </c>
      <c r="B815" s="81" t="s">
        <v>2632</v>
      </c>
      <c r="C815" s="115" t="s">
        <v>3536</v>
      </c>
      <c r="D815" s="145" t="s">
        <v>3537</v>
      </c>
      <c r="E815" s="114" t="s">
        <v>75</v>
      </c>
      <c r="F815" s="186">
        <f t="shared" si="12"/>
        <v>4</v>
      </c>
      <c r="G815" s="186"/>
      <c r="H815" s="186"/>
      <c r="I815" s="186"/>
      <c r="J815" s="190">
        <v>4</v>
      </c>
      <c r="K815" s="186"/>
      <c r="L815" s="186"/>
      <c r="M815" s="186"/>
      <c r="N815" s="186"/>
      <c r="O815" s="186"/>
      <c r="P815" s="186"/>
      <c r="Q815" s="186"/>
      <c r="R815" s="186"/>
      <c r="S815" s="186"/>
      <c r="T815" s="186"/>
      <c r="U815" s="186"/>
      <c r="V815" s="186"/>
      <c r="W815" s="186"/>
      <c r="X815" s="186"/>
      <c r="Y815" s="186"/>
      <c r="Z815" s="186"/>
      <c r="AA815" s="186"/>
      <c r="AB815" s="186"/>
      <c r="AC815" s="211"/>
      <c r="AD815" s="211"/>
      <c r="AE815" s="211"/>
      <c r="AF815" s="211"/>
      <c r="AG815" s="211"/>
      <c r="AH815" s="211"/>
      <c r="AI815" s="211"/>
      <c r="AJ815" s="211"/>
      <c r="AK815" s="211"/>
      <c r="AL815" s="211"/>
      <c r="AM815" s="211"/>
    </row>
    <row r="816" spans="1:39" s="132" customFormat="1" ht="48" customHeight="1" x14ac:dyDescent="0.2">
      <c r="A816" s="81">
        <f>IF(E816=0,"",SUBTOTAL(3,$E$8:$E816))</f>
        <v>776</v>
      </c>
      <c r="B816" s="81" t="s">
        <v>2633</v>
      </c>
      <c r="C816" s="115" t="s">
        <v>3534</v>
      </c>
      <c r="D816" s="145" t="s">
        <v>3546</v>
      </c>
      <c r="E816" s="114" t="s">
        <v>75</v>
      </c>
      <c r="F816" s="186">
        <f t="shared" si="12"/>
        <v>2</v>
      </c>
      <c r="G816" s="186"/>
      <c r="H816" s="186"/>
      <c r="I816" s="186"/>
      <c r="J816" s="190">
        <v>2</v>
      </c>
      <c r="K816" s="186"/>
      <c r="L816" s="186"/>
      <c r="M816" s="186"/>
      <c r="N816" s="186"/>
      <c r="O816" s="186"/>
      <c r="P816" s="186"/>
      <c r="Q816" s="186"/>
      <c r="R816" s="186"/>
      <c r="S816" s="186"/>
      <c r="T816" s="186"/>
      <c r="U816" s="186"/>
      <c r="V816" s="186"/>
      <c r="W816" s="186"/>
      <c r="X816" s="186"/>
      <c r="Y816" s="186"/>
      <c r="Z816" s="186"/>
      <c r="AA816" s="186"/>
      <c r="AB816" s="186"/>
      <c r="AC816" s="211"/>
      <c r="AD816" s="211"/>
      <c r="AE816" s="211"/>
      <c r="AF816" s="211"/>
      <c r="AG816" s="211"/>
      <c r="AH816" s="211"/>
      <c r="AI816" s="211"/>
      <c r="AJ816" s="211"/>
      <c r="AK816" s="211"/>
      <c r="AL816" s="211"/>
      <c r="AM816" s="211"/>
    </row>
    <row r="817" spans="1:39" s="132" customFormat="1" ht="53.25" customHeight="1" x14ac:dyDescent="0.2">
      <c r="A817" s="81">
        <f>IF(E817=0,"",SUBTOTAL(3,$E$8:$E817))</f>
        <v>777</v>
      </c>
      <c r="B817" s="81" t="s">
        <v>2634</v>
      </c>
      <c r="C817" s="115" t="s">
        <v>3534</v>
      </c>
      <c r="D817" s="145" t="s">
        <v>3547</v>
      </c>
      <c r="E817" s="114" t="s">
        <v>75</v>
      </c>
      <c r="F817" s="186">
        <f t="shared" si="12"/>
        <v>2</v>
      </c>
      <c r="G817" s="186"/>
      <c r="H817" s="186"/>
      <c r="I817" s="186"/>
      <c r="J817" s="190">
        <v>2</v>
      </c>
      <c r="K817" s="186"/>
      <c r="L817" s="186"/>
      <c r="M817" s="186"/>
      <c r="N817" s="186"/>
      <c r="O817" s="186"/>
      <c r="P817" s="186"/>
      <c r="Q817" s="186"/>
      <c r="R817" s="186"/>
      <c r="S817" s="186"/>
      <c r="T817" s="186"/>
      <c r="U817" s="186"/>
      <c r="V817" s="186"/>
      <c r="W817" s="186"/>
      <c r="X817" s="186"/>
      <c r="Y817" s="186"/>
      <c r="Z817" s="186"/>
      <c r="AA817" s="186"/>
      <c r="AB817" s="186"/>
      <c r="AC817" s="211"/>
      <c r="AD817" s="211"/>
      <c r="AE817" s="211"/>
      <c r="AF817" s="211"/>
      <c r="AG817" s="211"/>
      <c r="AH817" s="211"/>
      <c r="AI817" s="211"/>
      <c r="AJ817" s="211"/>
      <c r="AK817" s="211"/>
      <c r="AL817" s="211"/>
      <c r="AM817" s="211"/>
    </row>
    <row r="818" spans="1:39" s="132" customFormat="1" ht="52.5" customHeight="1" x14ac:dyDescent="0.2">
      <c r="A818" s="81">
        <f>IF(E818=0,"",SUBTOTAL(3,$E$8:$E818))</f>
        <v>778</v>
      </c>
      <c r="B818" s="81" t="s">
        <v>1357</v>
      </c>
      <c r="C818" s="115" t="s">
        <v>3535</v>
      </c>
      <c r="D818" s="145" t="s">
        <v>3548</v>
      </c>
      <c r="E818" s="114" t="s">
        <v>75</v>
      </c>
      <c r="F818" s="186">
        <f t="shared" si="12"/>
        <v>2</v>
      </c>
      <c r="G818" s="186"/>
      <c r="H818" s="186"/>
      <c r="I818" s="186"/>
      <c r="J818" s="190">
        <v>2</v>
      </c>
      <c r="K818" s="186"/>
      <c r="L818" s="186"/>
      <c r="M818" s="186"/>
      <c r="N818" s="186"/>
      <c r="O818" s="186"/>
      <c r="P818" s="186"/>
      <c r="Q818" s="186"/>
      <c r="R818" s="186"/>
      <c r="S818" s="186"/>
      <c r="T818" s="186"/>
      <c r="U818" s="186"/>
      <c r="V818" s="186"/>
      <c r="W818" s="186"/>
      <c r="X818" s="186"/>
      <c r="Y818" s="186"/>
      <c r="Z818" s="186"/>
      <c r="AA818" s="186"/>
      <c r="AB818" s="186"/>
      <c r="AC818" s="211"/>
      <c r="AD818" s="211"/>
      <c r="AE818" s="211"/>
      <c r="AF818" s="211"/>
      <c r="AG818" s="211"/>
      <c r="AH818" s="211"/>
      <c r="AI818" s="211"/>
      <c r="AJ818" s="211"/>
      <c r="AK818" s="211"/>
      <c r="AL818" s="211"/>
      <c r="AM818" s="211"/>
    </row>
    <row r="819" spans="1:39" s="132" customFormat="1" ht="36.75" customHeight="1" x14ac:dyDescent="0.2">
      <c r="A819" s="81">
        <f>IF(E819=0,"",SUBTOTAL(3,$E$8:$E819))</f>
        <v>779</v>
      </c>
      <c r="B819" s="81" t="s">
        <v>1359</v>
      </c>
      <c r="C819" s="115" t="s">
        <v>3539</v>
      </c>
      <c r="D819" s="139" t="s">
        <v>3538</v>
      </c>
      <c r="E819" s="114" t="s">
        <v>75</v>
      </c>
      <c r="F819" s="186">
        <f t="shared" si="12"/>
        <v>2</v>
      </c>
      <c r="G819" s="186"/>
      <c r="H819" s="186"/>
      <c r="I819" s="186"/>
      <c r="J819" s="190">
        <v>2</v>
      </c>
      <c r="K819" s="186"/>
      <c r="L819" s="186"/>
      <c r="M819" s="186"/>
      <c r="N819" s="186"/>
      <c r="O819" s="186"/>
      <c r="P819" s="186"/>
      <c r="Q819" s="186"/>
      <c r="R819" s="186"/>
      <c r="S819" s="186"/>
      <c r="T819" s="186"/>
      <c r="U819" s="186"/>
      <c r="V819" s="186"/>
      <c r="W819" s="186"/>
      <c r="X819" s="186"/>
      <c r="Y819" s="186"/>
      <c r="Z819" s="186"/>
      <c r="AA819" s="186"/>
      <c r="AB819" s="186"/>
      <c r="AC819" s="211"/>
      <c r="AD819" s="211"/>
      <c r="AE819" s="211"/>
      <c r="AF819" s="211"/>
      <c r="AG819" s="211"/>
      <c r="AH819" s="211"/>
      <c r="AI819" s="211"/>
      <c r="AJ819" s="211"/>
      <c r="AK819" s="211"/>
      <c r="AL819" s="211"/>
      <c r="AM819" s="211"/>
    </row>
    <row r="820" spans="1:39" s="132" customFormat="1" ht="36.75" customHeight="1" x14ac:dyDescent="0.2">
      <c r="A820" s="81">
        <f>IF(E820=0,"",SUBTOTAL(3,$E$8:$E820))</f>
        <v>780</v>
      </c>
      <c r="B820" s="81" t="s">
        <v>1361</v>
      </c>
      <c r="C820" s="115" t="s">
        <v>3539</v>
      </c>
      <c r="D820" s="139" t="s">
        <v>4013</v>
      </c>
      <c r="E820" s="114" t="s">
        <v>75</v>
      </c>
      <c r="F820" s="186">
        <f t="shared" si="12"/>
        <v>2</v>
      </c>
      <c r="G820" s="186"/>
      <c r="H820" s="186"/>
      <c r="I820" s="186"/>
      <c r="J820" s="190">
        <v>2</v>
      </c>
      <c r="K820" s="186"/>
      <c r="L820" s="186"/>
      <c r="M820" s="186"/>
      <c r="N820" s="186"/>
      <c r="O820" s="186"/>
      <c r="P820" s="186"/>
      <c r="Q820" s="186"/>
      <c r="R820" s="186"/>
      <c r="S820" s="186"/>
      <c r="T820" s="186"/>
      <c r="U820" s="186"/>
      <c r="V820" s="186"/>
      <c r="W820" s="186"/>
      <c r="X820" s="186"/>
      <c r="Y820" s="186"/>
      <c r="Z820" s="186"/>
      <c r="AA820" s="186"/>
      <c r="AB820" s="186"/>
      <c r="AC820" s="211"/>
      <c r="AD820" s="211"/>
      <c r="AE820" s="211"/>
      <c r="AF820" s="211"/>
      <c r="AG820" s="211"/>
      <c r="AH820" s="211"/>
      <c r="AI820" s="211"/>
      <c r="AJ820" s="211"/>
      <c r="AK820" s="211"/>
      <c r="AL820" s="211"/>
      <c r="AM820" s="211"/>
    </row>
    <row r="821" spans="1:39" s="132" customFormat="1" ht="48.75" customHeight="1" x14ac:dyDescent="0.2">
      <c r="A821" s="81">
        <f>IF(E821=0,"",SUBTOTAL(3,$E$8:$E821))</f>
        <v>781</v>
      </c>
      <c r="B821" s="81" t="s">
        <v>1376</v>
      </c>
      <c r="C821" s="115" t="s">
        <v>3540</v>
      </c>
      <c r="D821" s="139" t="s">
        <v>3541</v>
      </c>
      <c r="E821" s="114" t="s">
        <v>75</v>
      </c>
      <c r="F821" s="186">
        <f t="shared" si="12"/>
        <v>2</v>
      </c>
      <c r="G821" s="186"/>
      <c r="H821" s="186"/>
      <c r="I821" s="186"/>
      <c r="J821" s="190">
        <v>2</v>
      </c>
      <c r="K821" s="186"/>
      <c r="L821" s="186"/>
      <c r="M821" s="186"/>
      <c r="N821" s="186"/>
      <c r="O821" s="186"/>
      <c r="P821" s="186"/>
      <c r="Q821" s="186"/>
      <c r="R821" s="186"/>
      <c r="S821" s="186"/>
      <c r="T821" s="186"/>
      <c r="U821" s="186"/>
      <c r="V821" s="186"/>
      <c r="W821" s="186"/>
      <c r="X821" s="186"/>
      <c r="Y821" s="186"/>
      <c r="Z821" s="186"/>
      <c r="AA821" s="186"/>
      <c r="AB821" s="186"/>
      <c r="AC821" s="211"/>
      <c r="AD821" s="211"/>
      <c r="AE821" s="211"/>
      <c r="AF821" s="211"/>
      <c r="AG821" s="211"/>
      <c r="AH821" s="211"/>
      <c r="AI821" s="211"/>
      <c r="AJ821" s="211"/>
      <c r="AK821" s="211"/>
      <c r="AL821" s="211"/>
      <c r="AM821" s="211"/>
    </row>
    <row r="822" spans="1:39" s="132" customFormat="1" ht="39" customHeight="1" x14ac:dyDescent="0.2">
      <c r="A822" s="81">
        <f>IF(E822=0,"",SUBTOTAL(3,$E$8:$E822))</f>
        <v>782</v>
      </c>
      <c r="B822" s="81" t="s">
        <v>1362</v>
      </c>
      <c r="C822" s="115" t="s">
        <v>3540</v>
      </c>
      <c r="D822" s="139" t="s">
        <v>3542</v>
      </c>
      <c r="E822" s="114" t="s">
        <v>75</v>
      </c>
      <c r="F822" s="186">
        <f t="shared" si="12"/>
        <v>2</v>
      </c>
      <c r="G822" s="186"/>
      <c r="H822" s="186"/>
      <c r="I822" s="186"/>
      <c r="J822" s="190">
        <v>2</v>
      </c>
      <c r="K822" s="186"/>
      <c r="L822" s="186"/>
      <c r="M822" s="186"/>
      <c r="N822" s="186"/>
      <c r="O822" s="186"/>
      <c r="P822" s="186"/>
      <c r="Q822" s="186"/>
      <c r="R822" s="186"/>
      <c r="S822" s="186"/>
      <c r="T822" s="186"/>
      <c r="U822" s="186"/>
      <c r="V822" s="186"/>
      <c r="W822" s="186"/>
      <c r="X822" s="186"/>
      <c r="Y822" s="186"/>
      <c r="Z822" s="186"/>
      <c r="AA822" s="186"/>
      <c r="AB822" s="186"/>
      <c r="AC822" s="211"/>
      <c r="AD822" s="211"/>
      <c r="AE822" s="211"/>
      <c r="AF822" s="211"/>
      <c r="AG822" s="211"/>
      <c r="AH822" s="211"/>
      <c r="AI822" s="211"/>
      <c r="AJ822" s="211"/>
      <c r="AK822" s="211"/>
      <c r="AL822" s="211"/>
      <c r="AM822" s="211"/>
    </row>
    <row r="823" spans="1:39" s="132" customFormat="1" ht="40.5" customHeight="1" x14ac:dyDescent="0.2">
      <c r="A823" s="81">
        <f>IF(E823=0,"",SUBTOTAL(3,$E$8:$E823))</f>
        <v>783</v>
      </c>
      <c r="B823" s="81" t="s">
        <v>2635</v>
      </c>
      <c r="C823" s="115" t="s">
        <v>3549</v>
      </c>
      <c r="D823" s="139" t="s">
        <v>4012</v>
      </c>
      <c r="E823" s="114" t="s">
        <v>75</v>
      </c>
      <c r="F823" s="186">
        <f t="shared" si="12"/>
        <v>2</v>
      </c>
      <c r="G823" s="186"/>
      <c r="H823" s="186"/>
      <c r="I823" s="186"/>
      <c r="J823" s="190">
        <v>2</v>
      </c>
      <c r="K823" s="186"/>
      <c r="L823" s="186"/>
      <c r="M823" s="186"/>
      <c r="N823" s="186"/>
      <c r="O823" s="186"/>
      <c r="P823" s="186"/>
      <c r="Q823" s="186"/>
      <c r="R823" s="186"/>
      <c r="S823" s="186"/>
      <c r="T823" s="186"/>
      <c r="U823" s="186"/>
      <c r="V823" s="186"/>
      <c r="W823" s="186"/>
      <c r="X823" s="186"/>
      <c r="Y823" s="186"/>
      <c r="Z823" s="186"/>
      <c r="AA823" s="186"/>
      <c r="AB823" s="186"/>
      <c r="AC823" s="211"/>
      <c r="AD823" s="211"/>
      <c r="AE823" s="211"/>
      <c r="AF823" s="211"/>
      <c r="AG823" s="211"/>
      <c r="AH823" s="211"/>
      <c r="AI823" s="211"/>
      <c r="AJ823" s="211"/>
      <c r="AK823" s="211"/>
      <c r="AL823" s="211"/>
      <c r="AM823" s="211"/>
    </row>
    <row r="824" spans="1:39" s="132" customFormat="1" ht="25.5" x14ac:dyDescent="0.2">
      <c r="A824" s="81">
        <f>IF(E824=0,"",SUBTOTAL(3,$E$8:$E824))</f>
        <v>784</v>
      </c>
      <c r="B824" s="81" t="s">
        <v>1363</v>
      </c>
      <c r="C824" s="115" t="s">
        <v>3549</v>
      </c>
      <c r="D824" s="139" t="s">
        <v>3543</v>
      </c>
      <c r="E824" s="114" t="s">
        <v>75</v>
      </c>
      <c r="F824" s="186">
        <f t="shared" si="12"/>
        <v>2</v>
      </c>
      <c r="G824" s="186"/>
      <c r="H824" s="186"/>
      <c r="I824" s="186"/>
      <c r="J824" s="190">
        <v>2</v>
      </c>
      <c r="K824" s="186"/>
      <c r="L824" s="186"/>
      <c r="M824" s="186"/>
      <c r="N824" s="186"/>
      <c r="O824" s="186"/>
      <c r="P824" s="186"/>
      <c r="Q824" s="186"/>
      <c r="R824" s="186"/>
      <c r="S824" s="186"/>
      <c r="T824" s="186"/>
      <c r="U824" s="186"/>
      <c r="V824" s="186"/>
      <c r="W824" s="186"/>
      <c r="X824" s="186"/>
      <c r="Y824" s="186"/>
      <c r="Z824" s="186"/>
      <c r="AA824" s="186"/>
      <c r="AB824" s="186"/>
      <c r="AC824" s="211"/>
      <c r="AD824" s="211"/>
      <c r="AE824" s="211"/>
      <c r="AF824" s="211"/>
      <c r="AG824" s="211"/>
      <c r="AH824" s="211"/>
      <c r="AI824" s="211"/>
      <c r="AJ824" s="211"/>
      <c r="AK824" s="211"/>
      <c r="AL824" s="211"/>
      <c r="AM824" s="211"/>
    </row>
    <row r="825" spans="1:39" s="132" customFormat="1" ht="52.5" customHeight="1" x14ac:dyDescent="0.2">
      <c r="A825" s="81">
        <f>IF(E825=0,"",SUBTOTAL(3,$E$8:$E825))</f>
        <v>785</v>
      </c>
      <c r="B825" s="81" t="s">
        <v>1364</v>
      </c>
      <c r="C825" s="115" t="s">
        <v>3544</v>
      </c>
      <c r="D825" s="139" t="s">
        <v>3545</v>
      </c>
      <c r="E825" s="114" t="s">
        <v>75</v>
      </c>
      <c r="F825" s="186">
        <f t="shared" si="12"/>
        <v>2</v>
      </c>
      <c r="G825" s="186"/>
      <c r="H825" s="186"/>
      <c r="I825" s="186"/>
      <c r="J825" s="190">
        <v>2</v>
      </c>
      <c r="K825" s="186"/>
      <c r="L825" s="186"/>
      <c r="M825" s="186"/>
      <c r="N825" s="186"/>
      <c r="O825" s="186"/>
      <c r="P825" s="186"/>
      <c r="Q825" s="186"/>
      <c r="R825" s="186"/>
      <c r="S825" s="186"/>
      <c r="T825" s="186"/>
      <c r="U825" s="186"/>
      <c r="V825" s="186"/>
      <c r="W825" s="186"/>
      <c r="X825" s="186"/>
      <c r="Y825" s="186"/>
      <c r="Z825" s="186"/>
      <c r="AA825" s="186"/>
      <c r="AB825" s="186"/>
      <c r="AC825" s="211"/>
      <c r="AD825" s="211"/>
      <c r="AE825" s="211"/>
      <c r="AF825" s="211"/>
      <c r="AG825" s="211"/>
      <c r="AH825" s="211"/>
      <c r="AI825" s="211"/>
      <c r="AJ825" s="211"/>
      <c r="AK825" s="211"/>
      <c r="AL825" s="211"/>
      <c r="AM825" s="211"/>
    </row>
    <row r="826" spans="1:39" s="91" customFormat="1" ht="24" customHeight="1" x14ac:dyDescent="0.2">
      <c r="A826" s="81" t="str">
        <f>IF(E826=0,"",SUBTOTAL(3,$E$8:$E826))</f>
        <v/>
      </c>
      <c r="B826" s="81"/>
      <c r="C826" s="103" t="s">
        <v>1431</v>
      </c>
      <c r="D826" s="85"/>
      <c r="E826" s="86"/>
      <c r="F826" s="186">
        <f t="shared" si="12"/>
        <v>0</v>
      </c>
      <c r="G826" s="183"/>
      <c r="H826" s="183"/>
      <c r="I826" s="183"/>
      <c r="J826" s="190"/>
      <c r="K826" s="183"/>
      <c r="L826" s="183"/>
      <c r="M826" s="183"/>
      <c r="N826" s="183"/>
      <c r="O826" s="183"/>
      <c r="P826" s="183"/>
      <c r="Q826" s="183"/>
      <c r="R826" s="183"/>
      <c r="S826" s="183"/>
      <c r="T826" s="183"/>
      <c r="U826" s="183"/>
      <c r="V826" s="183"/>
      <c r="W826" s="183"/>
      <c r="X826" s="183"/>
      <c r="Y826" s="183"/>
      <c r="Z826" s="183"/>
      <c r="AA826" s="183"/>
      <c r="AB826" s="185"/>
      <c r="AC826" s="210"/>
      <c r="AD826" s="210"/>
      <c r="AE826" s="210"/>
      <c r="AF826" s="210"/>
      <c r="AG826" s="210"/>
      <c r="AH826" s="210"/>
      <c r="AI826" s="210"/>
      <c r="AJ826" s="210"/>
      <c r="AK826" s="210"/>
      <c r="AL826" s="210"/>
      <c r="AM826" s="210"/>
    </row>
    <row r="827" spans="1:39" s="91" customFormat="1" ht="28.5" customHeight="1" x14ac:dyDescent="0.2">
      <c r="A827" s="81" t="str">
        <f>IF(E827=0,"",SUBTOTAL(3,$E$8:$E827))</f>
        <v/>
      </c>
      <c r="B827" s="81"/>
      <c r="C827" s="105" t="s">
        <v>1432</v>
      </c>
      <c r="D827" s="85"/>
      <c r="E827" s="86"/>
      <c r="F827" s="186">
        <f t="shared" si="12"/>
        <v>0</v>
      </c>
      <c r="G827" s="183"/>
      <c r="H827" s="183"/>
      <c r="I827" s="183"/>
      <c r="J827" s="190"/>
      <c r="K827" s="183"/>
      <c r="L827" s="183"/>
      <c r="M827" s="183"/>
      <c r="N827" s="183"/>
      <c r="O827" s="183"/>
      <c r="P827" s="183"/>
      <c r="Q827" s="183"/>
      <c r="R827" s="183"/>
      <c r="S827" s="183"/>
      <c r="T827" s="183"/>
      <c r="U827" s="183"/>
      <c r="V827" s="183"/>
      <c r="W827" s="183"/>
      <c r="X827" s="183"/>
      <c r="Y827" s="183"/>
      <c r="Z827" s="183"/>
      <c r="AA827" s="183"/>
      <c r="AB827" s="185"/>
      <c r="AC827" s="210"/>
      <c r="AD827" s="210"/>
      <c r="AE827" s="210"/>
      <c r="AF827" s="210"/>
      <c r="AG827" s="210"/>
      <c r="AH827" s="210"/>
      <c r="AI827" s="210"/>
      <c r="AJ827" s="210"/>
      <c r="AK827" s="210"/>
      <c r="AL827" s="210"/>
      <c r="AM827" s="210"/>
    </row>
    <row r="828" spans="1:39" s="91" customFormat="1" ht="30" customHeight="1" x14ac:dyDescent="0.2">
      <c r="A828" s="81">
        <f>IF(E828=0,"",SUBTOTAL(3,$E$8:$E828))</f>
        <v>786</v>
      </c>
      <c r="B828" s="81" t="s">
        <v>1365</v>
      </c>
      <c r="C828" s="118" t="s">
        <v>1434</v>
      </c>
      <c r="D828" s="109" t="s">
        <v>4007</v>
      </c>
      <c r="E828" s="119" t="s">
        <v>379</v>
      </c>
      <c r="F828" s="186">
        <f t="shared" si="12"/>
        <v>34</v>
      </c>
      <c r="G828" s="185"/>
      <c r="H828" s="185">
        <v>0</v>
      </c>
      <c r="I828" s="187"/>
      <c r="J828" s="186">
        <v>0</v>
      </c>
      <c r="K828" s="185"/>
      <c r="L828" s="185"/>
      <c r="M828" s="185"/>
      <c r="N828" s="185"/>
      <c r="O828" s="185"/>
      <c r="P828" s="185">
        <v>0</v>
      </c>
      <c r="Q828" s="185"/>
      <c r="R828" s="186"/>
      <c r="S828" s="188">
        <v>34</v>
      </c>
      <c r="T828" s="185">
        <v>0</v>
      </c>
      <c r="U828" s="185">
        <v>0</v>
      </c>
      <c r="V828" s="185"/>
      <c r="W828" s="185"/>
      <c r="X828" s="185"/>
      <c r="Y828" s="183"/>
      <c r="Z828" s="185"/>
      <c r="AA828" s="185"/>
      <c r="AB828" s="185"/>
      <c r="AC828" s="210"/>
      <c r="AD828" s="210"/>
      <c r="AE828" s="210"/>
      <c r="AF828" s="210"/>
      <c r="AG828" s="210"/>
      <c r="AH828" s="210"/>
      <c r="AI828" s="210"/>
      <c r="AJ828" s="210"/>
      <c r="AK828" s="210"/>
      <c r="AL828" s="210"/>
      <c r="AM828" s="210"/>
    </row>
    <row r="829" spans="1:39" s="91" customFormat="1" ht="37.5" customHeight="1" x14ac:dyDescent="0.2">
      <c r="A829" s="81">
        <f>IF(E829=0,"",SUBTOTAL(3,$E$8:$E829))</f>
        <v>787</v>
      </c>
      <c r="B829" s="81" t="s">
        <v>1366</v>
      </c>
      <c r="C829" s="118" t="s">
        <v>1436</v>
      </c>
      <c r="D829" s="109" t="s">
        <v>4008</v>
      </c>
      <c r="E829" s="119" t="s">
        <v>379</v>
      </c>
      <c r="F829" s="186">
        <f t="shared" si="12"/>
        <v>16</v>
      </c>
      <c r="G829" s="185"/>
      <c r="H829" s="185">
        <v>0</v>
      </c>
      <c r="I829" s="187"/>
      <c r="J829" s="186">
        <v>0</v>
      </c>
      <c r="K829" s="185"/>
      <c r="L829" s="185"/>
      <c r="M829" s="185"/>
      <c r="N829" s="185"/>
      <c r="O829" s="185"/>
      <c r="P829" s="185">
        <v>0</v>
      </c>
      <c r="Q829" s="185"/>
      <c r="R829" s="186"/>
      <c r="S829" s="188">
        <v>16</v>
      </c>
      <c r="T829" s="185">
        <v>0</v>
      </c>
      <c r="U829" s="185">
        <v>0</v>
      </c>
      <c r="V829" s="185"/>
      <c r="W829" s="185"/>
      <c r="X829" s="185"/>
      <c r="Y829" s="183"/>
      <c r="Z829" s="185"/>
      <c r="AA829" s="185"/>
      <c r="AB829" s="185"/>
      <c r="AC829" s="210"/>
      <c r="AD829" s="210"/>
      <c r="AE829" s="210"/>
      <c r="AF829" s="210"/>
      <c r="AG829" s="210"/>
      <c r="AH829" s="210"/>
      <c r="AI829" s="210"/>
      <c r="AJ829" s="210"/>
      <c r="AK829" s="210"/>
      <c r="AL829" s="210"/>
      <c r="AM829" s="210"/>
    </row>
    <row r="830" spans="1:39" s="91" customFormat="1" ht="29.25" customHeight="1" x14ac:dyDescent="0.2">
      <c r="A830" s="81">
        <f>IF(E830=0,"",SUBTOTAL(3,$E$8:$E830))</f>
        <v>788</v>
      </c>
      <c r="B830" s="81" t="s">
        <v>2636</v>
      </c>
      <c r="C830" s="118" t="s">
        <v>1438</v>
      </c>
      <c r="D830" s="88" t="s">
        <v>2329</v>
      </c>
      <c r="E830" s="119" t="s">
        <v>144</v>
      </c>
      <c r="F830" s="186">
        <f t="shared" si="12"/>
        <v>1</v>
      </c>
      <c r="G830" s="185"/>
      <c r="H830" s="185">
        <v>0</v>
      </c>
      <c r="I830" s="187"/>
      <c r="J830" s="189"/>
      <c r="K830" s="185"/>
      <c r="L830" s="185"/>
      <c r="M830" s="185"/>
      <c r="N830" s="185"/>
      <c r="O830" s="185"/>
      <c r="P830" s="185">
        <v>0</v>
      </c>
      <c r="Q830" s="185"/>
      <c r="R830" s="186"/>
      <c r="S830" s="188">
        <v>1</v>
      </c>
      <c r="T830" s="185">
        <v>0</v>
      </c>
      <c r="U830" s="185">
        <v>0</v>
      </c>
      <c r="V830" s="185"/>
      <c r="W830" s="185"/>
      <c r="X830" s="185"/>
      <c r="Y830" s="183"/>
      <c r="Z830" s="185"/>
      <c r="AA830" s="185"/>
      <c r="AB830" s="185"/>
      <c r="AC830" s="210"/>
      <c r="AD830" s="210"/>
      <c r="AE830" s="210"/>
      <c r="AF830" s="210"/>
      <c r="AG830" s="210"/>
      <c r="AH830" s="210"/>
      <c r="AI830" s="210"/>
      <c r="AJ830" s="210"/>
      <c r="AK830" s="210"/>
      <c r="AL830" s="210"/>
      <c r="AM830" s="210"/>
    </row>
    <row r="831" spans="1:39" s="91" customFormat="1" ht="25.5" customHeight="1" x14ac:dyDescent="0.2">
      <c r="A831" s="81">
        <f>IF(E831=0,"",SUBTOTAL(3,$E$8:$E831))</f>
        <v>789</v>
      </c>
      <c r="B831" s="81" t="s">
        <v>1388</v>
      </c>
      <c r="C831" s="84" t="s">
        <v>1440</v>
      </c>
      <c r="D831" s="109" t="s">
        <v>2330</v>
      </c>
      <c r="E831" s="119" t="s">
        <v>47</v>
      </c>
      <c r="F831" s="186">
        <f t="shared" si="12"/>
        <v>3</v>
      </c>
      <c r="G831" s="185"/>
      <c r="H831" s="185">
        <v>0</v>
      </c>
      <c r="I831" s="187"/>
      <c r="J831" s="189"/>
      <c r="K831" s="185"/>
      <c r="L831" s="185"/>
      <c r="M831" s="185"/>
      <c r="N831" s="185"/>
      <c r="O831" s="185"/>
      <c r="P831" s="185">
        <v>0</v>
      </c>
      <c r="Q831" s="185"/>
      <c r="R831" s="186"/>
      <c r="S831" s="188">
        <v>3</v>
      </c>
      <c r="T831" s="185">
        <v>0</v>
      </c>
      <c r="U831" s="185">
        <v>0</v>
      </c>
      <c r="V831" s="185"/>
      <c r="W831" s="185"/>
      <c r="X831" s="185"/>
      <c r="Y831" s="183"/>
      <c r="Z831" s="185"/>
      <c r="AA831" s="185"/>
      <c r="AB831" s="185"/>
      <c r="AC831" s="210"/>
      <c r="AD831" s="210"/>
      <c r="AE831" s="210"/>
      <c r="AF831" s="210"/>
      <c r="AG831" s="210"/>
      <c r="AH831" s="210"/>
      <c r="AI831" s="210"/>
      <c r="AJ831" s="210"/>
      <c r="AK831" s="210"/>
      <c r="AL831" s="210"/>
      <c r="AM831" s="210"/>
    </row>
    <row r="832" spans="1:39" s="91" customFormat="1" ht="23.25" customHeight="1" x14ac:dyDescent="0.2">
      <c r="A832" s="81" t="str">
        <f>IF(E832=0,"",SUBTOTAL(3,$E$8:$E832))</f>
        <v/>
      </c>
      <c r="B832" s="81"/>
      <c r="C832" s="103" t="s">
        <v>1441</v>
      </c>
      <c r="D832" s="109"/>
      <c r="E832" s="119"/>
      <c r="F832" s="186">
        <f t="shared" si="12"/>
        <v>0</v>
      </c>
      <c r="G832" s="183"/>
      <c r="H832" s="183"/>
      <c r="I832" s="183"/>
      <c r="J832" s="190"/>
      <c r="K832" s="183"/>
      <c r="L832" s="183"/>
      <c r="M832" s="183"/>
      <c r="N832" s="183"/>
      <c r="O832" s="183"/>
      <c r="P832" s="183"/>
      <c r="Q832" s="183"/>
      <c r="R832" s="183"/>
      <c r="S832" s="183"/>
      <c r="T832" s="183"/>
      <c r="U832" s="183"/>
      <c r="V832" s="183"/>
      <c r="W832" s="183"/>
      <c r="X832" s="183"/>
      <c r="Y832" s="183"/>
      <c r="Z832" s="183"/>
      <c r="AA832" s="183"/>
      <c r="AB832" s="185"/>
      <c r="AC832" s="210"/>
      <c r="AD832" s="210"/>
      <c r="AE832" s="210"/>
      <c r="AF832" s="210"/>
      <c r="AG832" s="210"/>
      <c r="AH832" s="210"/>
      <c r="AI832" s="210"/>
      <c r="AJ832" s="210"/>
      <c r="AK832" s="210"/>
      <c r="AL832" s="210"/>
      <c r="AM832" s="210"/>
    </row>
    <row r="833" spans="1:39" s="91" customFormat="1" ht="35.25" customHeight="1" x14ac:dyDescent="0.2">
      <c r="A833" s="81">
        <f>IF(E833=0,"",SUBTOTAL(3,$E$8:$E833))</f>
        <v>790</v>
      </c>
      <c r="B833" s="81" t="s">
        <v>1368</v>
      </c>
      <c r="C833" s="118" t="s">
        <v>1444</v>
      </c>
      <c r="D833" s="81" t="s">
        <v>2331</v>
      </c>
      <c r="E833" s="119" t="s">
        <v>75</v>
      </c>
      <c r="F833" s="186">
        <f t="shared" si="12"/>
        <v>4</v>
      </c>
      <c r="G833" s="185"/>
      <c r="H833" s="185">
        <v>0</v>
      </c>
      <c r="I833" s="187"/>
      <c r="J833" s="189"/>
      <c r="K833" s="185"/>
      <c r="L833" s="185"/>
      <c r="M833" s="185">
        <v>4</v>
      </c>
      <c r="N833" s="185"/>
      <c r="O833" s="185"/>
      <c r="P833" s="185">
        <v>0</v>
      </c>
      <c r="Q833" s="185"/>
      <c r="R833" s="186"/>
      <c r="S833" s="188"/>
      <c r="T833" s="185">
        <v>0</v>
      </c>
      <c r="U833" s="185">
        <v>0</v>
      </c>
      <c r="V833" s="185"/>
      <c r="W833" s="185"/>
      <c r="X833" s="185"/>
      <c r="Y833" s="183"/>
      <c r="Z833" s="185"/>
      <c r="AA833" s="185"/>
      <c r="AB833" s="185"/>
      <c r="AC833" s="210"/>
      <c r="AD833" s="210"/>
      <c r="AE833" s="210"/>
      <c r="AF833" s="210"/>
      <c r="AG833" s="210"/>
      <c r="AH833" s="210"/>
      <c r="AI833" s="210"/>
      <c r="AJ833" s="210"/>
      <c r="AK833" s="210"/>
      <c r="AL833" s="210"/>
      <c r="AM833" s="210"/>
    </row>
    <row r="834" spans="1:39" s="91" customFormat="1" ht="50.25" customHeight="1" x14ac:dyDescent="0.2">
      <c r="A834" s="81">
        <f>IF(E834=0,"",SUBTOTAL(3,$E$8:$E834))</f>
        <v>791</v>
      </c>
      <c r="B834" s="81" t="s">
        <v>1371</v>
      </c>
      <c r="C834" s="118" t="s">
        <v>1448</v>
      </c>
      <c r="D834" s="119" t="s">
        <v>2333</v>
      </c>
      <c r="E834" s="119" t="s">
        <v>75</v>
      </c>
      <c r="F834" s="186">
        <f t="shared" si="12"/>
        <v>8</v>
      </c>
      <c r="G834" s="185"/>
      <c r="H834" s="185">
        <v>0</v>
      </c>
      <c r="I834" s="187"/>
      <c r="J834" s="188"/>
      <c r="K834" s="185"/>
      <c r="L834" s="185"/>
      <c r="M834" s="185">
        <v>8</v>
      </c>
      <c r="N834" s="185"/>
      <c r="O834" s="185"/>
      <c r="P834" s="185">
        <v>0</v>
      </c>
      <c r="Q834" s="185"/>
      <c r="R834" s="186"/>
      <c r="S834" s="188"/>
      <c r="T834" s="185">
        <v>0</v>
      </c>
      <c r="U834" s="185">
        <v>0</v>
      </c>
      <c r="V834" s="185"/>
      <c r="W834" s="185"/>
      <c r="X834" s="185"/>
      <c r="Y834" s="183"/>
      <c r="Z834" s="185"/>
      <c r="AA834" s="185"/>
      <c r="AB834" s="185"/>
      <c r="AC834" s="210"/>
      <c r="AD834" s="210"/>
      <c r="AE834" s="210"/>
      <c r="AF834" s="210"/>
      <c r="AG834" s="210"/>
      <c r="AH834" s="210"/>
      <c r="AI834" s="210"/>
      <c r="AJ834" s="210"/>
      <c r="AK834" s="210"/>
      <c r="AL834" s="210"/>
      <c r="AM834" s="210"/>
    </row>
    <row r="835" spans="1:39" s="91" customFormat="1" ht="25.5" customHeight="1" x14ac:dyDescent="0.2">
      <c r="A835" s="81" t="str">
        <f>IF(E835=0,"",SUBTOTAL(3,$E$8:$E835))</f>
        <v/>
      </c>
      <c r="B835" s="81"/>
      <c r="C835" s="104" t="s">
        <v>1455</v>
      </c>
      <c r="D835" s="119"/>
      <c r="E835" s="119"/>
      <c r="F835" s="186">
        <f t="shared" si="12"/>
        <v>0</v>
      </c>
      <c r="G835" s="183"/>
      <c r="H835" s="183"/>
      <c r="I835" s="183"/>
      <c r="J835" s="190"/>
      <c r="K835" s="183"/>
      <c r="L835" s="183"/>
      <c r="M835" s="183"/>
      <c r="N835" s="183"/>
      <c r="O835" s="183"/>
      <c r="P835" s="183"/>
      <c r="Q835" s="183"/>
      <c r="R835" s="183"/>
      <c r="S835" s="183"/>
      <c r="T835" s="183"/>
      <c r="U835" s="183"/>
      <c r="V835" s="183"/>
      <c r="W835" s="183"/>
      <c r="X835" s="183"/>
      <c r="Y835" s="183"/>
      <c r="Z835" s="183"/>
      <c r="AA835" s="183"/>
      <c r="AB835" s="185"/>
      <c r="AC835" s="210"/>
      <c r="AD835" s="210"/>
      <c r="AE835" s="210"/>
      <c r="AF835" s="210"/>
      <c r="AG835" s="210"/>
      <c r="AH835" s="210"/>
      <c r="AI835" s="210"/>
      <c r="AJ835" s="210"/>
      <c r="AK835" s="210"/>
      <c r="AL835" s="210"/>
      <c r="AM835" s="210"/>
    </row>
    <row r="836" spans="1:39" s="91" customFormat="1" ht="25.5" x14ac:dyDescent="0.2">
      <c r="A836" s="81">
        <f>IF(E836=0,"",SUBTOTAL(3,$E$8:$E836))</f>
        <v>792</v>
      </c>
      <c r="B836" s="81" t="s">
        <v>2637</v>
      </c>
      <c r="C836" s="118" t="s">
        <v>4011</v>
      </c>
      <c r="D836" s="119" t="s">
        <v>2339</v>
      </c>
      <c r="E836" s="119" t="s">
        <v>75</v>
      </c>
      <c r="F836" s="186">
        <f t="shared" si="12"/>
        <v>13</v>
      </c>
      <c r="G836" s="185"/>
      <c r="H836" s="185">
        <v>0</v>
      </c>
      <c r="I836" s="187"/>
      <c r="J836" s="188">
        <v>7</v>
      </c>
      <c r="K836" s="185"/>
      <c r="L836" s="185"/>
      <c r="M836" s="185"/>
      <c r="N836" s="185"/>
      <c r="O836" s="185"/>
      <c r="P836" s="185">
        <v>0</v>
      </c>
      <c r="Q836" s="185"/>
      <c r="R836" s="186">
        <v>5</v>
      </c>
      <c r="S836" s="188">
        <v>1</v>
      </c>
      <c r="T836" s="185">
        <v>0</v>
      </c>
      <c r="U836" s="185">
        <v>0</v>
      </c>
      <c r="V836" s="185"/>
      <c r="W836" s="185"/>
      <c r="X836" s="185"/>
      <c r="Y836" s="183"/>
      <c r="Z836" s="185"/>
      <c r="AA836" s="185"/>
      <c r="AB836" s="185"/>
      <c r="AC836" s="210"/>
      <c r="AD836" s="210"/>
      <c r="AE836" s="210"/>
      <c r="AF836" s="210"/>
      <c r="AG836" s="210"/>
      <c r="AH836" s="210"/>
      <c r="AI836" s="210"/>
      <c r="AJ836" s="210"/>
      <c r="AK836" s="210"/>
      <c r="AL836" s="210"/>
      <c r="AM836" s="210"/>
    </row>
    <row r="837" spans="1:39" s="91" customFormat="1" ht="47.25" customHeight="1" x14ac:dyDescent="0.2">
      <c r="A837" s="81">
        <f>IF(E837=0,"",SUBTOTAL(3,$E$8:$E837))</f>
        <v>793</v>
      </c>
      <c r="B837" s="81" t="s">
        <v>2638</v>
      </c>
      <c r="C837" s="118" t="s">
        <v>2349</v>
      </c>
      <c r="D837" s="109" t="s">
        <v>4005</v>
      </c>
      <c r="E837" s="119" t="s">
        <v>75</v>
      </c>
      <c r="F837" s="186">
        <f t="shared" si="12"/>
        <v>2</v>
      </c>
      <c r="G837" s="185"/>
      <c r="H837" s="185">
        <v>0</v>
      </c>
      <c r="I837" s="187"/>
      <c r="J837" s="188">
        <v>1</v>
      </c>
      <c r="K837" s="185"/>
      <c r="L837" s="185"/>
      <c r="M837" s="185"/>
      <c r="N837" s="185"/>
      <c r="O837" s="185"/>
      <c r="P837" s="185">
        <v>0</v>
      </c>
      <c r="Q837" s="185"/>
      <c r="R837" s="186"/>
      <c r="S837" s="188">
        <v>1</v>
      </c>
      <c r="T837" s="185">
        <v>0</v>
      </c>
      <c r="U837" s="185">
        <v>0</v>
      </c>
      <c r="V837" s="185"/>
      <c r="W837" s="185"/>
      <c r="X837" s="185"/>
      <c r="Y837" s="183"/>
      <c r="Z837" s="185"/>
      <c r="AA837" s="185"/>
      <c r="AB837" s="185"/>
      <c r="AC837" s="210"/>
      <c r="AD837" s="210"/>
      <c r="AE837" s="210"/>
      <c r="AF837" s="210"/>
      <c r="AG837" s="210"/>
      <c r="AH837" s="210"/>
      <c r="AI837" s="210"/>
      <c r="AJ837" s="210"/>
      <c r="AK837" s="210"/>
      <c r="AL837" s="210"/>
      <c r="AM837" s="210"/>
    </row>
    <row r="838" spans="1:39" s="91" customFormat="1" ht="48" customHeight="1" x14ac:dyDescent="0.2">
      <c r="A838" s="81">
        <f>IF(E838=0,"",SUBTOTAL(3,$E$8:$E838))</f>
        <v>794</v>
      </c>
      <c r="B838" s="81" t="s">
        <v>1392</v>
      </c>
      <c r="C838" s="118" t="s">
        <v>4010</v>
      </c>
      <c r="D838" s="109" t="s">
        <v>4000</v>
      </c>
      <c r="E838" s="119" t="s">
        <v>145</v>
      </c>
      <c r="F838" s="186">
        <f t="shared" si="12"/>
        <v>4</v>
      </c>
      <c r="G838" s="185"/>
      <c r="H838" s="185">
        <v>0</v>
      </c>
      <c r="I838" s="187"/>
      <c r="J838" s="188">
        <v>2</v>
      </c>
      <c r="K838" s="185"/>
      <c r="L838" s="185"/>
      <c r="M838" s="185"/>
      <c r="N838" s="185"/>
      <c r="O838" s="185"/>
      <c r="P838" s="185">
        <v>0</v>
      </c>
      <c r="Q838" s="185"/>
      <c r="R838" s="186">
        <v>1</v>
      </c>
      <c r="S838" s="188">
        <v>1</v>
      </c>
      <c r="T838" s="185">
        <v>0</v>
      </c>
      <c r="U838" s="185">
        <v>0</v>
      </c>
      <c r="V838" s="185"/>
      <c r="W838" s="185"/>
      <c r="X838" s="185"/>
      <c r="Y838" s="183"/>
      <c r="Z838" s="185"/>
      <c r="AA838" s="185"/>
      <c r="AB838" s="185"/>
      <c r="AC838" s="210"/>
      <c r="AD838" s="210"/>
      <c r="AE838" s="210"/>
      <c r="AF838" s="210"/>
      <c r="AG838" s="210"/>
      <c r="AH838" s="210"/>
      <c r="AI838" s="210"/>
      <c r="AJ838" s="210"/>
      <c r="AK838" s="210"/>
      <c r="AL838" s="210"/>
      <c r="AM838" s="210"/>
    </row>
    <row r="839" spans="1:39" s="91" customFormat="1" ht="51" customHeight="1" x14ac:dyDescent="0.2">
      <c r="A839" s="81">
        <f>IF(E839=0,"",SUBTOTAL(3,$E$8:$E839))</f>
        <v>795</v>
      </c>
      <c r="B839" s="81" t="s">
        <v>1395</v>
      </c>
      <c r="C839" s="118" t="s">
        <v>4009</v>
      </c>
      <c r="D839" s="109" t="s">
        <v>3998</v>
      </c>
      <c r="E839" s="119" t="s">
        <v>75</v>
      </c>
      <c r="F839" s="186">
        <f t="shared" si="12"/>
        <v>4</v>
      </c>
      <c r="G839" s="185"/>
      <c r="H839" s="185">
        <v>0</v>
      </c>
      <c r="I839" s="187"/>
      <c r="J839" s="188">
        <v>2</v>
      </c>
      <c r="K839" s="185"/>
      <c r="L839" s="185"/>
      <c r="M839" s="185"/>
      <c r="N839" s="185"/>
      <c r="O839" s="185"/>
      <c r="P839" s="185">
        <v>0</v>
      </c>
      <c r="Q839" s="185"/>
      <c r="R839" s="186">
        <v>1</v>
      </c>
      <c r="S839" s="188">
        <v>1</v>
      </c>
      <c r="T839" s="185">
        <v>0</v>
      </c>
      <c r="U839" s="185">
        <v>0</v>
      </c>
      <c r="V839" s="185"/>
      <c r="W839" s="185"/>
      <c r="X839" s="185"/>
      <c r="Y839" s="183"/>
      <c r="Z839" s="185"/>
      <c r="AA839" s="185"/>
      <c r="AB839" s="185"/>
      <c r="AC839" s="210"/>
      <c r="AD839" s="210"/>
      <c r="AE839" s="210"/>
      <c r="AF839" s="210"/>
      <c r="AG839" s="210"/>
      <c r="AH839" s="210"/>
      <c r="AI839" s="210"/>
      <c r="AJ839" s="210"/>
      <c r="AK839" s="210"/>
      <c r="AL839" s="210"/>
      <c r="AM839" s="210"/>
    </row>
    <row r="840" spans="1:39" s="91" customFormat="1" ht="46.5" customHeight="1" x14ac:dyDescent="0.2">
      <c r="A840" s="81">
        <f>IF(E840=0,"",SUBTOTAL(3,$E$8:$E840))</f>
        <v>796</v>
      </c>
      <c r="B840" s="81" t="s">
        <v>2639</v>
      </c>
      <c r="C840" s="118" t="s">
        <v>1467</v>
      </c>
      <c r="D840" s="109" t="s">
        <v>3999</v>
      </c>
      <c r="E840" s="119" t="s">
        <v>144</v>
      </c>
      <c r="F840" s="186">
        <f t="shared" ref="F840:F903" si="13">SUM(G840:AB840)</f>
        <v>4</v>
      </c>
      <c r="G840" s="185"/>
      <c r="H840" s="185">
        <v>0</v>
      </c>
      <c r="I840" s="187"/>
      <c r="J840" s="188">
        <v>2</v>
      </c>
      <c r="K840" s="185"/>
      <c r="L840" s="185"/>
      <c r="M840" s="185"/>
      <c r="N840" s="185"/>
      <c r="O840" s="185"/>
      <c r="P840" s="185">
        <v>0</v>
      </c>
      <c r="Q840" s="185"/>
      <c r="R840" s="186">
        <v>1</v>
      </c>
      <c r="S840" s="188">
        <v>1</v>
      </c>
      <c r="T840" s="185">
        <v>0</v>
      </c>
      <c r="U840" s="185">
        <v>0</v>
      </c>
      <c r="V840" s="185"/>
      <c r="W840" s="185"/>
      <c r="X840" s="185"/>
      <c r="Y840" s="183"/>
      <c r="Z840" s="185"/>
      <c r="AA840" s="185"/>
      <c r="AB840" s="185"/>
      <c r="AC840" s="210"/>
      <c r="AD840" s="210"/>
      <c r="AE840" s="210"/>
      <c r="AF840" s="210"/>
      <c r="AG840" s="210"/>
      <c r="AH840" s="210"/>
      <c r="AI840" s="210"/>
      <c r="AJ840" s="210"/>
      <c r="AK840" s="210"/>
      <c r="AL840" s="210"/>
      <c r="AM840" s="210"/>
    </row>
    <row r="841" spans="1:39" s="91" customFormat="1" ht="44.25" customHeight="1" x14ac:dyDescent="0.2">
      <c r="A841" s="81">
        <f>IF(E841=0,"",SUBTOTAL(3,$E$8:$E841))</f>
        <v>797</v>
      </c>
      <c r="B841" s="81" t="s">
        <v>1373</v>
      </c>
      <c r="C841" s="118" t="s">
        <v>1469</v>
      </c>
      <c r="D841" s="109" t="s">
        <v>4001</v>
      </c>
      <c r="E841" s="119" t="s">
        <v>144</v>
      </c>
      <c r="F841" s="186">
        <f t="shared" si="13"/>
        <v>4</v>
      </c>
      <c r="G841" s="185"/>
      <c r="H841" s="185">
        <v>0</v>
      </c>
      <c r="I841" s="187"/>
      <c r="J841" s="188">
        <v>2</v>
      </c>
      <c r="K841" s="185"/>
      <c r="L841" s="185"/>
      <c r="M841" s="185"/>
      <c r="N841" s="185"/>
      <c r="O841" s="185"/>
      <c r="P841" s="185">
        <v>0</v>
      </c>
      <c r="Q841" s="185"/>
      <c r="R841" s="186">
        <v>1</v>
      </c>
      <c r="S841" s="188">
        <v>1</v>
      </c>
      <c r="T841" s="185">
        <v>0</v>
      </c>
      <c r="U841" s="185">
        <v>0</v>
      </c>
      <c r="V841" s="185"/>
      <c r="W841" s="185"/>
      <c r="X841" s="185"/>
      <c r="Y841" s="183"/>
      <c r="Z841" s="185"/>
      <c r="AA841" s="185"/>
      <c r="AB841" s="185"/>
      <c r="AC841" s="210"/>
      <c r="AD841" s="210"/>
      <c r="AE841" s="210"/>
      <c r="AF841" s="210"/>
      <c r="AG841" s="210"/>
      <c r="AH841" s="210"/>
      <c r="AI841" s="210"/>
      <c r="AJ841" s="210"/>
      <c r="AK841" s="210"/>
      <c r="AL841" s="210"/>
      <c r="AM841" s="210"/>
    </row>
    <row r="842" spans="1:39" s="91" customFormat="1" ht="44.25" customHeight="1" x14ac:dyDescent="0.2">
      <c r="A842" s="81">
        <f>IF(E842=0,"",SUBTOTAL(3,$E$8:$E842))</f>
        <v>798</v>
      </c>
      <c r="B842" s="81" t="s">
        <v>1375</v>
      </c>
      <c r="C842" s="118" t="s">
        <v>1471</v>
      </c>
      <c r="D842" s="109" t="s">
        <v>4002</v>
      </c>
      <c r="E842" s="119" t="s">
        <v>144</v>
      </c>
      <c r="F842" s="186">
        <f t="shared" si="13"/>
        <v>4</v>
      </c>
      <c r="G842" s="185"/>
      <c r="H842" s="185">
        <v>0</v>
      </c>
      <c r="I842" s="187"/>
      <c r="J842" s="188">
        <v>2</v>
      </c>
      <c r="K842" s="185"/>
      <c r="L842" s="185"/>
      <c r="M842" s="185"/>
      <c r="N842" s="185"/>
      <c r="O842" s="185"/>
      <c r="P842" s="185">
        <v>0</v>
      </c>
      <c r="Q842" s="185"/>
      <c r="R842" s="186">
        <v>1</v>
      </c>
      <c r="S842" s="188">
        <v>1</v>
      </c>
      <c r="T842" s="185">
        <v>0</v>
      </c>
      <c r="U842" s="185">
        <v>0</v>
      </c>
      <c r="V842" s="185"/>
      <c r="W842" s="185"/>
      <c r="X842" s="185"/>
      <c r="Y842" s="183"/>
      <c r="Z842" s="185"/>
      <c r="AA842" s="185"/>
      <c r="AB842" s="185"/>
      <c r="AC842" s="210"/>
      <c r="AD842" s="210"/>
      <c r="AE842" s="210"/>
      <c r="AF842" s="210"/>
      <c r="AG842" s="210"/>
      <c r="AH842" s="210"/>
      <c r="AI842" s="210"/>
      <c r="AJ842" s="210"/>
      <c r="AK842" s="210"/>
      <c r="AL842" s="210"/>
      <c r="AM842" s="210"/>
    </row>
    <row r="843" spans="1:39" s="91" customFormat="1" ht="44.25" customHeight="1" x14ac:dyDescent="0.2">
      <c r="A843" s="81">
        <f>IF(E843=0,"",SUBTOTAL(3,$E$8:$E843))</f>
        <v>799</v>
      </c>
      <c r="B843" s="81" t="s">
        <v>1378</v>
      </c>
      <c r="C843" s="118" t="s">
        <v>1454</v>
      </c>
      <c r="D843" s="109" t="s">
        <v>4003</v>
      </c>
      <c r="E843" s="119" t="s">
        <v>144</v>
      </c>
      <c r="F843" s="186">
        <f t="shared" si="13"/>
        <v>4</v>
      </c>
      <c r="G843" s="185"/>
      <c r="H843" s="185">
        <v>0</v>
      </c>
      <c r="I843" s="187"/>
      <c r="J843" s="188">
        <v>2</v>
      </c>
      <c r="K843" s="185"/>
      <c r="L843" s="185"/>
      <c r="M843" s="185"/>
      <c r="N843" s="185"/>
      <c r="O843" s="185"/>
      <c r="P843" s="185">
        <v>0</v>
      </c>
      <c r="Q843" s="185"/>
      <c r="R843" s="186">
        <v>1</v>
      </c>
      <c r="S843" s="188">
        <v>1</v>
      </c>
      <c r="T843" s="185">
        <v>0</v>
      </c>
      <c r="U843" s="185">
        <v>0</v>
      </c>
      <c r="V843" s="185"/>
      <c r="W843" s="185"/>
      <c r="X843" s="185"/>
      <c r="Y843" s="183"/>
      <c r="Z843" s="185"/>
      <c r="AA843" s="185"/>
      <c r="AB843" s="185"/>
      <c r="AC843" s="210"/>
      <c r="AD843" s="210"/>
      <c r="AE843" s="210"/>
      <c r="AF843" s="210"/>
      <c r="AG843" s="210"/>
      <c r="AH843" s="210"/>
      <c r="AI843" s="210"/>
      <c r="AJ843" s="210"/>
      <c r="AK843" s="210"/>
      <c r="AL843" s="210"/>
      <c r="AM843" s="210"/>
    </row>
    <row r="844" spans="1:39" s="91" customFormat="1" ht="44.25" customHeight="1" x14ac:dyDescent="0.2">
      <c r="A844" s="81">
        <f>IF(E844=0,"",SUBTOTAL(3,$E$8:$E844))</f>
        <v>800</v>
      </c>
      <c r="B844" s="81" t="s">
        <v>1380</v>
      </c>
      <c r="C844" s="118" t="s">
        <v>1474</v>
      </c>
      <c r="D844" s="109" t="s">
        <v>4004</v>
      </c>
      <c r="E844" s="119" t="s">
        <v>144</v>
      </c>
      <c r="F844" s="186">
        <f t="shared" si="13"/>
        <v>4</v>
      </c>
      <c r="G844" s="185"/>
      <c r="H844" s="185">
        <v>0</v>
      </c>
      <c r="I844" s="187"/>
      <c r="J844" s="188">
        <v>2</v>
      </c>
      <c r="K844" s="185"/>
      <c r="L844" s="185"/>
      <c r="M844" s="185"/>
      <c r="N844" s="185"/>
      <c r="O844" s="185"/>
      <c r="P844" s="185">
        <v>0</v>
      </c>
      <c r="Q844" s="185"/>
      <c r="R844" s="186">
        <v>1</v>
      </c>
      <c r="S844" s="188">
        <v>1</v>
      </c>
      <c r="T844" s="185">
        <v>0</v>
      </c>
      <c r="U844" s="185">
        <v>0</v>
      </c>
      <c r="V844" s="185"/>
      <c r="W844" s="185"/>
      <c r="X844" s="185"/>
      <c r="Y844" s="183"/>
      <c r="Z844" s="185"/>
      <c r="AA844" s="185"/>
      <c r="AB844" s="185"/>
      <c r="AC844" s="210"/>
      <c r="AD844" s="210"/>
      <c r="AE844" s="210"/>
      <c r="AF844" s="210"/>
      <c r="AG844" s="210"/>
      <c r="AH844" s="210"/>
      <c r="AI844" s="210"/>
      <c r="AJ844" s="210"/>
      <c r="AK844" s="210"/>
      <c r="AL844" s="210"/>
      <c r="AM844" s="210"/>
    </row>
    <row r="845" spans="1:39" s="91" customFormat="1" ht="26.25" customHeight="1" x14ac:dyDescent="0.2">
      <c r="A845" s="81" t="str">
        <f>IF(E845=0,"",SUBTOTAL(3,$E$8:$E845))</f>
        <v/>
      </c>
      <c r="B845" s="81"/>
      <c r="C845" s="103" t="s">
        <v>1477</v>
      </c>
      <c r="D845" s="88"/>
      <c r="E845" s="88"/>
      <c r="F845" s="186">
        <f t="shared" si="13"/>
        <v>0</v>
      </c>
      <c r="G845" s="183"/>
      <c r="H845" s="183"/>
      <c r="I845" s="183"/>
      <c r="J845" s="190"/>
      <c r="K845" s="183"/>
      <c r="L845" s="183"/>
      <c r="M845" s="183"/>
      <c r="N845" s="183"/>
      <c r="O845" s="183"/>
      <c r="P845" s="183"/>
      <c r="Q845" s="183"/>
      <c r="R845" s="183"/>
      <c r="S845" s="183"/>
      <c r="T845" s="183"/>
      <c r="U845" s="183"/>
      <c r="V845" s="183"/>
      <c r="W845" s="183"/>
      <c r="X845" s="183"/>
      <c r="Y845" s="183"/>
      <c r="Z845" s="183"/>
      <c r="AA845" s="183"/>
      <c r="AB845" s="185"/>
      <c r="AC845" s="210"/>
      <c r="AD845" s="210"/>
      <c r="AE845" s="210"/>
      <c r="AF845" s="210"/>
      <c r="AG845" s="210"/>
      <c r="AH845" s="210"/>
      <c r="AI845" s="210"/>
      <c r="AJ845" s="210"/>
      <c r="AK845" s="210"/>
      <c r="AL845" s="210"/>
      <c r="AM845" s="210"/>
    </row>
    <row r="846" spans="1:39" s="91" customFormat="1" ht="75.75" customHeight="1" x14ac:dyDescent="0.2">
      <c r="A846" s="81">
        <f>IF(E846=0,"",SUBTOTAL(3,$E$8:$E846))</f>
        <v>801</v>
      </c>
      <c r="B846" s="81" t="s">
        <v>1381</v>
      </c>
      <c r="C846" s="118" t="s">
        <v>1480</v>
      </c>
      <c r="D846" s="88" t="s">
        <v>3996</v>
      </c>
      <c r="E846" s="119" t="s">
        <v>75</v>
      </c>
      <c r="F846" s="186">
        <f t="shared" si="13"/>
        <v>55</v>
      </c>
      <c r="G846" s="185"/>
      <c r="H846" s="185">
        <v>0</v>
      </c>
      <c r="I846" s="187"/>
      <c r="J846" s="188">
        <v>55</v>
      </c>
      <c r="K846" s="185"/>
      <c r="L846" s="185"/>
      <c r="M846" s="185"/>
      <c r="N846" s="185"/>
      <c r="O846" s="185"/>
      <c r="P846" s="185">
        <v>0</v>
      </c>
      <c r="Q846" s="185"/>
      <c r="R846" s="186"/>
      <c r="S846" s="188"/>
      <c r="T846" s="185">
        <v>0</v>
      </c>
      <c r="U846" s="185">
        <v>0</v>
      </c>
      <c r="V846" s="185"/>
      <c r="W846" s="185"/>
      <c r="X846" s="185"/>
      <c r="Y846" s="183"/>
      <c r="Z846" s="185"/>
      <c r="AA846" s="185"/>
      <c r="AB846" s="185"/>
      <c r="AC846" s="210"/>
      <c r="AD846" s="210"/>
      <c r="AE846" s="210"/>
      <c r="AF846" s="210"/>
      <c r="AG846" s="210"/>
      <c r="AH846" s="210"/>
      <c r="AI846" s="210"/>
      <c r="AJ846" s="210"/>
      <c r="AK846" s="210"/>
      <c r="AL846" s="210"/>
      <c r="AM846" s="210"/>
    </row>
    <row r="847" spans="1:39" s="91" customFormat="1" ht="49.5" customHeight="1" x14ac:dyDescent="0.2">
      <c r="A847" s="81">
        <f>IF(E847=0,"",SUBTOTAL(3,$E$8:$E847))</f>
        <v>802</v>
      </c>
      <c r="B847" s="81" t="s">
        <v>1383</v>
      </c>
      <c r="C847" s="118" t="s">
        <v>1484</v>
      </c>
      <c r="D847" s="119" t="s">
        <v>3995</v>
      </c>
      <c r="E847" s="119" t="s">
        <v>75</v>
      </c>
      <c r="F847" s="186">
        <f t="shared" si="13"/>
        <v>109</v>
      </c>
      <c r="G847" s="185"/>
      <c r="H847" s="185">
        <v>0</v>
      </c>
      <c r="I847" s="187"/>
      <c r="J847" s="188">
        <v>108</v>
      </c>
      <c r="K847" s="185"/>
      <c r="L847" s="185"/>
      <c r="M847" s="185"/>
      <c r="N847" s="185"/>
      <c r="O847" s="185"/>
      <c r="P847" s="185">
        <v>0</v>
      </c>
      <c r="Q847" s="185"/>
      <c r="R847" s="186"/>
      <c r="S847" s="188"/>
      <c r="T847" s="185">
        <v>0</v>
      </c>
      <c r="U847" s="185">
        <v>0</v>
      </c>
      <c r="V847" s="185"/>
      <c r="W847" s="185"/>
      <c r="X847" s="185"/>
      <c r="Y847" s="183"/>
      <c r="Z847" s="185"/>
      <c r="AA847" s="185"/>
      <c r="AB847" s="185">
        <v>1</v>
      </c>
      <c r="AC847" s="210"/>
      <c r="AD847" s="210"/>
      <c r="AE847" s="210"/>
      <c r="AF847" s="210"/>
      <c r="AG847" s="210"/>
      <c r="AH847" s="210"/>
      <c r="AI847" s="210"/>
      <c r="AJ847" s="210"/>
      <c r="AK847" s="210"/>
      <c r="AL847" s="210"/>
      <c r="AM847" s="210"/>
    </row>
    <row r="848" spans="1:39" s="91" customFormat="1" ht="48.75" customHeight="1" x14ac:dyDescent="0.2">
      <c r="A848" s="81">
        <f>IF(E848=0,"",SUBTOTAL(3,$E$8:$E848))</f>
        <v>803</v>
      </c>
      <c r="B848" s="81" t="s">
        <v>1385</v>
      </c>
      <c r="C848" s="118" t="s">
        <v>1487</v>
      </c>
      <c r="D848" s="119" t="s">
        <v>3994</v>
      </c>
      <c r="E848" s="119" t="s">
        <v>75</v>
      </c>
      <c r="F848" s="186">
        <f t="shared" si="13"/>
        <v>30</v>
      </c>
      <c r="G848" s="185"/>
      <c r="H848" s="185">
        <v>0</v>
      </c>
      <c r="I848" s="187"/>
      <c r="J848" s="189"/>
      <c r="K848" s="187">
        <v>18</v>
      </c>
      <c r="L848" s="185"/>
      <c r="M848" s="185"/>
      <c r="N848" s="185"/>
      <c r="O848" s="185"/>
      <c r="P848" s="185">
        <v>0</v>
      </c>
      <c r="Q848" s="185"/>
      <c r="R848" s="186"/>
      <c r="S848" s="192"/>
      <c r="T848" s="185">
        <v>0</v>
      </c>
      <c r="U848" s="185">
        <v>0</v>
      </c>
      <c r="V848" s="192"/>
      <c r="W848" s="185"/>
      <c r="X848" s="185">
        <v>12</v>
      </c>
      <c r="Y848" s="183"/>
      <c r="Z848" s="185"/>
      <c r="AA848" s="185"/>
      <c r="AB848" s="185"/>
      <c r="AC848" s="210"/>
      <c r="AD848" s="210"/>
      <c r="AE848" s="210"/>
      <c r="AF848" s="210"/>
      <c r="AG848" s="210"/>
      <c r="AH848" s="210"/>
      <c r="AI848" s="210"/>
      <c r="AJ848" s="210"/>
      <c r="AK848" s="210"/>
      <c r="AL848" s="210"/>
      <c r="AM848" s="210"/>
    </row>
    <row r="849" spans="1:39" s="91" customFormat="1" ht="48.75" customHeight="1" x14ac:dyDescent="0.2">
      <c r="A849" s="81">
        <f>IF(E849=0,"",SUBTOTAL(3,$E$8:$E849))</f>
        <v>804</v>
      </c>
      <c r="B849" s="81" t="s">
        <v>1386</v>
      </c>
      <c r="C849" s="118" t="s">
        <v>1487</v>
      </c>
      <c r="D849" s="114" t="s">
        <v>3993</v>
      </c>
      <c r="E849" s="119" t="s">
        <v>75</v>
      </c>
      <c r="F849" s="186">
        <f t="shared" si="13"/>
        <v>166</v>
      </c>
      <c r="G849" s="185"/>
      <c r="H849" s="185"/>
      <c r="I849" s="187"/>
      <c r="J849" s="189"/>
      <c r="K849" s="187"/>
      <c r="L849" s="185"/>
      <c r="M849" s="185"/>
      <c r="N849" s="185"/>
      <c r="O849" s="185"/>
      <c r="P849" s="185"/>
      <c r="Q849" s="185"/>
      <c r="R849" s="186"/>
      <c r="S849" s="188">
        <v>160</v>
      </c>
      <c r="T849" s="185"/>
      <c r="U849" s="185"/>
      <c r="V849" s="185">
        <v>6</v>
      </c>
      <c r="W849" s="185"/>
      <c r="X849" s="185"/>
      <c r="Y849" s="183"/>
      <c r="Z849" s="185"/>
      <c r="AA849" s="185"/>
      <c r="AB849" s="185"/>
      <c r="AC849" s="210"/>
      <c r="AD849" s="210"/>
      <c r="AE849" s="210"/>
      <c r="AF849" s="210"/>
      <c r="AG849" s="210"/>
      <c r="AH849" s="210"/>
      <c r="AI849" s="210"/>
      <c r="AJ849" s="210"/>
      <c r="AK849" s="210"/>
      <c r="AL849" s="210"/>
      <c r="AM849" s="210"/>
    </row>
    <row r="850" spans="1:39" s="91" customFormat="1" ht="60" customHeight="1" x14ac:dyDescent="0.2">
      <c r="A850" s="81">
        <f>IF(E850=0,"",SUBTOTAL(3,$E$8:$E850))</f>
        <v>805</v>
      </c>
      <c r="B850" s="81" t="s">
        <v>1405</v>
      </c>
      <c r="C850" s="118" t="s">
        <v>1489</v>
      </c>
      <c r="D850" s="119" t="s">
        <v>2352</v>
      </c>
      <c r="E850" s="119" t="s">
        <v>84</v>
      </c>
      <c r="F850" s="186">
        <f t="shared" si="13"/>
        <v>5400</v>
      </c>
      <c r="G850" s="185"/>
      <c r="H850" s="185">
        <v>0</v>
      </c>
      <c r="I850" s="187"/>
      <c r="J850" s="189"/>
      <c r="K850" s="185"/>
      <c r="L850" s="185"/>
      <c r="M850" s="185">
        <v>1800</v>
      </c>
      <c r="N850" s="185"/>
      <c r="O850" s="185"/>
      <c r="P850" s="185">
        <v>0</v>
      </c>
      <c r="Q850" s="185">
        <v>1200</v>
      </c>
      <c r="R850" s="186"/>
      <c r="S850" s="188"/>
      <c r="T850" s="185">
        <v>0</v>
      </c>
      <c r="U850" s="185">
        <v>0</v>
      </c>
      <c r="V850" s="185"/>
      <c r="W850" s="185"/>
      <c r="X850" s="185">
        <v>400</v>
      </c>
      <c r="Y850" s="183"/>
      <c r="Z850" s="187">
        <v>2000</v>
      </c>
      <c r="AA850" s="185"/>
      <c r="AB850" s="185"/>
      <c r="AC850" s="210"/>
      <c r="AD850" s="210"/>
      <c r="AE850" s="210"/>
      <c r="AF850" s="210"/>
      <c r="AG850" s="210"/>
      <c r="AH850" s="210"/>
      <c r="AI850" s="210"/>
      <c r="AJ850" s="210"/>
      <c r="AK850" s="210"/>
      <c r="AL850" s="210"/>
      <c r="AM850" s="210"/>
    </row>
    <row r="851" spans="1:39" s="91" customFormat="1" ht="60" customHeight="1" x14ac:dyDescent="0.2">
      <c r="A851" s="81">
        <f>IF(E851=0,"",SUBTOTAL(3,$E$8:$E851))</f>
        <v>806</v>
      </c>
      <c r="B851" s="81" t="s">
        <v>1387</v>
      </c>
      <c r="C851" s="118" t="s">
        <v>1492</v>
      </c>
      <c r="D851" s="119" t="s">
        <v>2353</v>
      </c>
      <c r="E851" s="119" t="s">
        <v>84</v>
      </c>
      <c r="F851" s="186">
        <f t="shared" si="13"/>
        <v>4582</v>
      </c>
      <c r="G851" s="185"/>
      <c r="H851" s="185">
        <v>300</v>
      </c>
      <c r="I851" s="187"/>
      <c r="J851" s="189"/>
      <c r="K851" s="185"/>
      <c r="L851" s="185"/>
      <c r="M851" s="185"/>
      <c r="N851" s="185"/>
      <c r="O851" s="185">
        <v>200</v>
      </c>
      <c r="P851" s="185">
        <v>2082</v>
      </c>
      <c r="Q851" s="185"/>
      <c r="R851" s="186"/>
      <c r="S851" s="188"/>
      <c r="T851" s="185">
        <v>0</v>
      </c>
      <c r="U851" s="185">
        <v>0</v>
      </c>
      <c r="V851" s="185"/>
      <c r="W851" s="185"/>
      <c r="X851" s="185"/>
      <c r="Y851" s="183"/>
      <c r="Z851" s="187">
        <v>2000</v>
      </c>
      <c r="AA851" s="185"/>
      <c r="AB851" s="185"/>
      <c r="AC851" s="210"/>
      <c r="AD851" s="210"/>
      <c r="AE851" s="210"/>
      <c r="AF851" s="210"/>
      <c r="AG851" s="210"/>
      <c r="AH851" s="210"/>
      <c r="AI851" s="210"/>
      <c r="AJ851" s="210"/>
      <c r="AK851" s="210"/>
      <c r="AL851" s="210"/>
      <c r="AM851" s="210"/>
    </row>
    <row r="852" spans="1:39" s="91" customFormat="1" ht="45" customHeight="1" x14ac:dyDescent="0.2">
      <c r="A852" s="81">
        <f>IF(E852=0,"",SUBTOTAL(3,$E$8:$E852))</f>
        <v>807</v>
      </c>
      <c r="B852" s="81" t="s">
        <v>1389</v>
      </c>
      <c r="C852" s="118" t="s">
        <v>1495</v>
      </c>
      <c r="D852" s="119" t="s">
        <v>2352</v>
      </c>
      <c r="E852" s="119" t="s">
        <v>84</v>
      </c>
      <c r="F852" s="186">
        <f t="shared" si="13"/>
        <v>3300</v>
      </c>
      <c r="G852" s="185">
        <v>400</v>
      </c>
      <c r="H852" s="185">
        <v>0</v>
      </c>
      <c r="I852" s="187"/>
      <c r="J852" s="189"/>
      <c r="K852" s="185"/>
      <c r="L852" s="185"/>
      <c r="M852" s="185"/>
      <c r="N852" s="185"/>
      <c r="O852" s="185"/>
      <c r="P852" s="185">
        <v>1700</v>
      </c>
      <c r="Q852" s="185"/>
      <c r="R852" s="186"/>
      <c r="S852" s="188"/>
      <c r="T852" s="185">
        <v>0</v>
      </c>
      <c r="U852" s="185">
        <v>0</v>
      </c>
      <c r="V852" s="185">
        <v>1000</v>
      </c>
      <c r="W852" s="185"/>
      <c r="X852" s="185"/>
      <c r="Y852" s="183"/>
      <c r="Z852" s="185"/>
      <c r="AA852" s="185">
        <v>200</v>
      </c>
      <c r="AB852" s="185"/>
      <c r="AC852" s="210"/>
      <c r="AD852" s="210"/>
      <c r="AE852" s="210"/>
      <c r="AF852" s="210"/>
      <c r="AG852" s="210"/>
      <c r="AH852" s="210"/>
      <c r="AI852" s="210"/>
      <c r="AJ852" s="210"/>
      <c r="AK852" s="210"/>
      <c r="AL852" s="210"/>
      <c r="AM852" s="210"/>
    </row>
    <row r="853" spans="1:39" s="91" customFormat="1" ht="47.25" customHeight="1" x14ac:dyDescent="0.2">
      <c r="A853" s="81">
        <f>IF(E853=0,"",SUBTOTAL(3,$E$8:$E853))</f>
        <v>808</v>
      </c>
      <c r="B853" s="81" t="s">
        <v>1390</v>
      </c>
      <c r="C853" s="118" t="s">
        <v>1498</v>
      </c>
      <c r="D853" s="119" t="s">
        <v>2352</v>
      </c>
      <c r="E853" s="119" t="s">
        <v>84</v>
      </c>
      <c r="F853" s="186">
        <f t="shared" si="13"/>
        <v>8200</v>
      </c>
      <c r="G853" s="185"/>
      <c r="H853" s="185">
        <v>3000</v>
      </c>
      <c r="I853" s="187"/>
      <c r="J853" s="189"/>
      <c r="K853" s="185"/>
      <c r="L853" s="185"/>
      <c r="M853" s="185"/>
      <c r="N853" s="185">
        <v>200</v>
      </c>
      <c r="O853" s="185"/>
      <c r="P853" s="185">
        <v>0</v>
      </c>
      <c r="Q853" s="185"/>
      <c r="R853" s="186">
        <v>5000</v>
      </c>
      <c r="S853" s="188"/>
      <c r="T853" s="185">
        <v>0</v>
      </c>
      <c r="U853" s="185">
        <v>0</v>
      </c>
      <c r="V853" s="185"/>
      <c r="W853" s="185"/>
      <c r="X853" s="185"/>
      <c r="Y853" s="183"/>
      <c r="Z853" s="185"/>
      <c r="AA853" s="185"/>
      <c r="AB853" s="185"/>
      <c r="AC853" s="210"/>
      <c r="AD853" s="210"/>
      <c r="AE853" s="210"/>
      <c r="AF853" s="210"/>
      <c r="AG853" s="210"/>
      <c r="AH853" s="210"/>
      <c r="AI853" s="210"/>
      <c r="AJ853" s="210"/>
      <c r="AK853" s="210"/>
      <c r="AL853" s="210"/>
      <c r="AM853" s="210"/>
    </row>
    <row r="854" spans="1:39" s="91" customFormat="1" ht="47.25" customHeight="1" x14ac:dyDescent="0.2">
      <c r="A854" s="81">
        <f>IF(E854=0,"",SUBTOTAL(3,$E$8:$E854))</f>
        <v>809</v>
      </c>
      <c r="B854" s="81" t="s">
        <v>1391</v>
      </c>
      <c r="C854" s="118" t="s">
        <v>1500</v>
      </c>
      <c r="D854" s="119" t="s">
        <v>2354</v>
      </c>
      <c r="E854" s="119" t="s">
        <v>84</v>
      </c>
      <c r="F854" s="186">
        <f t="shared" si="13"/>
        <v>700</v>
      </c>
      <c r="G854" s="185"/>
      <c r="H854" s="185"/>
      <c r="I854" s="187"/>
      <c r="J854" s="189"/>
      <c r="K854" s="185"/>
      <c r="L854" s="185"/>
      <c r="M854" s="185"/>
      <c r="N854" s="185"/>
      <c r="O854" s="185"/>
      <c r="P854" s="185">
        <v>0</v>
      </c>
      <c r="Q854" s="185"/>
      <c r="R854" s="186"/>
      <c r="S854" s="188"/>
      <c r="T854" s="185">
        <v>500</v>
      </c>
      <c r="U854" s="185">
        <v>0</v>
      </c>
      <c r="V854" s="185">
        <v>200</v>
      </c>
      <c r="W854" s="185"/>
      <c r="X854" s="185"/>
      <c r="Y854" s="183"/>
      <c r="Z854" s="185"/>
      <c r="AA854" s="185"/>
      <c r="AB854" s="185"/>
      <c r="AC854" s="210"/>
      <c r="AD854" s="210"/>
      <c r="AE854" s="210"/>
      <c r="AF854" s="210"/>
      <c r="AG854" s="210"/>
      <c r="AH854" s="210"/>
      <c r="AI854" s="210"/>
      <c r="AJ854" s="210"/>
      <c r="AK854" s="210"/>
      <c r="AL854" s="210"/>
      <c r="AM854" s="210"/>
    </row>
    <row r="855" spans="1:39" s="132" customFormat="1" ht="84.75" customHeight="1" x14ac:dyDescent="0.2">
      <c r="A855" s="81">
        <f>IF(E855=0,"",SUBTOTAL(3,$E$8:$E855))</f>
        <v>810</v>
      </c>
      <c r="B855" s="81" t="s">
        <v>1394</v>
      </c>
      <c r="C855" s="98" t="s">
        <v>3899</v>
      </c>
      <c r="D855" s="125" t="s">
        <v>3791</v>
      </c>
      <c r="E855" s="124" t="s">
        <v>84</v>
      </c>
      <c r="F855" s="186">
        <f t="shared" si="13"/>
        <v>300</v>
      </c>
      <c r="G855" s="186"/>
      <c r="H855" s="186"/>
      <c r="I855" s="186"/>
      <c r="J855" s="186"/>
      <c r="K855" s="186"/>
      <c r="L855" s="186"/>
      <c r="M855" s="186"/>
      <c r="N855" s="186"/>
      <c r="O855" s="186"/>
      <c r="P855" s="186"/>
      <c r="Q855" s="186"/>
      <c r="R855" s="186"/>
      <c r="S855" s="186"/>
      <c r="T855" s="186">
        <v>300</v>
      </c>
      <c r="U855" s="186"/>
      <c r="V855" s="186"/>
      <c r="W855" s="186"/>
      <c r="X855" s="186"/>
      <c r="Y855" s="186"/>
      <c r="Z855" s="186"/>
      <c r="AA855" s="186"/>
      <c r="AB855" s="186"/>
      <c r="AC855" s="211"/>
      <c r="AD855" s="211"/>
      <c r="AE855" s="211"/>
      <c r="AF855" s="211"/>
      <c r="AG855" s="211"/>
      <c r="AH855" s="211"/>
      <c r="AI855" s="211"/>
      <c r="AJ855" s="211"/>
      <c r="AK855" s="211"/>
      <c r="AL855" s="211"/>
      <c r="AM855" s="211"/>
    </row>
    <row r="856" spans="1:39" s="91" customFormat="1" ht="26.25" customHeight="1" x14ac:dyDescent="0.2">
      <c r="A856" s="81" t="str">
        <f>IF(E856=0,"",SUBTOTAL(3,$E$8:$E856))</f>
        <v/>
      </c>
      <c r="B856" s="81"/>
      <c r="C856" s="103" t="s">
        <v>1501</v>
      </c>
      <c r="D856" s="119"/>
      <c r="E856" s="119"/>
      <c r="F856" s="186">
        <f t="shared" si="13"/>
        <v>0</v>
      </c>
      <c r="G856" s="183"/>
      <c r="H856" s="183"/>
      <c r="I856" s="183"/>
      <c r="J856" s="190"/>
      <c r="K856" s="183"/>
      <c r="L856" s="183"/>
      <c r="M856" s="183"/>
      <c r="N856" s="183"/>
      <c r="O856" s="183"/>
      <c r="P856" s="183"/>
      <c r="Q856" s="183"/>
      <c r="R856" s="183"/>
      <c r="S856" s="183"/>
      <c r="T856" s="183"/>
      <c r="U856" s="183"/>
      <c r="V856" s="183"/>
      <c r="W856" s="183"/>
      <c r="X856" s="183"/>
      <c r="Y856" s="183"/>
      <c r="Z856" s="183"/>
      <c r="AA856" s="183"/>
      <c r="AB856" s="185"/>
      <c r="AC856" s="210"/>
      <c r="AD856" s="210"/>
      <c r="AE856" s="210"/>
      <c r="AF856" s="210"/>
      <c r="AG856" s="210"/>
      <c r="AH856" s="210"/>
      <c r="AI856" s="210"/>
      <c r="AJ856" s="210"/>
      <c r="AK856" s="210"/>
      <c r="AL856" s="210"/>
      <c r="AM856" s="210"/>
    </row>
    <row r="857" spans="1:39" s="91" customFormat="1" ht="51.75" customHeight="1" x14ac:dyDescent="0.2">
      <c r="A857" s="81">
        <f>IF(E857=0,"",SUBTOTAL(3,$E$8:$E857))</f>
        <v>811</v>
      </c>
      <c r="B857" s="81" t="s">
        <v>1397</v>
      </c>
      <c r="C857" s="118" t="s">
        <v>1503</v>
      </c>
      <c r="D857" s="88" t="s">
        <v>3992</v>
      </c>
      <c r="E857" s="119" t="s">
        <v>75</v>
      </c>
      <c r="F857" s="186">
        <f t="shared" si="13"/>
        <v>11</v>
      </c>
      <c r="G857" s="185"/>
      <c r="H857" s="185">
        <v>0</v>
      </c>
      <c r="I857" s="187"/>
      <c r="J857" s="188">
        <v>11</v>
      </c>
      <c r="K857" s="185"/>
      <c r="L857" s="185"/>
      <c r="M857" s="185"/>
      <c r="N857" s="185"/>
      <c r="O857" s="185"/>
      <c r="P857" s="185">
        <v>0</v>
      </c>
      <c r="Q857" s="185"/>
      <c r="R857" s="186"/>
      <c r="S857" s="188"/>
      <c r="T857" s="185">
        <v>0</v>
      </c>
      <c r="U857" s="185">
        <v>0</v>
      </c>
      <c r="V857" s="185"/>
      <c r="W857" s="185"/>
      <c r="X857" s="185"/>
      <c r="Y857" s="183"/>
      <c r="Z857" s="185"/>
      <c r="AA857" s="185"/>
      <c r="AB857" s="185"/>
      <c r="AC857" s="210"/>
      <c r="AD857" s="210"/>
      <c r="AE857" s="210"/>
      <c r="AF857" s="210"/>
      <c r="AG857" s="210"/>
      <c r="AH857" s="210"/>
      <c r="AI857" s="210"/>
      <c r="AJ857" s="210"/>
      <c r="AK857" s="210"/>
      <c r="AL857" s="210"/>
      <c r="AM857" s="210"/>
    </row>
    <row r="858" spans="1:39" s="91" customFormat="1" ht="51.75" customHeight="1" x14ac:dyDescent="0.2">
      <c r="A858" s="81">
        <f>IF(E858=0,"",SUBTOTAL(3,$E$8:$E858))</f>
        <v>812</v>
      </c>
      <c r="B858" s="81" t="s">
        <v>1399</v>
      </c>
      <c r="C858" s="118" t="s">
        <v>1505</v>
      </c>
      <c r="D858" s="88" t="s">
        <v>3991</v>
      </c>
      <c r="E858" s="119" t="s">
        <v>75</v>
      </c>
      <c r="F858" s="186">
        <f t="shared" si="13"/>
        <v>5</v>
      </c>
      <c r="G858" s="185"/>
      <c r="H858" s="185">
        <v>0</v>
      </c>
      <c r="I858" s="187"/>
      <c r="J858" s="188">
        <v>5</v>
      </c>
      <c r="K858" s="185"/>
      <c r="L858" s="185"/>
      <c r="M858" s="185"/>
      <c r="N858" s="185"/>
      <c r="O858" s="185"/>
      <c r="P858" s="185">
        <v>0</v>
      </c>
      <c r="Q858" s="185"/>
      <c r="R858" s="186"/>
      <c r="S858" s="188"/>
      <c r="T858" s="185">
        <v>0</v>
      </c>
      <c r="U858" s="185">
        <v>0</v>
      </c>
      <c r="V858" s="185"/>
      <c r="W858" s="185"/>
      <c r="X858" s="185"/>
      <c r="Y858" s="183"/>
      <c r="Z858" s="185"/>
      <c r="AA858" s="185"/>
      <c r="AB858" s="185"/>
      <c r="AC858" s="210"/>
      <c r="AD858" s="210"/>
      <c r="AE858" s="210"/>
      <c r="AF858" s="210"/>
      <c r="AG858" s="210"/>
      <c r="AH858" s="210"/>
      <c r="AI858" s="210"/>
      <c r="AJ858" s="210"/>
      <c r="AK858" s="210"/>
      <c r="AL858" s="210"/>
      <c r="AM858" s="210"/>
    </row>
    <row r="859" spans="1:39" s="91" customFormat="1" ht="51.75" customHeight="1" x14ac:dyDescent="0.2">
      <c r="A859" s="81">
        <f>IF(E859=0,"",SUBTOTAL(3,$E$8:$E859))</f>
        <v>813</v>
      </c>
      <c r="B859" s="81" t="s">
        <v>1400</v>
      </c>
      <c r="C859" s="118" t="s">
        <v>1507</v>
      </c>
      <c r="D859" s="88" t="s">
        <v>3990</v>
      </c>
      <c r="E859" s="119" t="s">
        <v>75</v>
      </c>
      <c r="F859" s="186">
        <f t="shared" si="13"/>
        <v>8</v>
      </c>
      <c r="G859" s="185"/>
      <c r="H859" s="185">
        <v>0</v>
      </c>
      <c r="I859" s="187"/>
      <c r="J859" s="188">
        <v>8</v>
      </c>
      <c r="K859" s="185"/>
      <c r="L859" s="185"/>
      <c r="M859" s="185"/>
      <c r="N859" s="185"/>
      <c r="O859" s="185"/>
      <c r="P859" s="185">
        <v>0</v>
      </c>
      <c r="Q859" s="185"/>
      <c r="R859" s="186"/>
      <c r="S859" s="188"/>
      <c r="T859" s="185">
        <v>0</v>
      </c>
      <c r="U859" s="185">
        <v>0</v>
      </c>
      <c r="V859" s="185"/>
      <c r="W859" s="185"/>
      <c r="X859" s="185"/>
      <c r="Y859" s="183"/>
      <c r="Z859" s="185"/>
      <c r="AA859" s="185"/>
      <c r="AB859" s="185"/>
      <c r="AC859" s="210"/>
      <c r="AD859" s="210"/>
      <c r="AE859" s="210"/>
      <c r="AF859" s="210"/>
      <c r="AG859" s="210"/>
      <c r="AH859" s="210"/>
      <c r="AI859" s="210"/>
      <c r="AJ859" s="210"/>
      <c r="AK859" s="210"/>
      <c r="AL859" s="210"/>
      <c r="AM859" s="210"/>
    </row>
    <row r="860" spans="1:39" s="91" customFormat="1" ht="51.75" customHeight="1" x14ac:dyDescent="0.2">
      <c r="A860" s="81">
        <f>IF(E860=0,"",SUBTOTAL(3,$E$8:$E860))</f>
        <v>814</v>
      </c>
      <c r="B860" s="81" t="s">
        <v>1401</v>
      </c>
      <c r="C860" s="118" t="s">
        <v>1509</v>
      </c>
      <c r="D860" s="88" t="s">
        <v>2358</v>
      </c>
      <c r="E860" s="119" t="s">
        <v>75</v>
      </c>
      <c r="F860" s="186">
        <f t="shared" si="13"/>
        <v>10</v>
      </c>
      <c r="G860" s="185"/>
      <c r="H860" s="185">
        <v>0</v>
      </c>
      <c r="I860" s="187"/>
      <c r="J860" s="188">
        <v>10</v>
      </c>
      <c r="K860" s="185"/>
      <c r="L860" s="185"/>
      <c r="M860" s="185"/>
      <c r="N860" s="185"/>
      <c r="O860" s="185"/>
      <c r="P860" s="185">
        <v>0</v>
      </c>
      <c r="Q860" s="185"/>
      <c r="R860" s="186"/>
      <c r="S860" s="188"/>
      <c r="T860" s="185">
        <v>0</v>
      </c>
      <c r="U860" s="185">
        <v>0</v>
      </c>
      <c r="V860" s="185"/>
      <c r="W860" s="185"/>
      <c r="X860" s="185"/>
      <c r="Y860" s="183"/>
      <c r="Z860" s="185"/>
      <c r="AA860" s="185"/>
      <c r="AB860" s="185"/>
      <c r="AC860" s="210"/>
      <c r="AD860" s="210"/>
      <c r="AE860" s="210"/>
      <c r="AF860" s="210"/>
      <c r="AG860" s="210"/>
      <c r="AH860" s="210"/>
      <c r="AI860" s="210"/>
      <c r="AJ860" s="210"/>
      <c r="AK860" s="210"/>
      <c r="AL860" s="210"/>
      <c r="AM860" s="210"/>
    </row>
    <row r="861" spans="1:39" s="91" customFormat="1" ht="72" customHeight="1" x14ac:dyDescent="0.2">
      <c r="A861" s="81">
        <f>IF(E861=0,"",SUBTOTAL(3,$E$8:$E861))</f>
        <v>815</v>
      </c>
      <c r="B861" s="81" t="s">
        <v>1416</v>
      </c>
      <c r="C861" s="118" t="s">
        <v>1511</v>
      </c>
      <c r="D861" s="88" t="s">
        <v>2359</v>
      </c>
      <c r="E861" s="119" t="s">
        <v>75</v>
      </c>
      <c r="F861" s="186">
        <f t="shared" si="13"/>
        <v>2</v>
      </c>
      <c r="G861" s="185"/>
      <c r="H861" s="185">
        <v>0</v>
      </c>
      <c r="I861" s="187"/>
      <c r="J861" s="188">
        <v>2</v>
      </c>
      <c r="K861" s="185"/>
      <c r="L861" s="185"/>
      <c r="M861" s="185"/>
      <c r="N861" s="185"/>
      <c r="O861" s="185"/>
      <c r="P861" s="185">
        <v>0</v>
      </c>
      <c r="Q861" s="185"/>
      <c r="R861" s="186"/>
      <c r="S861" s="188"/>
      <c r="T861" s="185">
        <v>0</v>
      </c>
      <c r="U861" s="185">
        <v>0</v>
      </c>
      <c r="V861" s="185"/>
      <c r="W861" s="185"/>
      <c r="X861" s="185"/>
      <c r="Y861" s="183"/>
      <c r="Z861" s="185"/>
      <c r="AA861" s="185"/>
      <c r="AB861" s="185"/>
      <c r="AC861" s="210"/>
      <c r="AD861" s="210"/>
      <c r="AE861" s="210"/>
      <c r="AF861" s="210"/>
      <c r="AG861" s="210"/>
      <c r="AH861" s="210"/>
      <c r="AI861" s="210"/>
      <c r="AJ861" s="210"/>
      <c r="AK861" s="210"/>
      <c r="AL861" s="210"/>
      <c r="AM861" s="210"/>
    </row>
    <row r="862" spans="1:39" s="91" customFormat="1" ht="39.75" customHeight="1" x14ac:dyDescent="0.2">
      <c r="A862" s="81">
        <f>IF(E862=0,"",SUBTOTAL(3,$E$8:$E862))</f>
        <v>816</v>
      </c>
      <c r="B862" s="81" t="s">
        <v>1402</v>
      </c>
      <c r="C862" s="118" t="s">
        <v>1514</v>
      </c>
      <c r="D862" s="88" t="s">
        <v>2360</v>
      </c>
      <c r="E862" s="119" t="s">
        <v>75</v>
      </c>
      <c r="F862" s="186">
        <f t="shared" si="13"/>
        <v>1</v>
      </c>
      <c r="G862" s="185"/>
      <c r="H862" s="185">
        <v>0</v>
      </c>
      <c r="I862" s="187"/>
      <c r="J862" s="188">
        <v>1</v>
      </c>
      <c r="K862" s="185"/>
      <c r="L862" s="185"/>
      <c r="M862" s="185"/>
      <c r="N862" s="185"/>
      <c r="O862" s="185"/>
      <c r="P862" s="185">
        <v>0</v>
      </c>
      <c r="Q862" s="185"/>
      <c r="R862" s="186"/>
      <c r="S862" s="188"/>
      <c r="T862" s="185">
        <v>0</v>
      </c>
      <c r="U862" s="185">
        <v>0</v>
      </c>
      <c r="V862" s="185"/>
      <c r="W862" s="185"/>
      <c r="X862" s="185"/>
      <c r="Y862" s="183"/>
      <c r="Z862" s="185"/>
      <c r="AA862" s="185"/>
      <c r="AB862" s="185"/>
      <c r="AC862" s="210"/>
      <c r="AD862" s="210"/>
      <c r="AE862" s="210"/>
      <c r="AF862" s="210"/>
      <c r="AG862" s="210"/>
      <c r="AH862" s="210"/>
      <c r="AI862" s="210"/>
      <c r="AJ862" s="210"/>
      <c r="AK862" s="210"/>
      <c r="AL862" s="210"/>
      <c r="AM862" s="210"/>
    </row>
    <row r="863" spans="1:39" s="91" customFormat="1" ht="65.25" customHeight="1" x14ac:dyDescent="0.2">
      <c r="A863" s="81">
        <f>IF(E863=0,"",SUBTOTAL(3,$E$8:$E863))</f>
        <v>817</v>
      </c>
      <c r="B863" s="81" t="s">
        <v>1403</v>
      </c>
      <c r="C863" s="118" t="s">
        <v>1516</v>
      </c>
      <c r="D863" s="88" t="s">
        <v>2361</v>
      </c>
      <c r="E863" s="119" t="s">
        <v>75</v>
      </c>
      <c r="F863" s="186">
        <f t="shared" si="13"/>
        <v>3</v>
      </c>
      <c r="G863" s="185"/>
      <c r="H863" s="185">
        <v>0</v>
      </c>
      <c r="I863" s="187"/>
      <c r="J863" s="188">
        <v>3</v>
      </c>
      <c r="K863" s="185"/>
      <c r="L863" s="185"/>
      <c r="M863" s="185"/>
      <c r="N863" s="185"/>
      <c r="O863" s="185"/>
      <c r="P863" s="185">
        <v>0</v>
      </c>
      <c r="Q863" s="185"/>
      <c r="R863" s="186"/>
      <c r="S863" s="188"/>
      <c r="T863" s="185">
        <v>0</v>
      </c>
      <c r="U863" s="185">
        <v>0</v>
      </c>
      <c r="V863" s="185"/>
      <c r="W863" s="185"/>
      <c r="X863" s="185"/>
      <c r="Y863" s="183"/>
      <c r="Z863" s="185"/>
      <c r="AA863" s="185"/>
      <c r="AB863" s="185"/>
      <c r="AC863" s="210"/>
      <c r="AD863" s="210"/>
      <c r="AE863" s="210"/>
      <c r="AF863" s="210"/>
      <c r="AG863" s="210"/>
      <c r="AH863" s="210"/>
      <c r="AI863" s="210"/>
      <c r="AJ863" s="210"/>
      <c r="AK863" s="210"/>
      <c r="AL863" s="210"/>
      <c r="AM863" s="210"/>
    </row>
    <row r="864" spans="1:39" s="91" customFormat="1" ht="64.5" customHeight="1" x14ac:dyDescent="0.2">
      <c r="A864" s="81">
        <f>IF(E864=0,"",SUBTOTAL(3,$E$8:$E864))</f>
        <v>818</v>
      </c>
      <c r="B864" s="81" t="s">
        <v>2640</v>
      </c>
      <c r="C864" s="118" t="s">
        <v>1518</v>
      </c>
      <c r="D864" s="88" t="s">
        <v>2362</v>
      </c>
      <c r="E864" s="119" t="s">
        <v>75</v>
      </c>
      <c r="F864" s="186">
        <f t="shared" si="13"/>
        <v>1</v>
      </c>
      <c r="G864" s="185"/>
      <c r="H864" s="185">
        <v>0</v>
      </c>
      <c r="I864" s="187"/>
      <c r="J864" s="188">
        <v>1</v>
      </c>
      <c r="K864" s="185"/>
      <c r="L864" s="185"/>
      <c r="M864" s="185"/>
      <c r="N864" s="185"/>
      <c r="O864" s="185"/>
      <c r="P864" s="185">
        <v>0</v>
      </c>
      <c r="Q864" s="185"/>
      <c r="R864" s="186"/>
      <c r="S864" s="188"/>
      <c r="T864" s="185">
        <v>0</v>
      </c>
      <c r="U864" s="185">
        <v>0</v>
      </c>
      <c r="V864" s="185"/>
      <c r="W864" s="185"/>
      <c r="X864" s="185"/>
      <c r="Y864" s="183"/>
      <c r="Z864" s="185"/>
      <c r="AA864" s="185"/>
      <c r="AB864" s="185"/>
      <c r="AC864" s="210"/>
      <c r="AD864" s="210"/>
      <c r="AE864" s="210"/>
      <c r="AF864" s="210"/>
      <c r="AG864" s="210"/>
      <c r="AH864" s="210"/>
      <c r="AI864" s="210"/>
      <c r="AJ864" s="210"/>
      <c r="AK864" s="210"/>
      <c r="AL864" s="210"/>
      <c r="AM864" s="210"/>
    </row>
    <row r="865" spans="1:39" s="91" customFormat="1" ht="48" customHeight="1" x14ac:dyDescent="0.2">
      <c r="A865" s="81">
        <f>IF(E865=0,"",SUBTOTAL(3,$E$8:$E865))</f>
        <v>819</v>
      </c>
      <c r="B865" s="81" t="s">
        <v>1404</v>
      </c>
      <c r="C865" s="118" t="s">
        <v>1520</v>
      </c>
      <c r="D865" s="88" t="s">
        <v>2363</v>
      </c>
      <c r="E865" s="119" t="s">
        <v>75</v>
      </c>
      <c r="F865" s="186">
        <f t="shared" si="13"/>
        <v>1</v>
      </c>
      <c r="G865" s="185"/>
      <c r="H865" s="185">
        <v>0</v>
      </c>
      <c r="I865" s="187"/>
      <c r="J865" s="188">
        <v>1</v>
      </c>
      <c r="K865" s="185"/>
      <c r="L865" s="185"/>
      <c r="M865" s="185"/>
      <c r="N865" s="185"/>
      <c r="O865" s="185"/>
      <c r="P865" s="185">
        <v>0</v>
      </c>
      <c r="Q865" s="185"/>
      <c r="R865" s="186"/>
      <c r="S865" s="188"/>
      <c r="T865" s="185">
        <v>0</v>
      </c>
      <c r="U865" s="185">
        <v>0</v>
      </c>
      <c r="V865" s="185"/>
      <c r="W865" s="185"/>
      <c r="X865" s="185"/>
      <c r="Y865" s="183"/>
      <c r="Z865" s="185"/>
      <c r="AA865" s="185"/>
      <c r="AB865" s="185"/>
      <c r="AC865" s="210"/>
      <c r="AD865" s="210"/>
      <c r="AE865" s="210"/>
      <c r="AF865" s="210"/>
      <c r="AG865" s="210"/>
      <c r="AH865" s="210"/>
      <c r="AI865" s="210"/>
      <c r="AJ865" s="210"/>
      <c r="AK865" s="210"/>
      <c r="AL865" s="210"/>
      <c r="AM865" s="210"/>
    </row>
    <row r="866" spans="1:39" s="91" customFormat="1" ht="90" customHeight="1" x14ac:dyDescent="0.2">
      <c r="A866" s="81">
        <f>IF(E866=0,"",SUBTOTAL(3,$E$8:$E866))</f>
        <v>820</v>
      </c>
      <c r="B866" s="81" t="s">
        <v>2641</v>
      </c>
      <c r="C866" s="118" t="s">
        <v>3988</v>
      </c>
      <c r="D866" s="119" t="s">
        <v>3989</v>
      </c>
      <c r="E866" s="119" t="s">
        <v>75</v>
      </c>
      <c r="F866" s="186">
        <f t="shared" si="13"/>
        <v>4</v>
      </c>
      <c r="G866" s="185"/>
      <c r="H866" s="185">
        <v>0</v>
      </c>
      <c r="I866" s="187"/>
      <c r="J866" s="189"/>
      <c r="K866" s="185"/>
      <c r="L866" s="185"/>
      <c r="M866" s="185"/>
      <c r="N866" s="185"/>
      <c r="O866" s="185"/>
      <c r="P866" s="185">
        <v>2</v>
      </c>
      <c r="Q866" s="185"/>
      <c r="R866" s="186"/>
      <c r="S866" s="188"/>
      <c r="T866" s="185">
        <v>0</v>
      </c>
      <c r="U866" s="185">
        <v>0</v>
      </c>
      <c r="V866" s="185">
        <v>2</v>
      </c>
      <c r="W866" s="185"/>
      <c r="X866" s="185"/>
      <c r="Y866" s="183"/>
      <c r="Z866" s="185"/>
      <c r="AA866" s="185"/>
      <c r="AB866" s="185"/>
      <c r="AC866" s="210"/>
      <c r="AD866" s="210"/>
      <c r="AE866" s="210"/>
      <c r="AF866" s="210"/>
      <c r="AG866" s="210"/>
      <c r="AH866" s="210"/>
      <c r="AI866" s="210"/>
      <c r="AJ866" s="210"/>
      <c r="AK866" s="210"/>
      <c r="AL866" s="210"/>
      <c r="AM866" s="210"/>
    </row>
    <row r="867" spans="1:39" s="132" customFormat="1" ht="54" customHeight="1" x14ac:dyDescent="0.2">
      <c r="A867" s="81">
        <f>IF(E867=0,"",SUBTOTAL(3,$E$8:$E867))</f>
        <v>821</v>
      </c>
      <c r="B867" s="81" t="s">
        <v>1406</v>
      </c>
      <c r="C867" s="118" t="s">
        <v>3678</v>
      </c>
      <c r="D867" s="119" t="s">
        <v>3679</v>
      </c>
      <c r="E867" s="119" t="s">
        <v>84</v>
      </c>
      <c r="F867" s="186">
        <f t="shared" si="13"/>
        <v>600</v>
      </c>
      <c r="G867" s="186"/>
      <c r="H867" s="186"/>
      <c r="I867" s="186"/>
      <c r="J867" s="186"/>
      <c r="K867" s="186"/>
      <c r="L867" s="186"/>
      <c r="M867" s="186"/>
      <c r="N867" s="186"/>
      <c r="O867" s="186"/>
      <c r="P867" s="186"/>
      <c r="Q867" s="186">
        <v>600</v>
      </c>
      <c r="R867" s="186"/>
      <c r="S867" s="186"/>
      <c r="T867" s="186"/>
      <c r="U867" s="186"/>
      <c r="V867" s="186"/>
      <c r="W867" s="186"/>
      <c r="X867" s="186"/>
      <c r="Y867" s="186"/>
      <c r="Z867" s="186"/>
      <c r="AA867" s="186"/>
      <c r="AB867" s="186"/>
      <c r="AC867" s="211"/>
      <c r="AD867" s="211"/>
      <c r="AE867" s="211"/>
      <c r="AF867" s="211"/>
      <c r="AG867" s="211"/>
      <c r="AH867" s="211"/>
      <c r="AI867" s="211"/>
      <c r="AJ867" s="211"/>
      <c r="AK867" s="211"/>
      <c r="AL867" s="211"/>
      <c r="AM867" s="211"/>
    </row>
    <row r="868" spans="1:39" s="132" customFormat="1" ht="128.25" customHeight="1" x14ac:dyDescent="0.2">
      <c r="A868" s="81">
        <f>IF(E868=0,"",SUBTOTAL(3,$E$8:$E868))</f>
        <v>822</v>
      </c>
      <c r="B868" s="81" t="s">
        <v>1408</v>
      </c>
      <c r="C868" s="115" t="s">
        <v>3623</v>
      </c>
      <c r="D868" s="120" t="s">
        <v>3987</v>
      </c>
      <c r="E868" s="120" t="s">
        <v>145</v>
      </c>
      <c r="F868" s="186">
        <f t="shared" si="13"/>
        <v>47</v>
      </c>
      <c r="G868" s="186"/>
      <c r="H868" s="186">
        <v>8</v>
      </c>
      <c r="I868" s="186"/>
      <c r="J868" s="186"/>
      <c r="K868" s="186"/>
      <c r="L868" s="186"/>
      <c r="M868" s="186"/>
      <c r="N868" s="186"/>
      <c r="O868" s="186"/>
      <c r="P868" s="186"/>
      <c r="Q868" s="186"/>
      <c r="R868" s="186">
        <v>25</v>
      </c>
      <c r="S868" s="186"/>
      <c r="T868" s="186"/>
      <c r="U868" s="186"/>
      <c r="V868" s="186">
        <v>4</v>
      </c>
      <c r="W868" s="186"/>
      <c r="X868" s="186"/>
      <c r="Y868" s="186"/>
      <c r="Z868" s="186">
        <v>10</v>
      </c>
      <c r="AA868" s="186"/>
      <c r="AB868" s="186"/>
      <c r="AC868" s="211"/>
      <c r="AD868" s="211"/>
      <c r="AE868" s="211"/>
      <c r="AF868" s="211"/>
      <c r="AG868" s="211"/>
      <c r="AH868" s="211"/>
      <c r="AI868" s="211"/>
      <c r="AJ868" s="211"/>
      <c r="AK868" s="211"/>
      <c r="AL868" s="211"/>
      <c r="AM868" s="211"/>
    </row>
    <row r="869" spans="1:39" s="91" customFormat="1" ht="29.25" customHeight="1" x14ac:dyDescent="0.2">
      <c r="A869" s="81" t="str">
        <f>IF(E869=0,"",SUBTOTAL(3,$E$8:$E869))</f>
        <v/>
      </c>
      <c r="B869" s="81"/>
      <c r="C869" s="103" t="s">
        <v>1526</v>
      </c>
      <c r="D869" s="119"/>
      <c r="E869" s="119"/>
      <c r="F869" s="186">
        <f t="shared" si="13"/>
        <v>0</v>
      </c>
      <c r="G869" s="183"/>
      <c r="H869" s="183"/>
      <c r="I869" s="183"/>
      <c r="J869" s="190"/>
      <c r="K869" s="183"/>
      <c r="L869" s="183"/>
      <c r="M869" s="183"/>
      <c r="N869" s="183"/>
      <c r="O869" s="183"/>
      <c r="P869" s="183"/>
      <c r="Q869" s="183"/>
      <c r="R869" s="183"/>
      <c r="S869" s="183"/>
      <c r="T869" s="183"/>
      <c r="U869" s="183"/>
      <c r="V869" s="183"/>
      <c r="W869" s="183"/>
      <c r="X869" s="183"/>
      <c r="Y869" s="183"/>
      <c r="Z869" s="183"/>
      <c r="AA869" s="183"/>
      <c r="AB869" s="185"/>
      <c r="AC869" s="210"/>
      <c r="AD869" s="210"/>
      <c r="AE869" s="210"/>
      <c r="AF869" s="210"/>
      <c r="AG869" s="210"/>
      <c r="AH869" s="210"/>
      <c r="AI869" s="210"/>
      <c r="AJ869" s="210"/>
      <c r="AK869" s="210"/>
      <c r="AL869" s="210"/>
      <c r="AM869" s="210"/>
    </row>
    <row r="870" spans="1:39" s="91" customFormat="1" ht="45.75" customHeight="1" x14ac:dyDescent="0.2">
      <c r="A870" s="81">
        <f>IF(E870=0,"",SUBTOTAL(3,$E$8:$E870))</f>
        <v>823</v>
      </c>
      <c r="B870" s="81" t="s">
        <v>1409</v>
      </c>
      <c r="C870" s="118" t="s">
        <v>2576</v>
      </c>
      <c r="D870" s="119" t="s">
        <v>2577</v>
      </c>
      <c r="E870" s="119" t="s">
        <v>75</v>
      </c>
      <c r="F870" s="186">
        <f t="shared" si="13"/>
        <v>69</v>
      </c>
      <c r="G870" s="185"/>
      <c r="H870" s="185">
        <v>0</v>
      </c>
      <c r="I870" s="187"/>
      <c r="J870" s="188">
        <v>50</v>
      </c>
      <c r="K870" s="185"/>
      <c r="L870" s="185"/>
      <c r="M870" s="185"/>
      <c r="N870" s="185"/>
      <c r="O870" s="185"/>
      <c r="P870" s="185">
        <v>0</v>
      </c>
      <c r="Q870" s="185"/>
      <c r="R870" s="186"/>
      <c r="S870" s="188">
        <v>19</v>
      </c>
      <c r="T870" s="185">
        <v>0</v>
      </c>
      <c r="U870" s="185">
        <v>0</v>
      </c>
      <c r="V870" s="185"/>
      <c r="W870" s="185"/>
      <c r="X870" s="185"/>
      <c r="Y870" s="183"/>
      <c r="Z870" s="185"/>
      <c r="AA870" s="185"/>
      <c r="AB870" s="185"/>
      <c r="AC870" s="210"/>
      <c r="AD870" s="210"/>
      <c r="AE870" s="210"/>
      <c r="AF870" s="210"/>
      <c r="AG870" s="210"/>
      <c r="AH870" s="210"/>
      <c r="AI870" s="210"/>
      <c r="AJ870" s="210"/>
      <c r="AK870" s="210"/>
      <c r="AL870" s="210"/>
      <c r="AM870" s="210"/>
    </row>
    <row r="871" spans="1:39" s="91" customFormat="1" ht="52.5" customHeight="1" x14ac:dyDescent="0.2">
      <c r="A871" s="81">
        <f>IF(E871=0,"",SUBTOTAL(3,$E$8:$E871))</f>
        <v>824</v>
      </c>
      <c r="B871" s="81" t="s">
        <v>2642</v>
      </c>
      <c r="C871" s="82" t="s">
        <v>2578</v>
      </c>
      <c r="D871" s="119" t="s">
        <v>2579</v>
      </c>
      <c r="E871" s="119" t="s">
        <v>75</v>
      </c>
      <c r="F871" s="186">
        <f t="shared" si="13"/>
        <v>5</v>
      </c>
      <c r="G871" s="185"/>
      <c r="H871" s="185">
        <v>0</v>
      </c>
      <c r="I871" s="187"/>
      <c r="J871" s="188">
        <v>5</v>
      </c>
      <c r="K871" s="185"/>
      <c r="L871" s="185"/>
      <c r="M871" s="185"/>
      <c r="N871" s="185"/>
      <c r="O871" s="185"/>
      <c r="P871" s="185">
        <v>0</v>
      </c>
      <c r="Q871" s="185"/>
      <c r="R871" s="186"/>
      <c r="S871" s="188"/>
      <c r="T871" s="185">
        <v>0</v>
      </c>
      <c r="U871" s="185">
        <v>0</v>
      </c>
      <c r="V871" s="185"/>
      <c r="W871" s="185"/>
      <c r="X871" s="185"/>
      <c r="Y871" s="183"/>
      <c r="Z871" s="185"/>
      <c r="AA871" s="185"/>
      <c r="AB871" s="185"/>
      <c r="AC871" s="210"/>
      <c r="AD871" s="210"/>
      <c r="AE871" s="210"/>
      <c r="AF871" s="210"/>
      <c r="AG871" s="210"/>
      <c r="AH871" s="210"/>
      <c r="AI871" s="210"/>
      <c r="AJ871" s="210"/>
      <c r="AK871" s="210"/>
      <c r="AL871" s="210"/>
      <c r="AM871" s="210"/>
    </row>
    <row r="872" spans="1:39" s="91" customFormat="1" ht="38.25" customHeight="1" x14ac:dyDescent="0.2">
      <c r="A872" s="81">
        <f>IF(E872=0,"",SUBTOTAL(3,$E$8:$E872))</f>
        <v>825</v>
      </c>
      <c r="B872" s="81" t="s">
        <v>1410</v>
      </c>
      <c r="C872" s="118" t="s">
        <v>1531</v>
      </c>
      <c r="D872" s="119" t="s">
        <v>2580</v>
      </c>
      <c r="E872" s="119" t="s">
        <v>84</v>
      </c>
      <c r="F872" s="186">
        <f t="shared" si="13"/>
        <v>50</v>
      </c>
      <c r="G872" s="185"/>
      <c r="H872" s="185">
        <v>0</v>
      </c>
      <c r="I872" s="187"/>
      <c r="J872" s="189"/>
      <c r="K872" s="185"/>
      <c r="L872" s="185"/>
      <c r="M872" s="185">
        <v>50</v>
      </c>
      <c r="N872" s="185"/>
      <c r="O872" s="185"/>
      <c r="P872" s="185">
        <v>0</v>
      </c>
      <c r="Q872" s="185"/>
      <c r="R872" s="186"/>
      <c r="S872" s="188"/>
      <c r="T872" s="185">
        <v>0</v>
      </c>
      <c r="U872" s="185">
        <v>0</v>
      </c>
      <c r="V872" s="185"/>
      <c r="W872" s="185"/>
      <c r="X872" s="185"/>
      <c r="Y872" s="183"/>
      <c r="Z872" s="185"/>
      <c r="AA872" s="185"/>
      <c r="AB872" s="185"/>
      <c r="AC872" s="210"/>
      <c r="AD872" s="210"/>
      <c r="AE872" s="210"/>
      <c r="AF872" s="210"/>
      <c r="AG872" s="210"/>
      <c r="AH872" s="210"/>
      <c r="AI872" s="210"/>
      <c r="AJ872" s="210"/>
      <c r="AK872" s="210"/>
      <c r="AL872" s="210"/>
      <c r="AM872" s="210"/>
    </row>
    <row r="873" spans="1:39" s="132" customFormat="1" ht="49.5" customHeight="1" x14ac:dyDescent="0.2">
      <c r="A873" s="81">
        <f>IF(E873=0,"",SUBTOTAL(3,$E$8:$E873))</f>
        <v>826</v>
      </c>
      <c r="B873" s="81" t="s">
        <v>1412</v>
      </c>
      <c r="C873" s="118" t="s">
        <v>3627</v>
      </c>
      <c r="D873" s="119" t="s">
        <v>3883</v>
      </c>
      <c r="E873" s="116" t="s">
        <v>75</v>
      </c>
      <c r="F873" s="186">
        <f t="shared" si="13"/>
        <v>12</v>
      </c>
      <c r="G873" s="186"/>
      <c r="H873" s="186"/>
      <c r="I873" s="186">
        <v>12</v>
      </c>
      <c r="J873" s="186"/>
      <c r="K873" s="186"/>
      <c r="L873" s="186"/>
      <c r="M873" s="186"/>
      <c r="N873" s="186"/>
      <c r="O873" s="186"/>
      <c r="P873" s="186"/>
      <c r="Q873" s="186"/>
      <c r="R873" s="186"/>
      <c r="S873" s="186"/>
      <c r="T873" s="186"/>
      <c r="U873" s="186"/>
      <c r="V873" s="186"/>
      <c r="W873" s="186"/>
      <c r="X873" s="186"/>
      <c r="Y873" s="186"/>
      <c r="Z873" s="186"/>
      <c r="AA873" s="186"/>
      <c r="AB873" s="186"/>
      <c r="AC873" s="211"/>
      <c r="AD873" s="211"/>
      <c r="AE873" s="211"/>
      <c r="AF873" s="211"/>
      <c r="AG873" s="211"/>
      <c r="AH873" s="211"/>
      <c r="AI873" s="211"/>
      <c r="AJ873" s="211"/>
      <c r="AK873" s="211"/>
      <c r="AL873" s="211"/>
      <c r="AM873" s="211"/>
    </row>
    <row r="874" spans="1:39" s="91" customFormat="1" ht="20.25" customHeight="1" x14ac:dyDescent="0.2">
      <c r="A874" s="81" t="str">
        <f>IF(E874=0,"",SUBTOTAL(3,$E$8:$E874))</f>
        <v/>
      </c>
      <c r="B874" s="81"/>
      <c r="C874" s="103" t="s">
        <v>1532</v>
      </c>
      <c r="D874" s="119"/>
      <c r="E874" s="119"/>
      <c r="F874" s="186">
        <f t="shared" si="13"/>
        <v>0</v>
      </c>
      <c r="G874" s="183"/>
      <c r="H874" s="183"/>
      <c r="I874" s="183"/>
      <c r="J874" s="190"/>
      <c r="K874" s="183"/>
      <c r="L874" s="183"/>
      <c r="M874" s="183"/>
      <c r="N874" s="183"/>
      <c r="O874" s="183"/>
      <c r="P874" s="183"/>
      <c r="Q874" s="183"/>
      <c r="R874" s="183"/>
      <c r="S874" s="183"/>
      <c r="T874" s="183"/>
      <c r="U874" s="183"/>
      <c r="V874" s="183"/>
      <c r="W874" s="183"/>
      <c r="X874" s="183"/>
      <c r="Y874" s="183"/>
      <c r="Z874" s="183"/>
      <c r="AA874" s="183"/>
      <c r="AB874" s="185"/>
      <c r="AC874" s="210"/>
      <c r="AD874" s="210"/>
      <c r="AE874" s="210"/>
      <c r="AF874" s="210"/>
      <c r="AG874" s="210"/>
      <c r="AH874" s="210"/>
      <c r="AI874" s="210"/>
      <c r="AJ874" s="210"/>
      <c r="AK874" s="210"/>
      <c r="AL874" s="210"/>
      <c r="AM874" s="210"/>
    </row>
    <row r="875" spans="1:39" s="91" customFormat="1" ht="27.75" customHeight="1" x14ac:dyDescent="0.2">
      <c r="A875" s="81" t="str">
        <f>IF(E875=0,"",SUBTOTAL(3,$E$8:$E875))</f>
        <v/>
      </c>
      <c r="B875" s="81"/>
      <c r="C875" s="103" t="s">
        <v>1533</v>
      </c>
      <c r="D875" s="119"/>
      <c r="E875" s="119"/>
      <c r="F875" s="186">
        <f t="shared" si="13"/>
        <v>0</v>
      </c>
      <c r="G875" s="183"/>
      <c r="H875" s="183"/>
      <c r="I875" s="183"/>
      <c r="J875" s="190"/>
      <c r="K875" s="183"/>
      <c r="L875" s="183"/>
      <c r="M875" s="183"/>
      <c r="N875" s="183"/>
      <c r="O875" s="183"/>
      <c r="P875" s="183"/>
      <c r="Q875" s="183"/>
      <c r="R875" s="183"/>
      <c r="S875" s="183"/>
      <c r="T875" s="183"/>
      <c r="U875" s="183"/>
      <c r="V875" s="183"/>
      <c r="W875" s="183"/>
      <c r="X875" s="183"/>
      <c r="Y875" s="183"/>
      <c r="Z875" s="183"/>
      <c r="AA875" s="183"/>
      <c r="AB875" s="185"/>
      <c r="AC875" s="210"/>
      <c r="AD875" s="210"/>
      <c r="AE875" s="210"/>
      <c r="AF875" s="210"/>
      <c r="AG875" s="210"/>
      <c r="AH875" s="210"/>
      <c r="AI875" s="210"/>
      <c r="AJ875" s="210"/>
      <c r="AK875" s="210"/>
      <c r="AL875" s="210"/>
      <c r="AM875" s="210"/>
    </row>
    <row r="876" spans="1:39" s="91" customFormat="1" ht="47.25" customHeight="1" x14ac:dyDescent="0.2">
      <c r="A876" s="81">
        <f>IF(E876=0,"",SUBTOTAL(3,$E$8:$E876))</f>
        <v>827</v>
      </c>
      <c r="B876" s="81" t="s">
        <v>1413</v>
      </c>
      <c r="C876" s="118" t="s">
        <v>1535</v>
      </c>
      <c r="D876" s="119" t="s">
        <v>2364</v>
      </c>
      <c r="E876" s="119" t="s">
        <v>84</v>
      </c>
      <c r="F876" s="186">
        <f t="shared" si="13"/>
        <v>50</v>
      </c>
      <c r="G876" s="185"/>
      <c r="H876" s="185">
        <v>0</v>
      </c>
      <c r="I876" s="187"/>
      <c r="J876" s="189"/>
      <c r="K876" s="185"/>
      <c r="L876" s="185"/>
      <c r="M876" s="185"/>
      <c r="N876" s="185"/>
      <c r="O876" s="185"/>
      <c r="P876" s="185">
        <v>0</v>
      </c>
      <c r="Q876" s="185"/>
      <c r="R876" s="186"/>
      <c r="S876" s="188">
        <v>50</v>
      </c>
      <c r="T876" s="185">
        <v>0</v>
      </c>
      <c r="U876" s="185">
        <v>0</v>
      </c>
      <c r="V876" s="185"/>
      <c r="W876" s="185"/>
      <c r="X876" s="185"/>
      <c r="Y876" s="183"/>
      <c r="Z876" s="185"/>
      <c r="AA876" s="185"/>
      <c r="AB876" s="185"/>
      <c r="AC876" s="210"/>
      <c r="AD876" s="210"/>
      <c r="AE876" s="210"/>
      <c r="AF876" s="210"/>
      <c r="AG876" s="210"/>
      <c r="AH876" s="210"/>
      <c r="AI876" s="210"/>
      <c r="AJ876" s="210"/>
      <c r="AK876" s="210"/>
      <c r="AL876" s="210"/>
      <c r="AM876" s="210"/>
    </row>
    <row r="877" spans="1:39" s="91" customFormat="1" ht="47.25" customHeight="1" x14ac:dyDescent="0.2">
      <c r="A877" s="81">
        <f>IF(E877=0,"",SUBTOTAL(3,$E$8:$E877))</f>
        <v>828</v>
      </c>
      <c r="B877" s="81" t="s">
        <v>4268</v>
      </c>
      <c r="C877" s="118" t="s">
        <v>1537</v>
      </c>
      <c r="D877" s="119" t="s">
        <v>2365</v>
      </c>
      <c r="E877" s="119" t="s">
        <v>84</v>
      </c>
      <c r="F877" s="186">
        <f t="shared" si="13"/>
        <v>60</v>
      </c>
      <c r="G877" s="185"/>
      <c r="H877" s="185">
        <v>0</v>
      </c>
      <c r="I877" s="187"/>
      <c r="J877" s="189"/>
      <c r="K877" s="185"/>
      <c r="L877" s="185"/>
      <c r="M877" s="185"/>
      <c r="N877" s="185"/>
      <c r="O877" s="185"/>
      <c r="P877" s="185">
        <v>0</v>
      </c>
      <c r="Q877" s="185"/>
      <c r="R877" s="186"/>
      <c r="S877" s="188">
        <v>60</v>
      </c>
      <c r="T877" s="185">
        <v>0</v>
      </c>
      <c r="U877" s="185">
        <v>0</v>
      </c>
      <c r="V877" s="185"/>
      <c r="W877" s="185"/>
      <c r="X877" s="185"/>
      <c r="Y877" s="183"/>
      <c r="Z877" s="185"/>
      <c r="AA877" s="185"/>
      <c r="AB877" s="185"/>
      <c r="AC877" s="210"/>
      <c r="AD877" s="210"/>
      <c r="AE877" s="210"/>
      <c r="AF877" s="210"/>
      <c r="AG877" s="210"/>
      <c r="AH877" s="210"/>
      <c r="AI877" s="210"/>
      <c r="AJ877" s="210"/>
      <c r="AK877" s="210"/>
      <c r="AL877" s="210"/>
      <c r="AM877" s="210"/>
    </row>
    <row r="878" spans="1:39" s="91" customFormat="1" ht="57" customHeight="1" x14ac:dyDescent="0.2">
      <c r="A878" s="81">
        <f>IF(E878=0,"",SUBTOTAL(3,$E$8:$E878))</f>
        <v>829</v>
      </c>
      <c r="B878" s="81" t="s">
        <v>1415</v>
      </c>
      <c r="C878" s="118" t="s">
        <v>1540</v>
      </c>
      <c r="D878" s="119" t="s">
        <v>2366</v>
      </c>
      <c r="E878" s="119" t="s">
        <v>84</v>
      </c>
      <c r="F878" s="186">
        <f t="shared" si="13"/>
        <v>3000</v>
      </c>
      <c r="G878" s="185"/>
      <c r="H878" s="185">
        <v>0</v>
      </c>
      <c r="I878" s="187"/>
      <c r="J878" s="189"/>
      <c r="K878" s="185"/>
      <c r="L878" s="185"/>
      <c r="M878" s="185"/>
      <c r="N878" s="185"/>
      <c r="O878" s="185"/>
      <c r="P878" s="185">
        <v>0</v>
      </c>
      <c r="Q878" s="185"/>
      <c r="R878" s="186"/>
      <c r="S878" s="188">
        <v>3000</v>
      </c>
      <c r="T878" s="185">
        <v>0</v>
      </c>
      <c r="U878" s="185">
        <v>0</v>
      </c>
      <c r="V878" s="185"/>
      <c r="W878" s="185"/>
      <c r="X878" s="185"/>
      <c r="Y878" s="183"/>
      <c r="Z878" s="185"/>
      <c r="AA878" s="185"/>
      <c r="AB878" s="185"/>
      <c r="AC878" s="210"/>
      <c r="AD878" s="210"/>
      <c r="AE878" s="210"/>
      <c r="AF878" s="210"/>
      <c r="AG878" s="210"/>
      <c r="AH878" s="210"/>
      <c r="AI878" s="210"/>
      <c r="AJ878" s="210"/>
      <c r="AK878" s="210"/>
      <c r="AL878" s="210"/>
      <c r="AM878" s="210"/>
    </row>
    <row r="879" spans="1:39" s="91" customFormat="1" ht="58.5" customHeight="1" x14ac:dyDescent="0.2">
      <c r="A879" s="81">
        <f>IF(E879=0,"",SUBTOTAL(3,$E$8:$E879))</f>
        <v>830</v>
      </c>
      <c r="B879" s="81" t="s">
        <v>1418</v>
      </c>
      <c r="C879" s="118" t="s">
        <v>1542</v>
      </c>
      <c r="D879" s="119" t="s">
        <v>2367</v>
      </c>
      <c r="E879" s="119" t="s">
        <v>75</v>
      </c>
      <c r="F879" s="186">
        <f t="shared" si="13"/>
        <v>6</v>
      </c>
      <c r="G879" s="185"/>
      <c r="H879" s="185">
        <v>0</v>
      </c>
      <c r="I879" s="187"/>
      <c r="J879" s="189"/>
      <c r="K879" s="185"/>
      <c r="L879" s="185"/>
      <c r="M879" s="185"/>
      <c r="N879" s="185"/>
      <c r="O879" s="185"/>
      <c r="P879" s="185">
        <v>0</v>
      </c>
      <c r="Q879" s="185"/>
      <c r="R879" s="186"/>
      <c r="S879" s="188">
        <v>6</v>
      </c>
      <c r="T879" s="185">
        <v>0</v>
      </c>
      <c r="U879" s="185">
        <v>0</v>
      </c>
      <c r="V879" s="185"/>
      <c r="W879" s="185"/>
      <c r="X879" s="185"/>
      <c r="Y879" s="183"/>
      <c r="Z879" s="185"/>
      <c r="AA879" s="185"/>
      <c r="AB879" s="185"/>
      <c r="AC879" s="210"/>
      <c r="AD879" s="210"/>
      <c r="AE879" s="210"/>
      <c r="AF879" s="210"/>
      <c r="AG879" s="210"/>
      <c r="AH879" s="210"/>
      <c r="AI879" s="210"/>
      <c r="AJ879" s="210"/>
      <c r="AK879" s="210"/>
      <c r="AL879" s="210"/>
      <c r="AM879" s="210"/>
    </row>
    <row r="880" spans="1:39" s="91" customFormat="1" ht="47.25" customHeight="1" x14ac:dyDescent="0.2">
      <c r="A880" s="81">
        <f>IF(E880=0,"",SUBTOTAL(3,$E$8:$E880))</f>
        <v>831</v>
      </c>
      <c r="B880" s="81" t="s">
        <v>4269</v>
      </c>
      <c r="C880" s="118" t="s">
        <v>1544</v>
      </c>
      <c r="D880" s="119" t="s">
        <v>2368</v>
      </c>
      <c r="E880" s="119" t="s">
        <v>57</v>
      </c>
      <c r="F880" s="186">
        <f t="shared" si="13"/>
        <v>6</v>
      </c>
      <c r="G880" s="185"/>
      <c r="H880" s="185">
        <v>0</v>
      </c>
      <c r="I880" s="187"/>
      <c r="J880" s="189"/>
      <c r="K880" s="185"/>
      <c r="L880" s="185"/>
      <c r="M880" s="185"/>
      <c r="N880" s="185"/>
      <c r="O880" s="185"/>
      <c r="P880" s="185">
        <v>0</v>
      </c>
      <c r="Q880" s="185"/>
      <c r="R880" s="186"/>
      <c r="S880" s="188">
        <v>6</v>
      </c>
      <c r="T880" s="185">
        <v>0</v>
      </c>
      <c r="U880" s="185">
        <v>0</v>
      </c>
      <c r="V880" s="185"/>
      <c r="W880" s="185"/>
      <c r="X880" s="185"/>
      <c r="Y880" s="183"/>
      <c r="Z880" s="185"/>
      <c r="AA880" s="185"/>
      <c r="AB880" s="185"/>
      <c r="AC880" s="210"/>
      <c r="AD880" s="210"/>
      <c r="AE880" s="210"/>
      <c r="AF880" s="210"/>
      <c r="AG880" s="210"/>
      <c r="AH880" s="210"/>
      <c r="AI880" s="210"/>
      <c r="AJ880" s="210"/>
      <c r="AK880" s="210"/>
      <c r="AL880" s="210"/>
      <c r="AM880" s="210"/>
    </row>
    <row r="881" spans="1:39" s="91" customFormat="1" ht="59.25" customHeight="1" x14ac:dyDescent="0.2">
      <c r="A881" s="81">
        <f>IF(E881=0,"",SUBTOTAL(3,$E$8:$E881))</f>
        <v>832</v>
      </c>
      <c r="B881" s="81" t="s">
        <v>4270</v>
      </c>
      <c r="C881" s="118" t="s">
        <v>1546</v>
      </c>
      <c r="D881" s="119" t="s">
        <v>2369</v>
      </c>
      <c r="E881" s="119" t="s">
        <v>57</v>
      </c>
      <c r="F881" s="186">
        <f t="shared" si="13"/>
        <v>10</v>
      </c>
      <c r="G881" s="185"/>
      <c r="H881" s="185">
        <v>0</v>
      </c>
      <c r="I881" s="187"/>
      <c r="J881" s="189"/>
      <c r="K881" s="185"/>
      <c r="L881" s="185"/>
      <c r="M881" s="185"/>
      <c r="N881" s="185"/>
      <c r="O881" s="185"/>
      <c r="P881" s="185">
        <v>0</v>
      </c>
      <c r="Q881" s="185"/>
      <c r="R881" s="186"/>
      <c r="S881" s="188">
        <v>10</v>
      </c>
      <c r="T881" s="185">
        <v>0</v>
      </c>
      <c r="U881" s="185">
        <v>0</v>
      </c>
      <c r="V881" s="185"/>
      <c r="W881" s="185"/>
      <c r="X881" s="185"/>
      <c r="Y881" s="183"/>
      <c r="Z881" s="185"/>
      <c r="AA881" s="185"/>
      <c r="AB881" s="185"/>
      <c r="AC881" s="210"/>
      <c r="AD881" s="210"/>
      <c r="AE881" s="210"/>
      <c r="AF881" s="210"/>
      <c r="AG881" s="210"/>
      <c r="AH881" s="210"/>
      <c r="AI881" s="210"/>
      <c r="AJ881" s="210"/>
      <c r="AK881" s="210"/>
      <c r="AL881" s="210"/>
      <c r="AM881" s="210"/>
    </row>
    <row r="882" spans="1:39" s="91" customFormat="1" ht="47.25" customHeight="1" x14ac:dyDescent="0.2">
      <c r="A882" s="81">
        <f>IF(E882=0,"",SUBTOTAL(3,$E$8:$E882))</f>
        <v>833</v>
      </c>
      <c r="B882" s="81" t="s">
        <v>1421</v>
      </c>
      <c r="C882" s="118" t="s">
        <v>1549</v>
      </c>
      <c r="D882" s="119" t="s">
        <v>2370</v>
      </c>
      <c r="E882" s="119" t="s">
        <v>435</v>
      </c>
      <c r="F882" s="186">
        <f t="shared" si="13"/>
        <v>360</v>
      </c>
      <c r="G882" s="185"/>
      <c r="H882" s="185">
        <v>0</v>
      </c>
      <c r="I882" s="187"/>
      <c r="J882" s="189"/>
      <c r="K882" s="185"/>
      <c r="L882" s="185"/>
      <c r="M882" s="185"/>
      <c r="N882" s="185"/>
      <c r="O882" s="185"/>
      <c r="P882" s="185">
        <v>0</v>
      </c>
      <c r="Q882" s="185"/>
      <c r="R882" s="186"/>
      <c r="S882" s="188">
        <v>360</v>
      </c>
      <c r="T882" s="185">
        <v>0</v>
      </c>
      <c r="U882" s="185">
        <v>0</v>
      </c>
      <c r="V882" s="185"/>
      <c r="W882" s="185"/>
      <c r="X882" s="185"/>
      <c r="Y882" s="183"/>
      <c r="Z882" s="185"/>
      <c r="AA882" s="185"/>
      <c r="AB882" s="185"/>
      <c r="AC882" s="210"/>
      <c r="AD882" s="210"/>
      <c r="AE882" s="210"/>
      <c r="AF882" s="210"/>
      <c r="AG882" s="210"/>
      <c r="AH882" s="210"/>
      <c r="AI882" s="210"/>
      <c r="AJ882" s="210"/>
      <c r="AK882" s="210"/>
      <c r="AL882" s="210"/>
      <c r="AM882" s="210"/>
    </row>
    <row r="883" spans="1:39" s="91" customFormat="1" ht="60.75" customHeight="1" x14ac:dyDescent="0.2">
      <c r="A883" s="81">
        <f>IF(E883=0,"",SUBTOTAL(3,$E$8:$E883))</f>
        <v>834</v>
      </c>
      <c r="B883" s="81" t="s">
        <v>4271</v>
      </c>
      <c r="C883" s="118" t="s">
        <v>1552</v>
      </c>
      <c r="D883" s="119" t="s">
        <v>2371</v>
      </c>
      <c r="E883" s="119" t="s">
        <v>435</v>
      </c>
      <c r="F883" s="186">
        <f t="shared" si="13"/>
        <v>1100</v>
      </c>
      <c r="G883" s="185"/>
      <c r="H883" s="185">
        <v>0</v>
      </c>
      <c r="I883" s="187"/>
      <c r="J883" s="189"/>
      <c r="K883" s="185"/>
      <c r="L883" s="185"/>
      <c r="M883" s="185"/>
      <c r="N883" s="185"/>
      <c r="O883" s="185"/>
      <c r="P883" s="185">
        <v>0</v>
      </c>
      <c r="Q883" s="185"/>
      <c r="R883" s="186"/>
      <c r="S883" s="188">
        <v>1100</v>
      </c>
      <c r="T883" s="185">
        <v>0</v>
      </c>
      <c r="U883" s="185">
        <v>0</v>
      </c>
      <c r="V883" s="185"/>
      <c r="W883" s="185"/>
      <c r="X883" s="185"/>
      <c r="Y883" s="183"/>
      <c r="Z883" s="185"/>
      <c r="AA883" s="185"/>
      <c r="AB883" s="185"/>
      <c r="AC883" s="210"/>
      <c r="AD883" s="210"/>
      <c r="AE883" s="210"/>
      <c r="AF883" s="210"/>
      <c r="AG883" s="210"/>
      <c r="AH883" s="210"/>
      <c r="AI883" s="210"/>
      <c r="AJ883" s="210"/>
      <c r="AK883" s="210"/>
      <c r="AL883" s="210"/>
      <c r="AM883" s="210"/>
    </row>
    <row r="884" spans="1:39" s="91" customFormat="1" ht="51" customHeight="1" x14ac:dyDescent="0.2">
      <c r="A884" s="81">
        <f>IF(E884=0,"",SUBTOTAL(3,$E$8:$E884))</f>
        <v>835</v>
      </c>
      <c r="B884" s="81" t="s">
        <v>4272</v>
      </c>
      <c r="C884" s="118" t="s">
        <v>1554</v>
      </c>
      <c r="D884" s="119" t="s">
        <v>2581</v>
      </c>
      <c r="E884" s="119" t="s">
        <v>435</v>
      </c>
      <c r="F884" s="186">
        <f t="shared" si="13"/>
        <v>1500</v>
      </c>
      <c r="G884" s="185"/>
      <c r="H884" s="185">
        <v>0</v>
      </c>
      <c r="I884" s="187"/>
      <c r="J884" s="189"/>
      <c r="K884" s="185"/>
      <c r="L884" s="185"/>
      <c r="M884" s="185"/>
      <c r="N884" s="185"/>
      <c r="O884" s="185"/>
      <c r="P884" s="185">
        <v>0</v>
      </c>
      <c r="Q884" s="185"/>
      <c r="R884" s="186"/>
      <c r="S884" s="188">
        <v>1500</v>
      </c>
      <c r="T884" s="185">
        <v>0</v>
      </c>
      <c r="U884" s="185">
        <v>0</v>
      </c>
      <c r="V884" s="185"/>
      <c r="W884" s="185"/>
      <c r="X884" s="185"/>
      <c r="Y884" s="183"/>
      <c r="Z884" s="185"/>
      <c r="AA884" s="185"/>
      <c r="AB884" s="185"/>
      <c r="AC884" s="210"/>
      <c r="AD884" s="210"/>
      <c r="AE884" s="210"/>
      <c r="AF884" s="210"/>
      <c r="AG884" s="210"/>
      <c r="AH884" s="210"/>
      <c r="AI884" s="210"/>
      <c r="AJ884" s="210"/>
      <c r="AK884" s="210"/>
      <c r="AL884" s="210"/>
      <c r="AM884" s="210"/>
    </row>
    <row r="885" spans="1:39" s="91" customFormat="1" ht="27" customHeight="1" x14ac:dyDescent="0.2">
      <c r="A885" s="81" t="str">
        <f>IF(E885=0,"",SUBTOTAL(3,$E$8:$E885))</f>
        <v/>
      </c>
      <c r="B885" s="81"/>
      <c r="C885" s="103" t="s">
        <v>1555</v>
      </c>
      <c r="D885" s="119"/>
      <c r="E885" s="119"/>
      <c r="F885" s="186">
        <f t="shared" si="13"/>
        <v>0</v>
      </c>
      <c r="G885" s="183"/>
      <c r="H885" s="183"/>
      <c r="I885" s="183"/>
      <c r="J885" s="190"/>
      <c r="K885" s="183"/>
      <c r="L885" s="183"/>
      <c r="M885" s="183"/>
      <c r="N885" s="183"/>
      <c r="O885" s="183"/>
      <c r="P885" s="183"/>
      <c r="Q885" s="183"/>
      <c r="R885" s="183"/>
      <c r="S885" s="183"/>
      <c r="T885" s="183"/>
      <c r="U885" s="183"/>
      <c r="V885" s="183"/>
      <c r="W885" s="183"/>
      <c r="X885" s="183"/>
      <c r="Y885" s="183"/>
      <c r="Z885" s="183"/>
      <c r="AA885" s="183"/>
      <c r="AB885" s="185"/>
      <c r="AC885" s="210"/>
      <c r="AD885" s="210"/>
      <c r="AE885" s="210"/>
      <c r="AF885" s="210"/>
      <c r="AG885" s="210"/>
      <c r="AH885" s="210"/>
      <c r="AI885" s="210"/>
      <c r="AJ885" s="210"/>
      <c r="AK885" s="210"/>
      <c r="AL885" s="210"/>
      <c r="AM885" s="210"/>
    </row>
    <row r="886" spans="1:39" s="91" customFormat="1" ht="39" customHeight="1" x14ac:dyDescent="0.2">
      <c r="A886" s="81">
        <f>IF(E886=0,"",SUBTOTAL(3,$E$8:$E886))</f>
        <v>836</v>
      </c>
      <c r="B886" s="81" t="s">
        <v>1422</v>
      </c>
      <c r="C886" s="118" t="s">
        <v>1557</v>
      </c>
      <c r="D886" s="119" t="s">
        <v>3586</v>
      </c>
      <c r="E886" s="119" t="s">
        <v>75</v>
      </c>
      <c r="F886" s="186">
        <f t="shared" si="13"/>
        <v>50</v>
      </c>
      <c r="G886" s="185"/>
      <c r="H886" s="185">
        <v>0</v>
      </c>
      <c r="I886" s="187"/>
      <c r="J886" s="188">
        <v>50</v>
      </c>
      <c r="K886" s="185"/>
      <c r="L886" s="185"/>
      <c r="M886" s="185"/>
      <c r="N886" s="185"/>
      <c r="O886" s="185"/>
      <c r="P886" s="185">
        <v>0</v>
      </c>
      <c r="Q886" s="185"/>
      <c r="R886" s="186"/>
      <c r="S886" s="188"/>
      <c r="T886" s="185">
        <v>0</v>
      </c>
      <c r="U886" s="185">
        <v>0</v>
      </c>
      <c r="V886" s="185"/>
      <c r="W886" s="185"/>
      <c r="X886" s="185"/>
      <c r="Y886" s="183"/>
      <c r="Z886" s="185"/>
      <c r="AA886" s="185"/>
      <c r="AB886" s="185"/>
      <c r="AC886" s="210"/>
      <c r="AD886" s="210"/>
      <c r="AE886" s="210"/>
      <c r="AF886" s="210"/>
      <c r="AG886" s="210"/>
      <c r="AH886" s="210"/>
      <c r="AI886" s="210"/>
      <c r="AJ886" s="210"/>
      <c r="AK886" s="210"/>
      <c r="AL886" s="210"/>
      <c r="AM886" s="210"/>
    </row>
    <row r="887" spans="1:39" s="91" customFormat="1" ht="40.5" customHeight="1" x14ac:dyDescent="0.2">
      <c r="A887" s="81">
        <f>IF(E887=0,"",SUBTOTAL(3,$E$8:$E887))</f>
        <v>837</v>
      </c>
      <c r="B887" s="81" t="s">
        <v>1424</v>
      </c>
      <c r="C887" s="118" t="s">
        <v>1559</v>
      </c>
      <c r="D887" s="119" t="s">
        <v>3585</v>
      </c>
      <c r="E887" s="119" t="s">
        <v>75</v>
      </c>
      <c r="F887" s="186">
        <f t="shared" si="13"/>
        <v>9</v>
      </c>
      <c r="G887" s="185"/>
      <c r="H887" s="185">
        <v>0</v>
      </c>
      <c r="I887" s="187"/>
      <c r="J887" s="188">
        <v>9</v>
      </c>
      <c r="K887" s="185"/>
      <c r="L887" s="185"/>
      <c r="M887" s="185"/>
      <c r="N887" s="185"/>
      <c r="O887" s="185"/>
      <c r="P887" s="185">
        <v>0</v>
      </c>
      <c r="Q887" s="185"/>
      <c r="R887" s="186"/>
      <c r="S887" s="188"/>
      <c r="T887" s="185">
        <v>0</v>
      </c>
      <c r="U887" s="185">
        <v>0</v>
      </c>
      <c r="V887" s="185"/>
      <c r="W887" s="185"/>
      <c r="X887" s="185"/>
      <c r="Y887" s="183"/>
      <c r="Z887" s="185"/>
      <c r="AA887" s="185"/>
      <c r="AB887" s="185"/>
      <c r="AC887" s="210"/>
      <c r="AD887" s="210"/>
      <c r="AE887" s="210"/>
      <c r="AF887" s="210"/>
      <c r="AG887" s="210"/>
      <c r="AH887" s="210"/>
      <c r="AI887" s="210"/>
      <c r="AJ887" s="210"/>
      <c r="AK887" s="210"/>
      <c r="AL887" s="210"/>
      <c r="AM887" s="210"/>
    </row>
    <row r="888" spans="1:39" s="91" customFormat="1" ht="34.5" customHeight="1" x14ac:dyDescent="0.2">
      <c r="A888" s="81">
        <f>IF(E888=0,"",SUBTOTAL(3,$E$8:$E888))</f>
        <v>838</v>
      </c>
      <c r="B888" s="81" t="s">
        <v>4273</v>
      </c>
      <c r="C888" s="118" t="s">
        <v>1561</v>
      </c>
      <c r="D888" s="119" t="s">
        <v>2372</v>
      </c>
      <c r="E888" s="119" t="s">
        <v>75</v>
      </c>
      <c r="F888" s="186">
        <f t="shared" si="13"/>
        <v>50</v>
      </c>
      <c r="G888" s="185"/>
      <c r="H888" s="185">
        <v>0</v>
      </c>
      <c r="I888" s="187"/>
      <c r="J888" s="188">
        <v>50</v>
      </c>
      <c r="K888" s="185"/>
      <c r="L888" s="185"/>
      <c r="M888" s="185"/>
      <c r="N888" s="185"/>
      <c r="O888" s="185"/>
      <c r="P888" s="185">
        <v>0</v>
      </c>
      <c r="Q888" s="185"/>
      <c r="R888" s="186"/>
      <c r="S888" s="188"/>
      <c r="T888" s="185">
        <v>0</v>
      </c>
      <c r="U888" s="185">
        <v>0</v>
      </c>
      <c r="V888" s="185"/>
      <c r="W888" s="185"/>
      <c r="X888" s="185"/>
      <c r="Y888" s="183"/>
      <c r="Z888" s="185"/>
      <c r="AA888" s="185"/>
      <c r="AB888" s="185"/>
      <c r="AC888" s="210"/>
      <c r="AD888" s="210"/>
      <c r="AE888" s="210"/>
      <c r="AF888" s="210"/>
      <c r="AG888" s="210"/>
      <c r="AH888" s="210"/>
      <c r="AI888" s="210"/>
      <c r="AJ888" s="210"/>
      <c r="AK888" s="210"/>
      <c r="AL888" s="210"/>
      <c r="AM888" s="210"/>
    </row>
    <row r="889" spans="1:39" s="91" customFormat="1" ht="37.5" customHeight="1" x14ac:dyDescent="0.2">
      <c r="A889" s="81">
        <f>IF(E889=0,"",SUBTOTAL(3,$E$8:$E889))</f>
        <v>839</v>
      </c>
      <c r="B889" s="81" t="s">
        <v>1433</v>
      </c>
      <c r="C889" s="118" t="s">
        <v>1564</v>
      </c>
      <c r="D889" s="119" t="s">
        <v>2373</v>
      </c>
      <c r="E889" s="119" t="s">
        <v>75</v>
      </c>
      <c r="F889" s="186">
        <f t="shared" si="13"/>
        <v>11</v>
      </c>
      <c r="G889" s="185"/>
      <c r="H889" s="185">
        <v>0</v>
      </c>
      <c r="I889" s="187"/>
      <c r="J889" s="188">
        <v>11</v>
      </c>
      <c r="K889" s="185"/>
      <c r="L889" s="185"/>
      <c r="M889" s="185"/>
      <c r="N889" s="185"/>
      <c r="O889" s="185"/>
      <c r="P889" s="185">
        <v>0</v>
      </c>
      <c r="Q889" s="185"/>
      <c r="R889" s="186"/>
      <c r="S889" s="188"/>
      <c r="T889" s="185">
        <v>0</v>
      </c>
      <c r="U889" s="185">
        <v>0</v>
      </c>
      <c r="V889" s="185"/>
      <c r="W889" s="185"/>
      <c r="X889" s="185"/>
      <c r="Y889" s="183"/>
      <c r="Z889" s="185"/>
      <c r="AA889" s="185"/>
      <c r="AB889" s="185"/>
      <c r="AC889" s="210"/>
      <c r="AD889" s="210"/>
      <c r="AE889" s="210"/>
      <c r="AF889" s="210"/>
      <c r="AG889" s="210"/>
      <c r="AH889" s="210"/>
      <c r="AI889" s="210"/>
      <c r="AJ889" s="210"/>
      <c r="AK889" s="210"/>
      <c r="AL889" s="210"/>
      <c r="AM889" s="210"/>
    </row>
    <row r="890" spans="1:39" s="132" customFormat="1" ht="45" customHeight="1" x14ac:dyDescent="0.2">
      <c r="A890" s="81">
        <f>IF(E890=0,"",SUBTOTAL(3,$E$8:$E890))</f>
        <v>840</v>
      </c>
      <c r="B890" s="81" t="s">
        <v>1435</v>
      </c>
      <c r="C890" s="115" t="s">
        <v>3499</v>
      </c>
      <c r="D890" s="99" t="s">
        <v>3527</v>
      </c>
      <c r="E890" s="114" t="s">
        <v>3873</v>
      </c>
      <c r="F890" s="186">
        <f t="shared" si="13"/>
        <v>80</v>
      </c>
      <c r="G890" s="186"/>
      <c r="H890" s="186"/>
      <c r="I890" s="186"/>
      <c r="J890" s="194">
        <v>80</v>
      </c>
      <c r="K890" s="186"/>
      <c r="L890" s="186"/>
      <c r="M890" s="186"/>
      <c r="N890" s="186"/>
      <c r="O890" s="186"/>
      <c r="P890" s="186"/>
      <c r="Q890" s="186"/>
      <c r="R890" s="186"/>
      <c r="S890" s="186"/>
      <c r="T890" s="186"/>
      <c r="U890" s="186"/>
      <c r="V890" s="186"/>
      <c r="W890" s="186"/>
      <c r="X890" s="186"/>
      <c r="Y890" s="186"/>
      <c r="Z890" s="186"/>
      <c r="AA890" s="186"/>
      <c r="AB890" s="186"/>
      <c r="AC890" s="211"/>
      <c r="AD890" s="211"/>
      <c r="AE890" s="211"/>
      <c r="AF890" s="211"/>
      <c r="AG890" s="211"/>
      <c r="AH890" s="211"/>
      <c r="AI890" s="211"/>
      <c r="AJ890" s="211"/>
      <c r="AK890" s="211"/>
      <c r="AL890" s="211"/>
      <c r="AM890" s="211"/>
    </row>
    <row r="891" spans="1:39" s="132" customFormat="1" ht="45.75" customHeight="1" x14ac:dyDescent="0.2">
      <c r="A891" s="81">
        <f>IF(E891=0,"",SUBTOTAL(3,$E$8:$E891))</f>
        <v>841</v>
      </c>
      <c r="B891" s="81" t="s">
        <v>1437</v>
      </c>
      <c r="C891" s="115" t="s">
        <v>3500</v>
      </c>
      <c r="D891" s="99" t="s">
        <v>3528</v>
      </c>
      <c r="E891" s="114" t="s">
        <v>75</v>
      </c>
      <c r="F891" s="186">
        <f t="shared" si="13"/>
        <v>1</v>
      </c>
      <c r="G891" s="186"/>
      <c r="H891" s="186"/>
      <c r="I891" s="186"/>
      <c r="J891" s="194">
        <v>1</v>
      </c>
      <c r="K891" s="186"/>
      <c r="L891" s="186"/>
      <c r="M891" s="186"/>
      <c r="N891" s="186"/>
      <c r="O891" s="186"/>
      <c r="P891" s="186"/>
      <c r="Q891" s="186"/>
      <c r="R891" s="186"/>
      <c r="S891" s="186"/>
      <c r="T891" s="186"/>
      <c r="U891" s="186"/>
      <c r="V891" s="186"/>
      <c r="W891" s="186"/>
      <c r="X891" s="186"/>
      <c r="Y891" s="186"/>
      <c r="Z891" s="186"/>
      <c r="AA891" s="186"/>
      <c r="AB891" s="186"/>
      <c r="AC891" s="211"/>
      <c r="AD891" s="211"/>
      <c r="AE891" s="211"/>
      <c r="AF891" s="211"/>
      <c r="AG891" s="211"/>
      <c r="AH891" s="211"/>
      <c r="AI891" s="211"/>
      <c r="AJ891" s="211"/>
      <c r="AK891" s="211"/>
      <c r="AL891" s="211"/>
      <c r="AM891" s="211"/>
    </row>
    <row r="892" spans="1:39" s="132" customFormat="1" ht="45.75" customHeight="1" x14ac:dyDescent="0.2">
      <c r="A892" s="81">
        <f>IF(E892=0,"",SUBTOTAL(3,$E$8:$E892))</f>
        <v>842</v>
      </c>
      <c r="B892" s="81" t="s">
        <v>4274</v>
      </c>
      <c r="C892" s="115" t="s">
        <v>3501</v>
      </c>
      <c r="D892" s="99" t="s">
        <v>3594</v>
      </c>
      <c r="E892" s="114" t="s">
        <v>75</v>
      </c>
      <c r="F892" s="186">
        <f t="shared" si="13"/>
        <v>1</v>
      </c>
      <c r="G892" s="186"/>
      <c r="H892" s="186"/>
      <c r="I892" s="186"/>
      <c r="J892" s="194">
        <v>1</v>
      </c>
      <c r="K892" s="186"/>
      <c r="L892" s="186"/>
      <c r="M892" s="186"/>
      <c r="N892" s="186"/>
      <c r="O892" s="186"/>
      <c r="P892" s="186"/>
      <c r="Q892" s="186"/>
      <c r="R892" s="186"/>
      <c r="S892" s="186"/>
      <c r="T892" s="186"/>
      <c r="U892" s="186"/>
      <c r="V892" s="186"/>
      <c r="W892" s="186"/>
      <c r="X892" s="186"/>
      <c r="Y892" s="186"/>
      <c r="Z892" s="186"/>
      <c r="AA892" s="186"/>
      <c r="AB892" s="186"/>
      <c r="AC892" s="211"/>
      <c r="AD892" s="211"/>
      <c r="AE892" s="211"/>
      <c r="AF892" s="211"/>
      <c r="AG892" s="211"/>
      <c r="AH892" s="211"/>
      <c r="AI892" s="211"/>
      <c r="AJ892" s="211"/>
      <c r="AK892" s="211"/>
      <c r="AL892" s="211"/>
      <c r="AM892" s="211"/>
    </row>
    <row r="893" spans="1:39" s="132" customFormat="1" ht="48.75" customHeight="1" x14ac:dyDescent="0.2">
      <c r="A893" s="81">
        <f>IF(E893=0,"",SUBTOTAL(3,$E$8:$E954))</f>
        <v>903</v>
      </c>
      <c r="B893" s="81" t="s">
        <v>1539</v>
      </c>
      <c r="C893" s="115" t="s">
        <v>3502</v>
      </c>
      <c r="D893" s="99" t="s">
        <v>3529</v>
      </c>
      <c r="E893" s="114" t="s">
        <v>37</v>
      </c>
      <c r="F893" s="186">
        <f t="shared" si="13"/>
        <v>10</v>
      </c>
      <c r="G893" s="186"/>
      <c r="H893" s="186"/>
      <c r="I893" s="186"/>
      <c r="J893" s="194">
        <v>10</v>
      </c>
      <c r="K893" s="186"/>
      <c r="L893" s="186"/>
      <c r="M893" s="186"/>
      <c r="N893" s="186"/>
      <c r="O893" s="186"/>
      <c r="P893" s="186"/>
      <c r="Q893" s="186"/>
      <c r="R893" s="186"/>
      <c r="S893" s="186"/>
      <c r="T893" s="186"/>
      <c r="U893" s="186"/>
      <c r="V893" s="186"/>
      <c r="W893" s="186"/>
      <c r="X893" s="186"/>
      <c r="Y893" s="186"/>
      <c r="Z893" s="186"/>
      <c r="AA893" s="186"/>
      <c r="AB893" s="186"/>
      <c r="AC893" s="211"/>
      <c r="AD893" s="211"/>
      <c r="AE893" s="211"/>
      <c r="AF893" s="211"/>
      <c r="AG893" s="211"/>
      <c r="AH893" s="211"/>
      <c r="AI893" s="211"/>
      <c r="AJ893" s="211"/>
      <c r="AK893" s="211"/>
      <c r="AL893" s="211"/>
      <c r="AM893" s="211"/>
    </row>
    <row r="894" spans="1:39" s="91" customFormat="1" ht="34.5" customHeight="1" x14ac:dyDescent="0.2">
      <c r="A894" s="81" t="str">
        <f>IF(E894=0,"",SUBTOTAL(3,$E$8:$E894))</f>
        <v/>
      </c>
      <c r="B894" s="81"/>
      <c r="C894" s="103" t="s">
        <v>1565</v>
      </c>
      <c r="D894" s="119"/>
      <c r="E894" s="119"/>
      <c r="F894" s="186">
        <f t="shared" si="13"/>
        <v>0</v>
      </c>
      <c r="G894" s="183"/>
      <c r="H894" s="183"/>
      <c r="I894" s="183"/>
      <c r="J894" s="190"/>
      <c r="K894" s="183"/>
      <c r="L894" s="183"/>
      <c r="M894" s="183"/>
      <c r="N894" s="183"/>
      <c r="O894" s="183"/>
      <c r="P894" s="183"/>
      <c r="Q894" s="183"/>
      <c r="R894" s="183"/>
      <c r="S894" s="183"/>
      <c r="T894" s="183"/>
      <c r="U894" s="183"/>
      <c r="V894" s="183"/>
      <c r="W894" s="183"/>
      <c r="X894" s="183"/>
      <c r="Y894" s="183"/>
      <c r="Z894" s="183"/>
      <c r="AA894" s="183"/>
      <c r="AB894" s="185"/>
      <c r="AC894" s="210"/>
      <c r="AD894" s="210"/>
      <c r="AE894" s="210"/>
      <c r="AF894" s="210"/>
      <c r="AG894" s="210"/>
      <c r="AH894" s="210"/>
      <c r="AI894" s="210"/>
      <c r="AJ894" s="210"/>
      <c r="AK894" s="210"/>
      <c r="AL894" s="210"/>
      <c r="AM894" s="210"/>
    </row>
    <row r="895" spans="1:39" s="132" customFormat="1" ht="38.25" x14ac:dyDescent="0.2">
      <c r="A895" s="81">
        <f>IF(E895=0,"",SUBTOTAL(3,$E$8:$E895))</f>
        <v>844</v>
      </c>
      <c r="B895" s="81" t="s">
        <v>1439</v>
      </c>
      <c r="C895" s="98" t="s">
        <v>3855</v>
      </c>
      <c r="D895" s="120" t="s">
        <v>3834</v>
      </c>
      <c r="E895" s="125" t="s">
        <v>57</v>
      </c>
      <c r="F895" s="186">
        <f t="shared" si="13"/>
        <v>6</v>
      </c>
      <c r="G895" s="186"/>
      <c r="H895" s="186"/>
      <c r="I895" s="186"/>
      <c r="J895" s="186"/>
      <c r="K895" s="186"/>
      <c r="L895" s="186">
        <v>6</v>
      </c>
      <c r="M895" s="186"/>
      <c r="N895" s="186"/>
      <c r="O895" s="186"/>
      <c r="P895" s="186"/>
      <c r="Q895" s="186"/>
      <c r="R895" s="186"/>
      <c r="S895" s="186"/>
      <c r="T895" s="186"/>
      <c r="U895" s="186"/>
      <c r="V895" s="186"/>
      <c r="W895" s="186"/>
      <c r="X895" s="186"/>
      <c r="Y895" s="186"/>
      <c r="Z895" s="186"/>
      <c r="AA895" s="186"/>
      <c r="AB895" s="186"/>
      <c r="AC895" s="211"/>
      <c r="AD895" s="211"/>
      <c r="AE895" s="211"/>
      <c r="AF895" s="211"/>
      <c r="AG895" s="211"/>
      <c r="AH895" s="211"/>
      <c r="AI895" s="211"/>
      <c r="AJ895" s="211"/>
      <c r="AK895" s="211"/>
      <c r="AL895" s="211"/>
      <c r="AM895" s="211"/>
    </row>
    <row r="896" spans="1:39" s="91" customFormat="1" ht="74.25" customHeight="1" x14ac:dyDescent="0.2">
      <c r="A896" s="81">
        <f>IF(E896=0,"",SUBTOTAL(3,$E$8:$E896))</f>
        <v>845</v>
      </c>
      <c r="B896" s="81" t="s">
        <v>1442</v>
      </c>
      <c r="C896" s="118" t="s">
        <v>1569</v>
      </c>
      <c r="D896" s="81" t="s">
        <v>4170</v>
      </c>
      <c r="E896" s="119" t="s">
        <v>57</v>
      </c>
      <c r="F896" s="186">
        <f t="shared" si="13"/>
        <v>2</v>
      </c>
      <c r="G896" s="185"/>
      <c r="H896" s="185"/>
      <c r="I896" s="187"/>
      <c r="J896" s="188"/>
      <c r="K896" s="185"/>
      <c r="L896" s="185"/>
      <c r="M896" s="185"/>
      <c r="N896" s="185"/>
      <c r="O896" s="185"/>
      <c r="P896" s="185">
        <v>0</v>
      </c>
      <c r="Q896" s="185"/>
      <c r="R896" s="186"/>
      <c r="S896" s="188">
        <v>2</v>
      </c>
      <c r="T896" s="185">
        <v>0</v>
      </c>
      <c r="U896" s="185">
        <v>0</v>
      </c>
      <c r="V896" s="185"/>
      <c r="W896" s="185"/>
      <c r="X896" s="185"/>
      <c r="Y896" s="183"/>
      <c r="Z896" s="185"/>
      <c r="AA896" s="185"/>
      <c r="AB896" s="185"/>
      <c r="AC896" s="210"/>
      <c r="AD896" s="210"/>
      <c r="AE896" s="210"/>
      <c r="AF896" s="210"/>
      <c r="AG896" s="210"/>
      <c r="AH896" s="210"/>
      <c r="AI896" s="210"/>
      <c r="AJ896" s="210"/>
      <c r="AK896" s="210"/>
      <c r="AL896" s="210"/>
      <c r="AM896" s="210"/>
    </row>
    <row r="897" spans="1:39" s="91" customFormat="1" ht="36" customHeight="1" x14ac:dyDescent="0.2">
      <c r="A897" s="81">
        <f>IF(E897=0,"",SUBTOTAL(3,$E$8:$E897))</f>
        <v>846</v>
      </c>
      <c r="B897" s="81" t="s">
        <v>4275</v>
      </c>
      <c r="C897" s="118" t="s">
        <v>1569</v>
      </c>
      <c r="D897" s="120" t="s">
        <v>3997</v>
      </c>
      <c r="E897" s="119" t="s">
        <v>57</v>
      </c>
      <c r="F897" s="186">
        <f t="shared" si="13"/>
        <v>10</v>
      </c>
      <c r="G897" s="185"/>
      <c r="H897" s="185"/>
      <c r="I897" s="187"/>
      <c r="J897" s="188">
        <v>10</v>
      </c>
      <c r="K897" s="185"/>
      <c r="L897" s="185"/>
      <c r="M897" s="185"/>
      <c r="N897" s="185"/>
      <c r="O897" s="185"/>
      <c r="P897" s="185"/>
      <c r="Q897" s="185"/>
      <c r="R897" s="186"/>
      <c r="S897" s="188"/>
      <c r="T897" s="185"/>
      <c r="U897" s="185"/>
      <c r="V897" s="185"/>
      <c r="W897" s="185"/>
      <c r="X897" s="185"/>
      <c r="Y897" s="183"/>
      <c r="Z897" s="185"/>
      <c r="AA897" s="185"/>
      <c r="AB897" s="185"/>
      <c r="AC897" s="210"/>
      <c r="AD897" s="210"/>
      <c r="AE897" s="210"/>
      <c r="AF897" s="210"/>
      <c r="AG897" s="210"/>
      <c r="AH897" s="210"/>
      <c r="AI897" s="210"/>
      <c r="AJ897" s="210"/>
      <c r="AK897" s="210"/>
      <c r="AL897" s="210"/>
      <c r="AM897" s="210"/>
    </row>
    <row r="898" spans="1:39" s="132" customFormat="1" ht="36" customHeight="1" x14ac:dyDescent="0.2">
      <c r="A898" s="81">
        <f>IF(E898=0,"",SUBTOTAL(3,$E$8:$E898))</f>
        <v>847</v>
      </c>
      <c r="B898" s="81" t="s">
        <v>1445</v>
      </c>
      <c r="C898" s="117" t="s">
        <v>3608</v>
      </c>
      <c r="D898" s="120" t="s">
        <v>3616</v>
      </c>
      <c r="E898" s="120" t="s">
        <v>145</v>
      </c>
      <c r="F898" s="186">
        <f t="shared" si="13"/>
        <v>10</v>
      </c>
      <c r="G898" s="186"/>
      <c r="H898" s="186"/>
      <c r="I898" s="186"/>
      <c r="J898" s="190">
        <v>10</v>
      </c>
      <c r="K898" s="186"/>
      <c r="L898" s="186"/>
      <c r="M898" s="186"/>
      <c r="N898" s="186"/>
      <c r="O898" s="186"/>
      <c r="P898" s="186"/>
      <c r="Q898" s="186"/>
      <c r="R898" s="186"/>
      <c r="S898" s="186"/>
      <c r="T898" s="186"/>
      <c r="U898" s="186"/>
      <c r="V898" s="186"/>
      <c r="W898" s="186"/>
      <c r="X898" s="186"/>
      <c r="Y898" s="186"/>
      <c r="Z898" s="186"/>
      <c r="AA898" s="186"/>
      <c r="AB898" s="186"/>
      <c r="AC898" s="211"/>
      <c r="AD898" s="211"/>
      <c r="AE898" s="211"/>
      <c r="AF898" s="211"/>
      <c r="AG898" s="211"/>
      <c r="AH898" s="211"/>
      <c r="AI898" s="211"/>
      <c r="AJ898" s="211"/>
      <c r="AK898" s="211"/>
      <c r="AL898" s="211"/>
      <c r="AM898" s="211"/>
    </row>
    <row r="899" spans="1:39" s="132" customFormat="1" ht="50.25" customHeight="1" x14ac:dyDescent="0.2">
      <c r="A899" s="81">
        <f>IF(E899=0,"",SUBTOTAL(3,$E$8:$E899))</f>
        <v>848</v>
      </c>
      <c r="B899" s="81" t="s">
        <v>1443</v>
      </c>
      <c r="C899" s="117" t="s">
        <v>3609</v>
      </c>
      <c r="D899" s="111" t="s">
        <v>3881</v>
      </c>
      <c r="E899" s="120" t="s">
        <v>84</v>
      </c>
      <c r="F899" s="186">
        <f t="shared" si="13"/>
        <v>80</v>
      </c>
      <c r="G899" s="186"/>
      <c r="H899" s="186"/>
      <c r="I899" s="186"/>
      <c r="J899" s="190">
        <v>80</v>
      </c>
      <c r="K899" s="186"/>
      <c r="L899" s="186"/>
      <c r="M899" s="186"/>
      <c r="N899" s="186"/>
      <c r="O899" s="186"/>
      <c r="P899" s="186"/>
      <c r="Q899" s="186"/>
      <c r="R899" s="186"/>
      <c r="S899" s="186"/>
      <c r="T899" s="186"/>
      <c r="U899" s="186"/>
      <c r="V899" s="186"/>
      <c r="W899" s="186"/>
      <c r="X899" s="186"/>
      <c r="Y899" s="186"/>
      <c r="Z899" s="186"/>
      <c r="AA899" s="186"/>
      <c r="AB899" s="186"/>
      <c r="AC899" s="211"/>
      <c r="AD899" s="211"/>
      <c r="AE899" s="211"/>
      <c r="AF899" s="211"/>
      <c r="AG899" s="211"/>
      <c r="AH899" s="211"/>
      <c r="AI899" s="211"/>
      <c r="AJ899" s="211"/>
      <c r="AK899" s="211"/>
      <c r="AL899" s="211"/>
      <c r="AM899" s="211"/>
    </row>
    <row r="900" spans="1:39" s="132" customFormat="1" ht="38.25" customHeight="1" x14ac:dyDescent="0.2">
      <c r="A900" s="81">
        <f>IF(E900=0,"",SUBTOTAL(3,$E$8:$E900))</f>
        <v>849</v>
      </c>
      <c r="B900" s="81" t="s">
        <v>4276</v>
      </c>
      <c r="C900" s="117" t="s">
        <v>3610</v>
      </c>
      <c r="D900" s="120" t="s">
        <v>3618</v>
      </c>
      <c r="E900" s="120" t="s">
        <v>145</v>
      </c>
      <c r="F900" s="186">
        <f t="shared" si="13"/>
        <v>14</v>
      </c>
      <c r="G900" s="186"/>
      <c r="H900" s="186"/>
      <c r="I900" s="186"/>
      <c r="J900" s="190">
        <v>8</v>
      </c>
      <c r="K900" s="186"/>
      <c r="L900" s="186"/>
      <c r="M900" s="186"/>
      <c r="N900" s="186"/>
      <c r="O900" s="186"/>
      <c r="P900" s="186"/>
      <c r="Q900" s="186"/>
      <c r="R900" s="186"/>
      <c r="S900" s="186">
        <v>6</v>
      </c>
      <c r="T900" s="186"/>
      <c r="U900" s="186"/>
      <c r="V900" s="186"/>
      <c r="W900" s="186"/>
      <c r="X900" s="186"/>
      <c r="Y900" s="186"/>
      <c r="Z900" s="186"/>
      <c r="AA900" s="186"/>
      <c r="AB900" s="186"/>
      <c r="AC900" s="211"/>
      <c r="AD900" s="211"/>
      <c r="AE900" s="211"/>
      <c r="AF900" s="211"/>
      <c r="AG900" s="211"/>
      <c r="AH900" s="211"/>
      <c r="AI900" s="211"/>
      <c r="AJ900" s="211"/>
      <c r="AK900" s="211"/>
      <c r="AL900" s="211"/>
      <c r="AM900" s="211"/>
    </row>
    <row r="901" spans="1:39" s="91" customFormat="1" ht="131.25" customHeight="1" x14ac:dyDescent="0.2">
      <c r="A901" s="81">
        <f>IF(E901=0,"",SUBTOTAL(3,$E$8:$E901))</f>
        <v>850</v>
      </c>
      <c r="B901" s="81" t="s">
        <v>1449</v>
      </c>
      <c r="C901" s="118" t="s">
        <v>1572</v>
      </c>
      <c r="D901" s="81" t="s">
        <v>4171</v>
      </c>
      <c r="E901" s="119" t="s">
        <v>57</v>
      </c>
      <c r="F901" s="186">
        <f t="shared" si="13"/>
        <v>4</v>
      </c>
      <c r="G901" s="185"/>
      <c r="H901" s="185">
        <v>0</v>
      </c>
      <c r="I901" s="187"/>
      <c r="J901" s="192"/>
      <c r="K901" s="185"/>
      <c r="L901" s="185"/>
      <c r="M901" s="185"/>
      <c r="N901" s="185"/>
      <c r="O901" s="185"/>
      <c r="P901" s="185">
        <v>0</v>
      </c>
      <c r="Q901" s="185"/>
      <c r="R901" s="186"/>
      <c r="S901" s="188">
        <v>4</v>
      </c>
      <c r="T901" s="185">
        <v>0</v>
      </c>
      <c r="U901" s="185">
        <v>0</v>
      </c>
      <c r="V901" s="185"/>
      <c r="W901" s="185"/>
      <c r="X901" s="185"/>
      <c r="Y901" s="183"/>
      <c r="Z901" s="185"/>
      <c r="AA901" s="185"/>
      <c r="AB901" s="185"/>
      <c r="AC901" s="210"/>
      <c r="AD901" s="210"/>
      <c r="AE901" s="210"/>
      <c r="AF901" s="210"/>
      <c r="AG901" s="210"/>
      <c r="AH901" s="210"/>
      <c r="AI901" s="210"/>
      <c r="AJ901" s="210"/>
      <c r="AK901" s="210"/>
      <c r="AL901" s="210"/>
      <c r="AM901" s="210"/>
    </row>
    <row r="902" spans="1:39" s="91" customFormat="1" ht="34.5" customHeight="1" x14ac:dyDescent="0.2">
      <c r="A902" s="81">
        <f>IF(E902=0,"",SUBTOTAL(3,$E$8:$E902))</f>
        <v>851</v>
      </c>
      <c r="B902" s="81" t="s">
        <v>1446</v>
      </c>
      <c r="C902" s="118" t="s">
        <v>1572</v>
      </c>
      <c r="D902" s="120" t="s">
        <v>3997</v>
      </c>
      <c r="E902" s="119" t="s">
        <v>57</v>
      </c>
      <c r="F902" s="186">
        <f t="shared" si="13"/>
        <v>4</v>
      </c>
      <c r="G902" s="185"/>
      <c r="H902" s="185"/>
      <c r="I902" s="187"/>
      <c r="J902" s="188">
        <v>4</v>
      </c>
      <c r="K902" s="185"/>
      <c r="L902" s="185"/>
      <c r="M902" s="185"/>
      <c r="N902" s="185"/>
      <c r="O902" s="185"/>
      <c r="P902" s="185"/>
      <c r="Q902" s="185"/>
      <c r="R902" s="186"/>
      <c r="S902" s="188"/>
      <c r="T902" s="185"/>
      <c r="U902" s="185"/>
      <c r="V902" s="185"/>
      <c r="W902" s="185"/>
      <c r="X902" s="185"/>
      <c r="Y902" s="183"/>
      <c r="Z902" s="185"/>
      <c r="AA902" s="185"/>
      <c r="AB902" s="185"/>
      <c r="AC902" s="210"/>
      <c r="AD902" s="210"/>
      <c r="AE902" s="210"/>
      <c r="AF902" s="210"/>
      <c r="AG902" s="210"/>
      <c r="AH902" s="210"/>
      <c r="AI902" s="210"/>
      <c r="AJ902" s="210"/>
      <c r="AK902" s="210"/>
      <c r="AL902" s="210"/>
      <c r="AM902" s="210"/>
    </row>
    <row r="903" spans="1:39" s="132" customFormat="1" ht="30.75" customHeight="1" x14ac:dyDescent="0.2">
      <c r="A903" s="81">
        <f>IF(E903=0,"",SUBTOTAL(3,$E$8:$E903))</f>
        <v>852</v>
      </c>
      <c r="B903" s="81" t="s">
        <v>4277</v>
      </c>
      <c r="C903" s="84" t="s">
        <v>3508</v>
      </c>
      <c r="D903" s="109" t="s">
        <v>3509</v>
      </c>
      <c r="E903" s="109" t="s">
        <v>1580</v>
      </c>
      <c r="F903" s="186">
        <f t="shared" si="13"/>
        <v>100</v>
      </c>
      <c r="G903" s="186"/>
      <c r="H903" s="186"/>
      <c r="I903" s="186"/>
      <c r="J903" s="194">
        <v>100</v>
      </c>
      <c r="K903" s="186"/>
      <c r="L903" s="186"/>
      <c r="M903" s="186"/>
      <c r="N903" s="186"/>
      <c r="O903" s="186"/>
      <c r="P903" s="186"/>
      <c r="Q903" s="186"/>
      <c r="R903" s="186"/>
      <c r="S903" s="186"/>
      <c r="T903" s="186"/>
      <c r="U903" s="186"/>
      <c r="V903" s="186"/>
      <c r="W903" s="186"/>
      <c r="X903" s="186"/>
      <c r="Y903" s="186"/>
      <c r="Z903" s="186"/>
      <c r="AA903" s="186"/>
      <c r="AB903" s="186"/>
      <c r="AC903" s="211"/>
      <c r="AD903" s="211"/>
      <c r="AE903" s="211"/>
      <c r="AF903" s="211"/>
      <c r="AG903" s="211"/>
      <c r="AH903" s="211"/>
      <c r="AI903" s="211"/>
      <c r="AJ903" s="211"/>
      <c r="AK903" s="211"/>
      <c r="AL903" s="211"/>
      <c r="AM903" s="211"/>
    </row>
    <row r="904" spans="1:39" s="91" customFormat="1" ht="46.5" customHeight="1" x14ac:dyDescent="0.2">
      <c r="A904" s="81">
        <f>IF(E904=0,"",SUBTOTAL(3,$E$8:$E904))</f>
        <v>853</v>
      </c>
      <c r="B904" s="81" t="s">
        <v>4278</v>
      </c>
      <c r="C904" s="118" t="s">
        <v>1567</v>
      </c>
      <c r="D904" s="119" t="s">
        <v>2374</v>
      </c>
      <c r="E904" s="119" t="s">
        <v>75</v>
      </c>
      <c r="F904" s="186">
        <f t="shared" ref="F904:F967" si="14">SUM(G904:AB904)</f>
        <v>15</v>
      </c>
      <c r="G904" s="185"/>
      <c r="H904" s="185">
        <v>0</v>
      </c>
      <c r="I904" s="187"/>
      <c r="J904" s="189"/>
      <c r="K904" s="185"/>
      <c r="L904" s="185"/>
      <c r="M904" s="185"/>
      <c r="N904" s="185"/>
      <c r="O904" s="185"/>
      <c r="P904" s="185">
        <v>0</v>
      </c>
      <c r="Q904" s="185"/>
      <c r="R904" s="186"/>
      <c r="S904" s="188">
        <v>15</v>
      </c>
      <c r="T904" s="185">
        <v>0</v>
      </c>
      <c r="U904" s="185">
        <v>0</v>
      </c>
      <c r="V904" s="185"/>
      <c r="W904" s="185"/>
      <c r="X904" s="185"/>
      <c r="Y904" s="183"/>
      <c r="Z904" s="185"/>
      <c r="AA904" s="185"/>
      <c r="AB904" s="185"/>
      <c r="AC904" s="210"/>
      <c r="AD904" s="210"/>
      <c r="AE904" s="210"/>
      <c r="AF904" s="210"/>
      <c r="AG904" s="210"/>
      <c r="AH904" s="210"/>
      <c r="AI904" s="210"/>
      <c r="AJ904" s="210"/>
      <c r="AK904" s="210"/>
      <c r="AL904" s="210"/>
      <c r="AM904" s="210"/>
    </row>
    <row r="905" spans="1:39" s="91" customFormat="1" ht="38.25" x14ac:dyDescent="0.2">
      <c r="A905" s="81">
        <f>IF(E905=0,"",SUBTOTAL(3,$E$8:$E905))</f>
        <v>854</v>
      </c>
      <c r="B905" s="81" t="s">
        <v>1450</v>
      </c>
      <c r="C905" s="118" t="s">
        <v>1575</v>
      </c>
      <c r="D905" s="119" t="s">
        <v>2375</v>
      </c>
      <c r="E905" s="119" t="s">
        <v>1576</v>
      </c>
      <c r="F905" s="186">
        <f t="shared" si="14"/>
        <v>10</v>
      </c>
      <c r="G905" s="185"/>
      <c r="H905" s="185">
        <v>0</v>
      </c>
      <c r="I905" s="187"/>
      <c r="J905" s="189"/>
      <c r="K905" s="185"/>
      <c r="L905" s="185"/>
      <c r="M905" s="185"/>
      <c r="N905" s="185"/>
      <c r="O905" s="185"/>
      <c r="P905" s="185">
        <v>0</v>
      </c>
      <c r="Q905" s="185"/>
      <c r="R905" s="186"/>
      <c r="S905" s="188">
        <v>10</v>
      </c>
      <c r="T905" s="185">
        <v>0</v>
      </c>
      <c r="U905" s="185">
        <v>0</v>
      </c>
      <c r="V905" s="185"/>
      <c r="W905" s="185"/>
      <c r="X905" s="185"/>
      <c r="Y905" s="183"/>
      <c r="Z905" s="185"/>
      <c r="AA905" s="185"/>
      <c r="AB905" s="185"/>
      <c r="AC905" s="210"/>
      <c r="AD905" s="210"/>
      <c r="AE905" s="210"/>
      <c r="AF905" s="210"/>
      <c r="AG905" s="210"/>
      <c r="AH905" s="210"/>
      <c r="AI905" s="210"/>
      <c r="AJ905" s="210"/>
      <c r="AK905" s="210"/>
      <c r="AL905" s="210"/>
      <c r="AM905" s="210"/>
    </row>
    <row r="906" spans="1:39" s="132" customFormat="1" ht="65.25" customHeight="1" x14ac:dyDescent="0.2">
      <c r="A906" s="81">
        <f>IF(E906=0,"",SUBTOTAL(3,$E$8:$E906))</f>
        <v>855</v>
      </c>
      <c r="B906" s="81" t="s">
        <v>1452</v>
      </c>
      <c r="C906" s="115" t="s">
        <v>3518</v>
      </c>
      <c r="D906" s="99" t="s">
        <v>3530</v>
      </c>
      <c r="E906" s="114" t="s">
        <v>47</v>
      </c>
      <c r="F906" s="186">
        <f t="shared" si="14"/>
        <v>1500</v>
      </c>
      <c r="G906" s="186"/>
      <c r="H906" s="186"/>
      <c r="I906" s="186"/>
      <c r="J906" s="191">
        <v>1500</v>
      </c>
      <c r="K906" s="186"/>
      <c r="L906" s="186"/>
      <c r="M906" s="186"/>
      <c r="N906" s="186"/>
      <c r="O906" s="186"/>
      <c r="P906" s="186"/>
      <c r="Q906" s="186"/>
      <c r="R906" s="186"/>
      <c r="S906" s="186"/>
      <c r="T906" s="186"/>
      <c r="U906" s="186"/>
      <c r="V906" s="186"/>
      <c r="W906" s="186"/>
      <c r="X906" s="186"/>
      <c r="Y906" s="186"/>
      <c r="Z906" s="186"/>
      <c r="AA906" s="186"/>
      <c r="AB906" s="186"/>
      <c r="AC906" s="211"/>
      <c r="AD906" s="211"/>
      <c r="AE906" s="211"/>
      <c r="AF906" s="211"/>
      <c r="AG906" s="211"/>
      <c r="AH906" s="211"/>
      <c r="AI906" s="211"/>
      <c r="AJ906" s="211"/>
      <c r="AK906" s="211"/>
      <c r="AL906" s="211"/>
      <c r="AM906" s="211"/>
    </row>
    <row r="907" spans="1:39" s="91" customFormat="1" ht="38.25" customHeight="1" x14ac:dyDescent="0.2">
      <c r="A907" s="81">
        <f>IF(E907=0,"",SUBTOTAL(3,$E$8:$E907))</f>
        <v>856</v>
      </c>
      <c r="B907" s="81" t="s">
        <v>1460</v>
      </c>
      <c r="C907" s="118" t="s">
        <v>1579</v>
      </c>
      <c r="D907" s="119" t="s">
        <v>2376</v>
      </c>
      <c r="E907" s="119" t="s">
        <v>1580</v>
      </c>
      <c r="F907" s="186">
        <f t="shared" si="14"/>
        <v>50</v>
      </c>
      <c r="G907" s="185"/>
      <c r="H907" s="185">
        <v>0</v>
      </c>
      <c r="I907" s="187"/>
      <c r="J907" s="189"/>
      <c r="K907" s="185"/>
      <c r="L907" s="185"/>
      <c r="M907" s="185"/>
      <c r="N907" s="185"/>
      <c r="O907" s="185"/>
      <c r="P907" s="185">
        <v>0</v>
      </c>
      <c r="Q907" s="185"/>
      <c r="R907" s="186"/>
      <c r="S907" s="188">
        <v>50</v>
      </c>
      <c r="T907" s="185">
        <v>0</v>
      </c>
      <c r="U907" s="185">
        <v>0</v>
      </c>
      <c r="V907" s="185"/>
      <c r="W907" s="185"/>
      <c r="X907" s="185"/>
      <c r="Y907" s="183"/>
      <c r="Z907" s="185"/>
      <c r="AA907" s="185"/>
      <c r="AB907" s="185"/>
      <c r="AC907" s="210"/>
      <c r="AD907" s="210"/>
      <c r="AE907" s="210"/>
      <c r="AF907" s="210"/>
      <c r="AG907" s="210"/>
      <c r="AH907" s="210"/>
      <c r="AI907" s="210"/>
      <c r="AJ907" s="210"/>
      <c r="AK907" s="210"/>
      <c r="AL907" s="210"/>
      <c r="AM907" s="210"/>
    </row>
    <row r="908" spans="1:39" s="132" customFormat="1" ht="159.75" customHeight="1" x14ac:dyDescent="0.2">
      <c r="A908" s="81">
        <f>IF(E908=0,"",SUBTOTAL(3,$E$8:$E908))</f>
        <v>857</v>
      </c>
      <c r="B908" s="81" t="s">
        <v>1463</v>
      </c>
      <c r="C908" s="98" t="s">
        <v>3853</v>
      </c>
      <c r="D908" s="114" t="s">
        <v>4197</v>
      </c>
      <c r="E908" s="125" t="s">
        <v>75</v>
      </c>
      <c r="F908" s="186">
        <f t="shared" si="14"/>
        <v>1</v>
      </c>
      <c r="G908" s="186"/>
      <c r="H908" s="186"/>
      <c r="I908" s="186"/>
      <c r="J908" s="186"/>
      <c r="K908" s="186"/>
      <c r="L908" s="186">
        <v>1</v>
      </c>
      <c r="M908" s="186"/>
      <c r="N908" s="186"/>
      <c r="O908" s="186"/>
      <c r="P908" s="186"/>
      <c r="Q908" s="186"/>
      <c r="R908" s="186"/>
      <c r="S908" s="186"/>
      <c r="T908" s="186"/>
      <c r="U908" s="186"/>
      <c r="V908" s="186"/>
      <c r="W908" s="186"/>
      <c r="X908" s="186"/>
      <c r="Y908" s="186"/>
      <c r="Z908" s="186"/>
      <c r="AA908" s="186"/>
      <c r="AB908" s="186"/>
      <c r="AC908" s="211"/>
      <c r="AD908" s="211"/>
      <c r="AE908" s="211"/>
      <c r="AF908" s="211"/>
      <c r="AG908" s="211"/>
      <c r="AH908" s="211"/>
      <c r="AI908" s="211"/>
      <c r="AJ908" s="211"/>
      <c r="AK908" s="211"/>
      <c r="AL908" s="211"/>
      <c r="AM908" s="211"/>
    </row>
    <row r="909" spans="1:39" s="132" customFormat="1" ht="60" customHeight="1" x14ac:dyDescent="0.2">
      <c r="A909" s="81">
        <f>IF(E909=0,"",SUBTOTAL(3,$E$8:$E909))</f>
        <v>858</v>
      </c>
      <c r="B909" s="81" t="s">
        <v>1456</v>
      </c>
      <c r="C909" s="98" t="s">
        <v>3655</v>
      </c>
      <c r="D909" s="114" t="s">
        <v>3654</v>
      </c>
      <c r="E909" s="125" t="s">
        <v>145</v>
      </c>
      <c r="F909" s="186">
        <f t="shared" si="14"/>
        <v>1</v>
      </c>
      <c r="G909" s="186"/>
      <c r="H909" s="186"/>
      <c r="I909" s="186"/>
      <c r="J909" s="186"/>
      <c r="K909" s="186"/>
      <c r="L909" s="186">
        <v>1</v>
      </c>
      <c r="M909" s="186"/>
      <c r="N909" s="186"/>
      <c r="O909" s="186"/>
      <c r="P909" s="186"/>
      <c r="Q909" s="186"/>
      <c r="R909" s="186"/>
      <c r="S909" s="186"/>
      <c r="T909" s="186"/>
      <c r="U909" s="186"/>
      <c r="V909" s="186"/>
      <c r="W909" s="186"/>
      <c r="X909" s="186"/>
      <c r="Y909" s="186"/>
      <c r="Z909" s="186"/>
      <c r="AA909" s="186"/>
      <c r="AB909" s="186"/>
      <c r="AC909" s="211"/>
      <c r="AD909" s="211"/>
      <c r="AE909" s="211"/>
      <c r="AF909" s="211"/>
      <c r="AG909" s="211"/>
      <c r="AH909" s="211"/>
      <c r="AI909" s="211"/>
      <c r="AJ909" s="211"/>
      <c r="AK909" s="211"/>
      <c r="AL909" s="211"/>
      <c r="AM909" s="211"/>
    </row>
    <row r="910" spans="1:39" s="132" customFormat="1" ht="50.25" customHeight="1" x14ac:dyDescent="0.2">
      <c r="A910" s="81">
        <f>IF(E910=0,"",SUBTOTAL(3,$E$8:$E910))</f>
        <v>859</v>
      </c>
      <c r="B910" s="81" t="s">
        <v>1458</v>
      </c>
      <c r="C910" s="98" t="s">
        <v>3653</v>
      </c>
      <c r="D910" s="114" t="s">
        <v>3654</v>
      </c>
      <c r="E910" s="125" t="s">
        <v>145</v>
      </c>
      <c r="F910" s="186">
        <f t="shared" si="14"/>
        <v>1</v>
      </c>
      <c r="G910" s="186"/>
      <c r="H910" s="186"/>
      <c r="I910" s="186"/>
      <c r="J910" s="186"/>
      <c r="K910" s="186"/>
      <c r="L910" s="186">
        <v>1</v>
      </c>
      <c r="M910" s="186"/>
      <c r="N910" s="186"/>
      <c r="O910" s="186"/>
      <c r="P910" s="186"/>
      <c r="Q910" s="186"/>
      <c r="R910" s="186"/>
      <c r="S910" s="186"/>
      <c r="T910" s="186"/>
      <c r="U910" s="186"/>
      <c r="V910" s="186"/>
      <c r="W910" s="186"/>
      <c r="X910" s="186"/>
      <c r="Y910" s="186"/>
      <c r="Z910" s="186"/>
      <c r="AA910" s="186"/>
      <c r="AB910" s="186"/>
      <c r="AC910" s="211"/>
      <c r="AD910" s="211"/>
      <c r="AE910" s="211"/>
      <c r="AF910" s="211"/>
      <c r="AG910" s="211"/>
      <c r="AH910" s="211"/>
      <c r="AI910" s="211"/>
      <c r="AJ910" s="211"/>
      <c r="AK910" s="211"/>
      <c r="AL910" s="211"/>
      <c r="AM910" s="211"/>
    </row>
    <row r="911" spans="1:39" s="132" customFormat="1" ht="51" customHeight="1" x14ac:dyDescent="0.2">
      <c r="A911" s="81">
        <f>IF(E911=0,"",SUBTOTAL(3,$E$8:$E911))</f>
        <v>860</v>
      </c>
      <c r="B911" s="81" t="s">
        <v>1461</v>
      </c>
      <c r="C911" s="115" t="s">
        <v>3927</v>
      </c>
      <c r="D911" s="114" t="s">
        <v>4198</v>
      </c>
      <c r="E911" s="125" t="s">
        <v>75</v>
      </c>
      <c r="F911" s="186">
        <f t="shared" si="14"/>
        <v>1</v>
      </c>
      <c r="G911" s="186"/>
      <c r="H911" s="186"/>
      <c r="I911" s="186"/>
      <c r="J911" s="186"/>
      <c r="K911" s="186"/>
      <c r="L911" s="186">
        <v>1</v>
      </c>
      <c r="M911" s="186"/>
      <c r="N911" s="186"/>
      <c r="O911" s="186"/>
      <c r="P911" s="186"/>
      <c r="Q911" s="186"/>
      <c r="R911" s="186"/>
      <c r="S911" s="186"/>
      <c r="T911" s="186"/>
      <c r="U911" s="186"/>
      <c r="V911" s="186"/>
      <c r="W911" s="186"/>
      <c r="X911" s="186"/>
      <c r="Y911" s="186"/>
      <c r="Z911" s="186"/>
      <c r="AA911" s="186"/>
      <c r="AB911" s="186"/>
      <c r="AC911" s="211"/>
      <c r="AD911" s="211"/>
      <c r="AE911" s="211"/>
      <c r="AF911" s="211"/>
      <c r="AG911" s="211"/>
      <c r="AH911" s="211"/>
      <c r="AI911" s="211"/>
      <c r="AJ911" s="211"/>
      <c r="AK911" s="211"/>
      <c r="AL911" s="211"/>
      <c r="AM911" s="211"/>
    </row>
    <row r="912" spans="1:39" s="91" customFormat="1" ht="86.25" customHeight="1" x14ac:dyDescent="0.2">
      <c r="A912" s="81">
        <f>IF(E912=0,"",SUBTOTAL(3,$E$8:$E912))</f>
        <v>861</v>
      </c>
      <c r="B912" s="81" t="s">
        <v>1464</v>
      </c>
      <c r="C912" s="118" t="s">
        <v>1583</v>
      </c>
      <c r="D912" s="119" t="s">
        <v>3986</v>
      </c>
      <c r="E912" s="119" t="s">
        <v>84</v>
      </c>
      <c r="F912" s="186">
        <f t="shared" si="14"/>
        <v>884</v>
      </c>
      <c r="G912" s="185"/>
      <c r="H912" s="185">
        <v>0</v>
      </c>
      <c r="I912" s="187"/>
      <c r="J912" s="188">
        <v>384</v>
      </c>
      <c r="K912" s="185"/>
      <c r="L912" s="185"/>
      <c r="M912" s="185">
        <v>500</v>
      </c>
      <c r="N912" s="185"/>
      <c r="O912" s="185"/>
      <c r="P912" s="185">
        <v>0</v>
      </c>
      <c r="Q912" s="185"/>
      <c r="R912" s="186"/>
      <c r="S912" s="188"/>
      <c r="T912" s="185">
        <v>0</v>
      </c>
      <c r="U912" s="185">
        <v>0</v>
      </c>
      <c r="V912" s="185"/>
      <c r="W912" s="185"/>
      <c r="X912" s="185"/>
      <c r="Y912" s="183"/>
      <c r="Z912" s="185"/>
      <c r="AA912" s="185"/>
      <c r="AB912" s="185"/>
      <c r="AC912" s="210"/>
      <c r="AD912" s="210"/>
      <c r="AE912" s="210"/>
      <c r="AF912" s="210"/>
      <c r="AG912" s="210"/>
      <c r="AH912" s="210"/>
      <c r="AI912" s="210"/>
      <c r="AJ912" s="210"/>
      <c r="AK912" s="210"/>
      <c r="AL912" s="210"/>
      <c r="AM912" s="210"/>
    </row>
    <row r="913" spans="1:39" s="91" customFormat="1" ht="42.75" customHeight="1" x14ac:dyDescent="0.2">
      <c r="A913" s="81">
        <f>IF(E913=0,"",SUBTOTAL(3,$E$8:$E913))</f>
        <v>862</v>
      </c>
      <c r="B913" s="81" t="s">
        <v>1466</v>
      </c>
      <c r="C913" s="118" t="s">
        <v>1586</v>
      </c>
      <c r="D913" s="81" t="s">
        <v>2377</v>
      </c>
      <c r="E913" s="119" t="s">
        <v>75</v>
      </c>
      <c r="F913" s="186">
        <f t="shared" si="14"/>
        <v>20</v>
      </c>
      <c r="G913" s="185"/>
      <c r="H913" s="185">
        <v>0</v>
      </c>
      <c r="I913" s="187"/>
      <c r="J913" s="192"/>
      <c r="K913" s="185"/>
      <c r="L913" s="185"/>
      <c r="M913" s="185"/>
      <c r="N913" s="185"/>
      <c r="O913" s="185"/>
      <c r="P913" s="185">
        <v>0</v>
      </c>
      <c r="Q913" s="185"/>
      <c r="R913" s="186"/>
      <c r="S913" s="188">
        <v>20</v>
      </c>
      <c r="T913" s="185">
        <v>0</v>
      </c>
      <c r="U913" s="185">
        <v>0</v>
      </c>
      <c r="V913" s="185"/>
      <c r="W913" s="185"/>
      <c r="X913" s="185"/>
      <c r="Y913" s="183"/>
      <c r="Z913" s="185"/>
      <c r="AA913" s="185"/>
      <c r="AB913" s="185"/>
      <c r="AC913" s="210"/>
      <c r="AD913" s="210"/>
      <c r="AE913" s="210"/>
      <c r="AF913" s="210"/>
      <c r="AG913" s="210"/>
      <c r="AH913" s="210"/>
      <c r="AI913" s="210"/>
      <c r="AJ913" s="210"/>
      <c r="AK913" s="210"/>
      <c r="AL913" s="210"/>
      <c r="AM913" s="210"/>
    </row>
    <row r="914" spans="1:39" s="91" customFormat="1" ht="50.25" customHeight="1" x14ac:dyDescent="0.2">
      <c r="A914" s="81">
        <f>IF(E914=0,"",SUBTOTAL(3,$E$8:$E914))</f>
        <v>863</v>
      </c>
      <c r="B914" s="81" t="s">
        <v>1468</v>
      </c>
      <c r="C914" s="118" t="s">
        <v>1586</v>
      </c>
      <c r="D914" s="81" t="s">
        <v>3587</v>
      </c>
      <c r="E914" s="119" t="s">
        <v>75</v>
      </c>
      <c r="F914" s="186">
        <f t="shared" si="14"/>
        <v>88</v>
      </c>
      <c r="G914" s="185"/>
      <c r="H914" s="185"/>
      <c r="I914" s="187"/>
      <c r="J914" s="188">
        <v>88</v>
      </c>
      <c r="K914" s="185"/>
      <c r="L914" s="185"/>
      <c r="M914" s="185"/>
      <c r="N914" s="185"/>
      <c r="O914" s="185"/>
      <c r="P914" s="185"/>
      <c r="Q914" s="185"/>
      <c r="R914" s="186"/>
      <c r="S914" s="188"/>
      <c r="T914" s="185"/>
      <c r="U914" s="185"/>
      <c r="V914" s="185"/>
      <c r="W914" s="185"/>
      <c r="X914" s="185"/>
      <c r="Y914" s="183"/>
      <c r="Z914" s="185"/>
      <c r="AA914" s="185"/>
      <c r="AB914" s="185"/>
      <c r="AC914" s="210"/>
      <c r="AD914" s="210"/>
      <c r="AE914" s="210"/>
      <c r="AF914" s="210"/>
      <c r="AG914" s="210"/>
      <c r="AH914" s="210"/>
      <c r="AI914" s="210"/>
      <c r="AJ914" s="210"/>
      <c r="AK914" s="210"/>
      <c r="AL914" s="210"/>
      <c r="AM914" s="210"/>
    </row>
    <row r="915" spans="1:39" s="132" customFormat="1" ht="113.25" customHeight="1" x14ac:dyDescent="0.2">
      <c r="A915" s="81">
        <f>IF(E915=0,"",SUBTOTAL(3,$E$8:$E915))</f>
        <v>864</v>
      </c>
      <c r="B915" s="81" t="s">
        <v>1470</v>
      </c>
      <c r="C915" s="115" t="s">
        <v>3854</v>
      </c>
      <c r="D915" s="123" t="s">
        <v>3985</v>
      </c>
      <c r="E915" s="124" t="s">
        <v>47</v>
      </c>
      <c r="F915" s="186">
        <f t="shared" si="14"/>
        <v>2</v>
      </c>
      <c r="G915" s="186"/>
      <c r="H915" s="186"/>
      <c r="I915" s="186"/>
      <c r="J915" s="186"/>
      <c r="K915" s="186"/>
      <c r="L915" s="186">
        <v>2</v>
      </c>
      <c r="M915" s="186"/>
      <c r="N915" s="186"/>
      <c r="O915" s="186"/>
      <c r="P915" s="186"/>
      <c r="Q915" s="186"/>
      <c r="R915" s="186"/>
      <c r="S915" s="186"/>
      <c r="T915" s="186"/>
      <c r="U915" s="186"/>
      <c r="V915" s="186"/>
      <c r="W915" s="186"/>
      <c r="X915" s="186"/>
      <c r="Y915" s="186"/>
      <c r="Z915" s="186"/>
      <c r="AA915" s="186"/>
      <c r="AB915" s="186"/>
      <c r="AC915" s="211"/>
      <c r="AD915" s="211"/>
      <c r="AE915" s="211"/>
      <c r="AF915" s="211"/>
      <c r="AG915" s="211"/>
      <c r="AH915" s="211"/>
      <c r="AI915" s="211"/>
      <c r="AJ915" s="211"/>
      <c r="AK915" s="211"/>
      <c r="AL915" s="211"/>
      <c r="AM915" s="211"/>
    </row>
    <row r="916" spans="1:39" s="91" customFormat="1" ht="90.75" customHeight="1" x14ac:dyDescent="0.2">
      <c r="A916" s="81">
        <f>IF(E916=0,"",SUBTOTAL(3,$E$8:$E916))</f>
        <v>865</v>
      </c>
      <c r="B916" s="81" t="s">
        <v>1472</v>
      </c>
      <c r="C916" s="118" t="s">
        <v>1589</v>
      </c>
      <c r="D916" s="81" t="s">
        <v>3984</v>
      </c>
      <c r="E916" s="119" t="s">
        <v>75</v>
      </c>
      <c r="F916" s="186">
        <f t="shared" si="14"/>
        <v>10</v>
      </c>
      <c r="G916" s="185"/>
      <c r="H916" s="185">
        <v>0</v>
      </c>
      <c r="I916" s="187"/>
      <c r="J916" s="188">
        <v>5</v>
      </c>
      <c r="K916" s="185"/>
      <c r="L916" s="185"/>
      <c r="M916" s="185">
        <v>5</v>
      </c>
      <c r="N916" s="185"/>
      <c r="O916" s="185"/>
      <c r="P916" s="185">
        <v>0</v>
      </c>
      <c r="Q916" s="185"/>
      <c r="R916" s="186"/>
      <c r="S916" s="188"/>
      <c r="T916" s="185">
        <v>0</v>
      </c>
      <c r="U916" s="185">
        <v>0</v>
      </c>
      <c r="V916" s="185"/>
      <c r="W916" s="185"/>
      <c r="X916" s="185"/>
      <c r="Y916" s="183"/>
      <c r="Z916" s="185"/>
      <c r="AA916" s="185"/>
      <c r="AB916" s="185"/>
      <c r="AC916" s="210"/>
      <c r="AD916" s="210"/>
      <c r="AE916" s="210"/>
      <c r="AF916" s="210"/>
      <c r="AG916" s="210"/>
      <c r="AH916" s="210"/>
      <c r="AI916" s="210"/>
      <c r="AJ916" s="210"/>
      <c r="AK916" s="210"/>
      <c r="AL916" s="210"/>
      <c r="AM916" s="210"/>
    </row>
    <row r="917" spans="1:39" s="91" customFormat="1" ht="111" customHeight="1" x14ac:dyDescent="0.2">
      <c r="A917" s="81">
        <f>IF(E917=0,"",SUBTOTAL(3,$E$8:$E917))</f>
        <v>866</v>
      </c>
      <c r="B917" s="81" t="s">
        <v>1473</v>
      </c>
      <c r="C917" s="89" t="s">
        <v>1591</v>
      </c>
      <c r="D917" s="119" t="s">
        <v>3590</v>
      </c>
      <c r="E917" s="119" t="s">
        <v>84</v>
      </c>
      <c r="F917" s="186">
        <f t="shared" si="14"/>
        <v>1650</v>
      </c>
      <c r="G917" s="185"/>
      <c r="H917" s="185">
        <v>0</v>
      </c>
      <c r="I917" s="187"/>
      <c r="J917" s="188">
        <v>1650</v>
      </c>
      <c r="K917" s="185"/>
      <c r="L917" s="185"/>
      <c r="M917" s="185"/>
      <c r="N917" s="185"/>
      <c r="O917" s="185"/>
      <c r="P917" s="185">
        <v>0</v>
      </c>
      <c r="Q917" s="185"/>
      <c r="R917" s="186"/>
      <c r="S917" s="188"/>
      <c r="T917" s="185">
        <v>0</v>
      </c>
      <c r="U917" s="185">
        <v>0</v>
      </c>
      <c r="V917" s="185"/>
      <c r="W917" s="185"/>
      <c r="X917" s="185"/>
      <c r="Y917" s="183"/>
      <c r="Z917" s="185"/>
      <c r="AA917" s="185"/>
      <c r="AB917" s="185"/>
      <c r="AC917" s="210"/>
      <c r="AD917" s="210"/>
      <c r="AE917" s="210"/>
      <c r="AF917" s="210"/>
      <c r="AG917" s="210"/>
      <c r="AH917" s="210"/>
      <c r="AI917" s="210"/>
      <c r="AJ917" s="210"/>
      <c r="AK917" s="210"/>
      <c r="AL917" s="210"/>
      <c r="AM917" s="210"/>
    </row>
    <row r="918" spans="1:39" s="91" customFormat="1" ht="137.25" customHeight="1" x14ac:dyDescent="0.2">
      <c r="A918" s="81">
        <f>IF(E918=0,"",SUBTOTAL(3,$E$8:$E918))</f>
        <v>867</v>
      </c>
      <c r="B918" s="81" t="s">
        <v>1479</v>
      </c>
      <c r="C918" s="118" t="s">
        <v>1595</v>
      </c>
      <c r="D918" s="90" t="s">
        <v>3591</v>
      </c>
      <c r="E918" s="119" t="s">
        <v>84</v>
      </c>
      <c r="F918" s="186">
        <f t="shared" si="14"/>
        <v>100</v>
      </c>
      <c r="G918" s="185"/>
      <c r="H918" s="185">
        <v>0</v>
      </c>
      <c r="I918" s="187"/>
      <c r="J918" s="188">
        <v>100</v>
      </c>
      <c r="K918" s="185"/>
      <c r="L918" s="185"/>
      <c r="M918" s="185"/>
      <c r="N918" s="185"/>
      <c r="O918" s="185"/>
      <c r="P918" s="185">
        <v>0</v>
      </c>
      <c r="Q918" s="185"/>
      <c r="R918" s="186"/>
      <c r="S918" s="188"/>
      <c r="T918" s="185">
        <v>0</v>
      </c>
      <c r="U918" s="185">
        <v>0</v>
      </c>
      <c r="V918" s="185"/>
      <c r="W918" s="185"/>
      <c r="X918" s="185"/>
      <c r="Y918" s="183"/>
      <c r="Z918" s="185"/>
      <c r="AA918" s="185"/>
      <c r="AB918" s="185"/>
      <c r="AC918" s="210"/>
      <c r="AD918" s="210"/>
      <c r="AE918" s="210"/>
      <c r="AF918" s="210"/>
      <c r="AG918" s="210"/>
      <c r="AH918" s="210"/>
      <c r="AI918" s="210"/>
      <c r="AJ918" s="210"/>
      <c r="AK918" s="210"/>
      <c r="AL918" s="210"/>
      <c r="AM918" s="210"/>
    </row>
    <row r="919" spans="1:39" s="132" customFormat="1" ht="43.5" customHeight="1" x14ac:dyDescent="0.2">
      <c r="A919" s="81">
        <f>IF(E919=0,"",SUBTOTAL(3,$E$8:$E919))</f>
        <v>868</v>
      </c>
      <c r="B919" s="81" t="s">
        <v>1483</v>
      </c>
      <c r="C919" s="84" t="s">
        <v>3524</v>
      </c>
      <c r="D919" s="120" t="s">
        <v>3997</v>
      </c>
      <c r="E919" s="114" t="s">
        <v>75</v>
      </c>
      <c r="F919" s="186">
        <f t="shared" si="14"/>
        <v>1</v>
      </c>
      <c r="G919" s="186"/>
      <c r="H919" s="186"/>
      <c r="I919" s="186"/>
      <c r="J919" s="191">
        <v>1</v>
      </c>
      <c r="K919" s="186"/>
      <c r="L919" s="186"/>
      <c r="M919" s="186"/>
      <c r="N919" s="186"/>
      <c r="O919" s="186"/>
      <c r="P919" s="186"/>
      <c r="Q919" s="186"/>
      <c r="R919" s="186"/>
      <c r="S919" s="186"/>
      <c r="T919" s="186"/>
      <c r="U919" s="186"/>
      <c r="V919" s="186"/>
      <c r="W919" s="186"/>
      <c r="X919" s="186"/>
      <c r="Y919" s="186"/>
      <c r="Z919" s="186"/>
      <c r="AA919" s="186"/>
      <c r="AB919" s="186"/>
      <c r="AC919" s="211"/>
      <c r="AD919" s="211"/>
      <c r="AE919" s="211"/>
      <c r="AF919" s="211"/>
      <c r="AG919" s="211"/>
      <c r="AH919" s="211"/>
      <c r="AI919" s="211"/>
      <c r="AJ919" s="211"/>
      <c r="AK919" s="211"/>
      <c r="AL919" s="211"/>
      <c r="AM919" s="211"/>
    </row>
    <row r="920" spans="1:39" s="132" customFormat="1" ht="48" customHeight="1" x14ac:dyDescent="0.2">
      <c r="A920" s="81">
        <f>IF(E920=0,"",SUBTOTAL(3,$E$8:$E920))</f>
        <v>869</v>
      </c>
      <c r="B920" s="81" t="s">
        <v>1486</v>
      </c>
      <c r="C920" s="115" t="s">
        <v>3856</v>
      </c>
      <c r="D920" s="114" t="s">
        <v>3836</v>
      </c>
      <c r="E920" s="125" t="s">
        <v>3651</v>
      </c>
      <c r="F920" s="186">
        <f t="shared" si="14"/>
        <v>1</v>
      </c>
      <c r="G920" s="186"/>
      <c r="H920" s="186"/>
      <c r="I920" s="186"/>
      <c r="J920" s="186"/>
      <c r="K920" s="186"/>
      <c r="L920" s="186">
        <v>1</v>
      </c>
      <c r="M920" s="186"/>
      <c r="N920" s="186"/>
      <c r="O920" s="186"/>
      <c r="P920" s="186"/>
      <c r="Q920" s="186"/>
      <c r="R920" s="186"/>
      <c r="S920" s="186"/>
      <c r="T920" s="186"/>
      <c r="U920" s="186"/>
      <c r="V920" s="186"/>
      <c r="W920" s="186"/>
      <c r="X920" s="186"/>
      <c r="Y920" s="186"/>
      <c r="Z920" s="186"/>
      <c r="AA920" s="186"/>
      <c r="AB920" s="186"/>
      <c r="AC920" s="211"/>
      <c r="AD920" s="211"/>
      <c r="AE920" s="211"/>
      <c r="AF920" s="211"/>
      <c r="AG920" s="211"/>
      <c r="AH920" s="211"/>
      <c r="AI920" s="211"/>
      <c r="AJ920" s="211"/>
      <c r="AK920" s="211"/>
      <c r="AL920" s="211"/>
      <c r="AM920" s="211"/>
    </row>
    <row r="921" spans="1:39" s="132" customFormat="1" ht="48.75" customHeight="1" x14ac:dyDescent="0.2">
      <c r="A921" s="81">
        <f>IF(E921=0,"",SUBTOTAL(3,$E$8:$E921))</f>
        <v>870</v>
      </c>
      <c r="B921" s="81" t="s">
        <v>1476</v>
      </c>
      <c r="C921" s="115" t="s">
        <v>3857</v>
      </c>
      <c r="D921" s="114" t="s">
        <v>3837</v>
      </c>
      <c r="E921" s="125" t="s">
        <v>57</v>
      </c>
      <c r="F921" s="186">
        <f t="shared" si="14"/>
        <v>1</v>
      </c>
      <c r="G921" s="186"/>
      <c r="H921" s="186"/>
      <c r="I921" s="186"/>
      <c r="J921" s="186"/>
      <c r="K921" s="186"/>
      <c r="L921" s="186">
        <v>1</v>
      </c>
      <c r="M921" s="186"/>
      <c r="N921" s="186"/>
      <c r="O921" s="186"/>
      <c r="P921" s="186"/>
      <c r="Q921" s="186"/>
      <c r="R921" s="186"/>
      <c r="S921" s="186"/>
      <c r="T921" s="186"/>
      <c r="U921" s="186"/>
      <c r="V921" s="186"/>
      <c r="W921" s="186"/>
      <c r="X921" s="186"/>
      <c r="Y921" s="186"/>
      <c r="Z921" s="186"/>
      <c r="AA921" s="186"/>
      <c r="AB921" s="186"/>
      <c r="AC921" s="211"/>
      <c r="AD921" s="211"/>
      <c r="AE921" s="211"/>
      <c r="AF921" s="211"/>
      <c r="AG921" s="211"/>
      <c r="AH921" s="211"/>
      <c r="AI921" s="211"/>
      <c r="AJ921" s="211"/>
      <c r="AK921" s="211"/>
      <c r="AL921" s="211"/>
      <c r="AM921" s="211"/>
    </row>
    <row r="922" spans="1:39" s="132" customFormat="1" ht="137.25" customHeight="1" x14ac:dyDescent="0.2">
      <c r="A922" s="81">
        <f>IF(E922=0,"",SUBTOTAL(3,$E$8:$E922))</f>
        <v>871</v>
      </c>
      <c r="B922" s="81" t="s">
        <v>1491</v>
      </c>
      <c r="C922" s="98" t="s">
        <v>3650</v>
      </c>
      <c r="D922" s="114" t="s">
        <v>4199</v>
      </c>
      <c r="E922" s="125" t="s">
        <v>75</v>
      </c>
      <c r="F922" s="186">
        <f t="shared" si="14"/>
        <v>4</v>
      </c>
      <c r="G922" s="186"/>
      <c r="H922" s="186"/>
      <c r="I922" s="186"/>
      <c r="J922" s="186"/>
      <c r="K922" s="186"/>
      <c r="L922" s="186">
        <v>4</v>
      </c>
      <c r="M922" s="186"/>
      <c r="N922" s="186"/>
      <c r="O922" s="186"/>
      <c r="P922" s="186"/>
      <c r="Q922" s="186"/>
      <c r="R922" s="186"/>
      <c r="S922" s="186"/>
      <c r="T922" s="186"/>
      <c r="U922" s="186"/>
      <c r="V922" s="186"/>
      <c r="W922" s="186"/>
      <c r="X922" s="186"/>
      <c r="Y922" s="186"/>
      <c r="Z922" s="186"/>
      <c r="AA922" s="186"/>
      <c r="AB922" s="186"/>
      <c r="AC922" s="211"/>
      <c r="AD922" s="211"/>
      <c r="AE922" s="211"/>
      <c r="AF922" s="211"/>
      <c r="AG922" s="211"/>
      <c r="AH922" s="211"/>
      <c r="AI922" s="211"/>
      <c r="AJ922" s="211"/>
      <c r="AK922" s="211"/>
      <c r="AL922" s="211"/>
      <c r="AM922" s="211"/>
    </row>
    <row r="923" spans="1:39" s="91" customFormat="1" ht="35.25" customHeight="1" x14ac:dyDescent="0.2">
      <c r="A923" s="81">
        <f>IF(E923=0,"",SUBTOTAL(3,$E$8:$E923))</f>
        <v>872</v>
      </c>
      <c r="B923" s="81" t="s">
        <v>1494</v>
      </c>
      <c r="C923" s="118" t="s">
        <v>1597</v>
      </c>
      <c r="D923" s="109" t="s">
        <v>2380</v>
      </c>
      <c r="E923" s="119" t="s">
        <v>57</v>
      </c>
      <c r="F923" s="186">
        <f t="shared" si="14"/>
        <v>12</v>
      </c>
      <c r="G923" s="185"/>
      <c r="H923" s="185">
        <v>0</v>
      </c>
      <c r="I923" s="187"/>
      <c r="J923" s="188">
        <v>10</v>
      </c>
      <c r="K923" s="185"/>
      <c r="L923" s="185"/>
      <c r="M923" s="185"/>
      <c r="N923" s="185"/>
      <c r="O923" s="185"/>
      <c r="P923" s="185">
        <v>0</v>
      </c>
      <c r="Q923" s="185"/>
      <c r="R923" s="186"/>
      <c r="S923" s="188">
        <v>2</v>
      </c>
      <c r="T923" s="185">
        <v>0</v>
      </c>
      <c r="U923" s="185">
        <v>0</v>
      </c>
      <c r="V923" s="185"/>
      <c r="W923" s="185"/>
      <c r="X923" s="185"/>
      <c r="Y923" s="183"/>
      <c r="Z923" s="185"/>
      <c r="AA923" s="185"/>
      <c r="AB923" s="185"/>
      <c r="AC923" s="210"/>
      <c r="AD923" s="210"/>
      <c r="AE923" s="210"/>
      <c r="AF923" s="210"/>
      <c r="AG923" s="210"/>
      <c r="AH923" s="210"/>
      <c r="AI923" s="210"/>
      <c r="AJ923" s="210"/>
      <c r="AK923" s="210"/>
      <c r="AL923" s="210"/>
      <c r="AM923" s="210"/>
    </row>
    <row r="924" spans="1:39" s="132" customFormat="1" ht="33" customHeight="1" x14ac:dyDescent="0.2">
      <c r="A924" s="81">
        <f>IF(E924=0,"",SUBTOTAL(3,$E$8:$E924))</f>
        <v>873</v>
      </c>
      <c r="B924" s="81" t="s">
        <v>1497</v>
      </c>
      <c r="C924" s="117" t="s">
        <v>3882</v>
      </c>
      <c r="D924" s="120" t="s">
        <v>3997</v>
      </c>
      <c r="E924" s="119" t="s">
        <v>57</v>
      </c>
      <c r="F924" s="186">
        <f t="shared" si="14"/>
        <v>1</v>
      </c>
      <c r="G924" s="186"/>
      <c r="H924" s="186"/>
      <c r="I924" s="186"/>
      <c r="J924" s="191">
        <v>1</v>
      </c>
      <c r="K924" s="186"/>
      <c r="L924" s="186"/>
      <c r="M924" s="186"/>
      <c r="N924" s="186"/>
      <c r="O924" s="186"/>
      <c r="P924" s="186"/>
      <c r="Q924" s="186"/>
      <c r="R924" s="186"/>
      <c r="S924" s="186"/>
      <c r="T924" s="186"/>
      <c r="U924" s="186"/>
      <c r="V924" s="186"/>
      <c r="W924" s="186"/>
      <c r="X924" s="186"/>
      <c r="Y924" s="186"/>
      <c r="Z924" s="186"/>
      <c r="AA924" s="186"/>
      <c r="AB924" s="186"/>
      <c r="AC924" s="211"/>
      <c r="AD924" s="211"/>
      <c r="AE924" s="211"/>
      <c r="AF924" s="211"/>
      <c r="AG924" s="211"/>
      <c r="AH924" s="211"/>
      <c r="AI924" s="211"/>
      <c r="AJ924" s="211"/>
      <c r="AK924" s="211"/>
      <c r="AL924" s="211"/>
      <c r="AM924" s="211"/>
    </row>
    <row r="925" spans="1:39" s="132" customFormat="1" ht="33.75" customHeight="1" x14ac:dyDescent="0.2">
      <c r="A925" s="81">
        <f>IF(E925=0,"",SUBTOTAL(3,$E$8:$E925))</f>
        <v>874</v>
      </c>
      <c r="B925" s="81" t="s">
        <v>2541</v>
      </c>
      <c r="C925" s="115" t="s">
        <v>3525</v>
      </c>
      <c r="D925" s="120" t="s">
        <v>3997</v>
      </c>
      <c r="E925" s="119" t="s">
        <v>57</v>
      </c>
      <c r="F925" s="186">
        <f t="shared" si="14"/>
        <v>1</v>
      </c>
      <c r="G925" s="186"/>
      <c r="H925" s="186"/>
      <c r="I925" s="186"/>
      <c r="J925" s="191">
        <v>1</v>
      </c>
      <c r="K925" s="186"/>
      <c r="L925" s="186"/>
      <c r="M925" s="186"/>
      <c r="N925" s="186"/>
      <c r="O925" s="186"/>
      <c r="P925" s="186"/>
      <c r="Q925" s="186"/>
      <c r="R925" s="186"/>
      <c r="S925" s="186"/>
      <c r="T925" s="186"/>
      <c r="U925" s="186"/>
      <c r="V925" s="186"/>
      <c r="W925" s="186"/>
      <c r="X925" s="186"/>
      <c r="Y925" s="186"/>
      <c r="Z925" s="186"/>
      <c r="AA925" s="186"/>
      <c r="AB925" s="186"/>
      <c r="AC925" s="211"/>
      <c r="AD925" s="211"/>
      <c r="AE925" s="211"/>
      <c r="AF925" s="211"/>
      <c r="AG925" s="211"/>
      <c r="AH925" s="211"/>
      <c r="AI925" s="211"/>
      <c r="AJ925" s="211"/>
      <c r="AK925" s="211"/>
      <c r="AL925" s="211"/>
      <c r="AM925" s="211"/>
    </row>
    <row r="926" spans="1:39" s="91" customFormat="1" ht="72" customHeight="1" x14ac:dyDescent="0.2">
      <c r="A926" s="81">
        <f>IF(E926=0,"",SUBTOTAL(3,$E$8:$E926))</f>
        <v>875</v>
      </c>
      <c r="B926" s="81" t="s">
        <v>1478</v>
      </c>
      <c r="C926" s="84" t="s">
        <v>1600</v>
      </c>
      <c r="D926" s="85" t="s">
        <v>2383</v>
      </c>
      <c r="E926" s="86" t="s">
        <v>917</v>
      </c>
      <c r="F926" s="186">
        <f t="shared" si="14"/>
        <v>3000</v>
      </c>
      <c r="G926" s="185"/>
      <c r="H926" s="185">
        <v>0</v>
      </c>
      <c r="I926" s="187"/>
      <c r="J926" s="188">
        <v>3000</v>
      </c>
      <c r="K926" s="185"/>
      <c r="L926" s="185"/>
      <c r="M926" s="185"/>
      <c r="N926" s="185"/>
      <c r="O926" s="185"/>
      <c r="P926" s="185">
        <v>0</v>
      </c>
      <c r="Q926" s="185"/>
      <c r="R926" s="186"/>
      <c r="S926" s="188"/>
      <c r="T926" s="185">
        <v>0</v>
      </c>
      <c r="U926" s="185">
        <v>0</v>
      </c>
      <c r="V926" s="185"/>
      <c r="W926" s="185"/>
      <c r="X926" s="185"/>
      <c r="Y926" s="183"/>
      <c r="Z926" s="185"/>
      <c r="AA926" s="185"/>
      <c r="AB926" s="185"/>
      <c r="AC926" s="210"/>
      <c r="AD926" s="210"/>
      <c r="AE926" s="210"/>
      <c r="AF926" s="210"/>
      <c r="AG926" s="210"/>
      <c r="AH926" s="210"/>
      <c r="AI926" s="210"/>
      <c r="AJ926" s="210"/>
      <c r="AK926" s="210"/>
      <c r="AL926" s="210"/>
      <c r="AM926" s="210"/>
    </row>
    <row r="927" spans="1:39" s="91" customFormat="1" ht="74.25" customHeight="1" x14ac:dyDescent="0.2">
      <c r="A927" s="81">
        <f>IF(E927=0,"",SUBTOTAL(3,$E$8:$E927))</f>
        <v>876</v>
      </c>
      <c r="B927" s="81" t="s">
        <v>1482</v>
      </c>
      <c r="C927" s="118" t="s">
        <v>1603</v>
      </c>
      <c r="D927" s="81" t="s">
        <v>4172</v>
      </c>
      <c r="E927" s="119" t="s">
        <v>57</v>
      </c>
      <c r="F927" s="186">
        <f t="shared" si="14"/>
        <v>2</v>
      </c>
      <c r="G927" s="185"/>
      <c r="H927" s="185">
        <v>0</v>
      </c>
      <c r="I927" s="187"/>
      <c r="J927" s="188"/>
      <c r="K927" s="185"/>
      <c r="L927" s="185"/>
      <c r="M927" s="185"/>
      <c r="N927" s="185"/>
      <c r="O927" s="185"/>
      <c r="P927" s="185">
        <v>0</v>
      </c>
      <c r="Q927" s="185"/>
      <c r="R927" s="186"/>
      <c r="S927" s="188">
        <v>2</v>
      </c>
      <c r="T927" s="185">
        <v>0</v>
      </c>
      <c r="U927" s="185">
        <v>0</v>
      </c>
      <c r="V927" s="185"/>
      <c r="W927" s="185"/>
      <c r="X927" s="185"/>
      <c r="Y927" s="183"/>
      <c r="Z927" s="185"/>
      <c r="AA927" s="185"/>
      <c r="AB927" s="185"/>
      <c r="AC927" s="210"/>
      <c r="AD927" s="210"/>
      <c r="AE927" s="210"/>
      <c r="AF927" s="210"/>
      <c r="AG927" s="210"/>
      <c r="AH927" s="210"/>
      <c r="AI927" s="210"/>
      <c r="AJ927" s="210"/>
      <c r="AK927" s="210"/>
      <c r="AL927" s="210"/>
      <c r="AM927" s="210"/>
    </row>
    <row r="928" spans="1:39" s="91" customFormat="1" ht="38.25" customHeight="1" x14ac:dyDescent="0.2">
      <c r="A928" s="81">
        <f>IF(E928=0,"",SUBTOTAL(3,$E$8:$E928))</f>
        <v>877</v>
      </c>
      <c r="B928" s="81" t="s">
        <v>1485</v>
      </c>
      <c r="C928" s="118" t="s">
        <v>1603</v>
      </c>
      <c r="D928" s="120" t="s">
        <v>3997</v>
      </c>
      <c r="E928" s="119" t="s">
        <v>57</v>
      </c>
      <c r="F928" s="186">
        <f t="shared" si="14"/>
        <v>5</v>
      </c>
      <c r="G928" s="185"/>
      <c r="H928" s="185"/>
      <c r="I928" s="187"/>
      <c r="J928" s="188">
        <v>5</v>
      </c>
      <c r="K928" s="185"/>
      <c r="L928" s="185"/>
      <c r="M928" s="185"/>
      <c r="N928" s="185"/>
      <c r="O928" s="185"/>
      <c r="P928" s="185"/>
      <c r="Q928" s="185"/>
      <c r="R928" s="186"/>
      <c r="S928" s="188"/>
      <c r="T928" s="185"/>
      <c r="U928" s="185"/>
      <c r="V928" s="185"/>
      <c r="W928" s="185"/>
      <c r="X928" s="185"/>
      <c r="Y928" s="183"/>
      <c r="Z928" s="185"/>
      <c r="AA928" s="185"/>
      <c r="AB928" s="185"/>
      <c r="AC928" s="210"/>
      <c r="AD928" s="210"/>
      <c r="AE928" s="210"/>
      <c r="AF928" s="210"/>
      <c r="AG928" s="210"/>
      <c r="AH928" s="210"/>
      <c r="AI928" s="210"/>
      <c r="AJ928" s="210"/>
      <c r="AK928" s="210"/>
      <c r="AL928" s="210"/>
      <c r="AM928" s="210"/>
    </row>
    <row r="929" spans="1:39" s="91" customFormat="1" ht="57.75" customHeight="1" x14ac:dyDescent="0.2">
      <c r="A929" s="81">
        <f>IF(E929=0,"",SUBTOTAL(3,$E$8:$E929))</f>
        <v>878</v>
      </c>
      <c r="B929" s="81" t="s">
        <v>1488</v>
      </c>
      <c r="C929" s="118" t="s">
        <v>1605</v>
      </c>
      <c r="D929" s="119" t="s">
        <v>2385</v>
      </c>
      <c r="E929" s="119" t="s">
        <v>1580</v>
      </c>
      <c r="F929" s="186">
        <f t="shared" si="14"/>
        <v>50</v>
      </c>
      <c r="G929" s="185"/>
      <c r="H929" s="185">
        <v>0</v>
      </c>
      <c r="I929" s="187"/>
      <c r="J929" s="189"/>
      <c r="K929" s="185"/>
      <c r="L929" s="185"/>
      <c r="M929" s="185"/>
      <c r="N929" s="185"/>
      <c r="O929" s="185"/>
      <c r="P929" s="185">
        <v>0</v>
      </c>
      <c r="Q929" s="185"/>
      <c r="R929" s="186"/>
      <c r="S929" s="188">
        <v>50</v>
      </c>
      <c r="T929" s="185">
        <v>0</v>
      </c>
      <c r="U929" s="185">
        <v>0</v>
      </c>
      <c r="V929" s="185"/>
      <c r="W929" s="185"/>
      <c r="X929" s="185"/>
      <c r="Y929" s="183"/>
      <c r="Z929" s="185"/>
      <c r="AA929" s="185"/>
      <c r="AB929" s="185"/>
      <c r="AC929" s="210"/>
      <c r="AD929" s="210"/>
      <c r="AE929" s="210"/>
      <c r="AF929" s="210"/>
      <c r="AG929" s="210"/>
      <c r="AH929" s="210"/>
      <c r="AI929" s="210"/>
      <c r="AJ929" s="210"/>
      <c r="AK929" s="210"/>
      <c r="AL929" s="210"/>
      <c r="AM929" s="210"/>
    </row>
    <row r="930" spans="1:39" s="132" customFormat="1" ht="22.5" customHeight="1" x14ac:dyDescent="0.2">
      <c r="A930" s="81">
        <f>IF(E930=0,"",SUBTOTAL(3,$E$8:$E930))</f>
        <v>879</v>
      </c>
      <c r="B930" s="81" t="s">
        <v>1490</v>
      </c>
      <c r="C930" s="84" t="s">
        <v>3504</v>
      </c>
      <c r="D930" s="119" t="s">
        <v>3505</v>
      </c>
      <c r="E930" s="109" t="s">
        <v>1580</v>
      </c>
      <c r="F930" s="186">
        <f t="shared" si="14"/>
        <v>100</v>
      </c>
      <c r="G930" s="186"/>
      <c r="H930" s="186"/>
      <c r="I930" s="186"/>
      <c r="J930" s="194">
        <v>100</v>
      </c>
      <c r="K930" s="186"/>
      <c r="L930" s="186"/>
      <c r="M930" s="186"/>
      <c r="N930" s="186"/>
      <c r="O930" s="186"/>
      <c r="P930" s="186"/>
      <c r="Q930" s="186"/>
      <c r="R930" s="186"/>
      <c r="S930" s="186"/>
      <c r="T930" s="186"/>
      <c r="U930" s="186"/>
      <c r="V930" s="186"/>
      <c r="W930" s="186"/>
      <c r="X930" s="186"/>
      <c r="Y930" s="186"/>
      <c r="Z930" s="186"/>
      <c r="AA930" s="186"/>
      <c r="AB930" s="186"/>
      <c r="AC930" s="211"/>
      <c r="AD930" s="211"/>
      <c r="AE930" s="211"/>
      <c r="AF930" s="211"/>
      <c r="AG930" s="211"/>
      <c r="AH930" s="211"/>
      <c r="AI930" s="211"/>
      <c r="AJ930" s="211"/>
      <c r="AK930" s="211"/>
      <c r="AL930" s="211"/>
      <c r="AM930" s="211"/>
    </row>
    <row r="931" spans="1:39" s="132" customFormat="1" ht="22.5" customHeight="1" x14ac:dyDescent="0.2">
      <c r="A931" s="81">
        <f>IF(E931=0,"",SUBTOTAL(3,$E$8:$E931))</f>
        <v>880</v>
      </c>
      <c r="B931" s="81" t="s">
        <v>1493</v>
      </c>
      <c r="C931" s="84" t="s">
        <v>3506</v>
      </c>
      <c r="D931" s="109" t="s">
        <v>3507</v>
      </c>
      <c r="E931" s="109" t="s">
        <v>1580</v>
      </c>
      <c r="F931" s="186">
        <f t="shared" si="14"/>
        <v>100</v>
      </c>
      <c r="G931" s="186"/>
      <c r="H931" s="186"/>
      <c r="I931" s="186"/>
      <c r="J931" s="194">
        <v>100</v>
      </c>
      <c r="K931" s="186"/>
      <c r="L931" s="186"/>
      <c r="M931" s="186"/>
      <c r="N931" s="186"/>
      <c r="O931" s="186"/>
      <c r="P931" s="186"/>
      <c r="Q931" s="186"/>
      <c r="R931" s="186"/>
      <c r="S931" s="186"/>
      <c r="T931" s="186"/>
      <c r="U931" s="186"/>
      <c r="V931" s="186"/>
      <c r="W931" s="186"/>
      <c r="X931" s="186"/>
      <c r="Y931" s="186"/>
      <c r="Z931" s="186"/>
      <c r="AA931" s="186"/>
      <c r="AB931" s="186"/>
      <c r="AC931" s="211"/>
      <c r="AD931" s="211"/>
      <c r="AE931" s="211"/>
      <c r="AF931" s="211"/>
      <c r="AG931" s="211"/>
      <c r="AH931" s="211"/>
      <c r="AI931" s="211"/>
      <c r="AJ931" s="211"/>
      <c r="AK931" s="211"/>
      <c r="AL931" s="211"/>
      <c r="AM931" s="211"/>
    </row>
    <row r="932" spans="1:39" s="91" customFormat="1" ht="134.25" customHeight="1" x14ac:dyDescent="0.2">
      <c r="A932" s="81">
        <f>IF(E932=0,"",SUBTOTAL(3,$E$8:$E932))</f>
        <v>881</v>
      </c>
      <c r="B932" s="81" t="s">
        <v>1496</v>
      </c>
      <c r="C932" s="118" t="s">
        <v>1610</v>
      </c>
      <c r="D932" s="90" t="s">
        <v>3592</v>
      </c>
      <c r="E932" s="119" t="s">
        <v>84</v>
      </c>
      <c r="F932" s="186">
        <f t="shared" si="14"/>
        <v>100</v>
      </c>
      <c r="G932" s="185"/>
      <c r="H932" s="185">
        <v>0</v>
      </c>
      <c r="I932" s="187"/>
      <c r="J932" s="188">
        <v>100</v>
      </c>
      <c r="K932" s="185"/>
      <c r="L932" s="185"/>
      <c r="M932" s="185"/>
      <c r="N932" s="185"/>
      <c r="O932" s="185"/>
      <c r="P932" s="185">
        <v>0</v>
      </c>
      <c r="Q932" s="185"/>
      <c r="R932" s="186"/>
      <c r="S932" s="188"/>
      <c r="T932" s="185">
        <v>0</v>
      </c>
      <c r="U932" s="185">
        <v>0</v>
      </c>
      <c r="V932" s="185"/>
      <c r="W932" s="185"/>
      <c r="X932" s="185"/>
      <c r="Y932" s="183"/>
      <c r="Z932" s="185"/>
      <c r="AA932" s="185"/>
      <c r="AB932" s="185"/>
      <c r="AC932" s="210"/>
      <c r="AD932" s="210"/>
      <c r="AE932" s="210"/>
      <c r="AF932" s="210"/>
      <c r="AG932" s="210"/>
      <c r="AH932" s="210"/>
      <c r="AI932" s="210"/>
      <c r="AJ932" s="210"/>
      <c r="AK932" s="210"/>
      <c r="AL932" s="210"/>
      <c r="AM932" s="210"/>
    </row>
    <row r="933" spans="1:39" s="132" customFormat="1" ht="60" customHeight="1" x14ac:dyDescent="0.2">
      <c r="A933" s="81">
        <f>IF(E933=0,"",SUBTOTAL(3,$E$8:$E933))</f>
        <v>882</v>
      </c>
      <c r="B933" s="81" t="s">
        <v>1499</v>
      </c>
      <c r="C933" s="98" t="s">
        <v>3652</v>
      </c>
      <c r="D933" s="114" t="s">
        <v>3833</v>
      </c>
      <c r="E933" s="125" t="s">
        <v>75</v>
      </c>
      <c r="F933" s="186">
        <f t="shared" si="14"/>
        <v>1</v>
      </c>
      <c r="G933" s="186"/>
      <c r="H933" s="186"/>
      <c r="I933" s="186"/>
      <c r="J933" s="186"/>
      <c r="K933" s="186"/>
      <c r="L933" s="186">
        <v>1</v>
      </c>
      <c r="M933" s="186"/>
      <c r="N933" s="186"/>
      <c r="O933" s="186"/>
      <c r="P933" s="186"/>
      <c r="Q933" s="186"/>
      <c r="R933" s="186"/>
      <c r="S933" s="186"/>
      <c r="T933" s="186"/>
      <c r="U933" s="186"/>
      <c r="V933" s="186"/>
      <c r="W933" s="186"/>
      <c r="X933" s="186"/>
      <c r="Y933" s="186"/>
      <c r="Z933" s="186"/>
      <c r="AA933" s="186"/>
      <c r="AB933" s="186"/>
      <c r="AC933" s="211"/>
      <c r="AD933" s="211"/>
      <c r="AE933" s="211"/>
      <c r="AF933" s="211"/>
      <c r="AG933" s="211"/>
      <c r="AH933" s="211"/>
      <c r="AI933" s="211"/>
      <c r="AJ933" s="211"/>
      <c r="AK933" s="211"/>
      <c r="AL933" s="211"/>
      <c r="AM933" s="211"/>
    </row>
    <row r="934" spans="1:39" s="132" customFormat="1" ht="36.75" customHeight="1" x14ac:dyDescent="0.2">
      <c r="A934" s="81">
        <f>IF(E934=0,"",SUBTOTAL(3,$E$8:$E934))</f>
        <v>883</v>
      </c>
      <c r="B934" s="81" t="s">
        <v>1513</v>
      </c>
      <c r="C934" s="115" t="s">
        <v>3514</v>
      </c>
      <c r="D934" s="114" t="s">
        <v>3515</v>
      </c>
      <c r="E934" s="114" t="s">
        <v>3503</v>
      </c>
      <c r="F934" s="186">
        <f t="shared" si="14"/>
        <v>50</v>
      </c>
      <c r="G934" s="186"/>
      <c r="H934" s="186"/>
      <c r="I934" s="186"/>
      <c r="J934" s="191">
        <v>50</v>
      </c>
      <c r="K934" s="186"/>
      <c r="L934" s="186"/>
      <c r="M934" s="186"/>
      <c r="N934" s="186"/>
      <c r="O934" s="186"/>
      <c r="P934" s="186"/>
      <c r="Q934" s="186"/>
      <c r="R934" s="186"/>
      <c r="S934" s="186"/>
      <c r="T934" s="186"/>
      <c r="U934" s="186"/>
      <c r="V934" s="186"/>
      <c r="W934" s="186"/>
      <c r="X934" s="186"/>
      <c r="Y934" s="186"/>
      <c r="Z934" s="186"/>
      <c r="AA934" s="186"/>
      <c r="AB934" s="186"/>
      <c r="AC934" s="211"/>
      <c r="AD934" s="211"/>
      <c r="AE934" s="211"/>
      <c r="AF934" s="211"/>
      <c r="AG934" s="211"/>
      <c r="AH934" s="211"/>
      <c r="AI934" s="211"/>
      <c r="AJ934" s="211"/>
      <c r="AK934" s="211"/>
      <c r="AL934" s="211"/>
      <c r="AM934" s="211"/>
    </row>
    <row r="935" spans="1:39" s="132" customFormat="1" ht="35.25" customHeight="1" x14ac:dyDescent="0.2">
      <c r="A935" s="81">
        <f>IF(E935=0,"",SUBTOTAL(3,$E$8:$E935))</f>
        <v>884</v>
      </c>
      <c r="B935" s="81" t="s">
        <v>1502</v>
      </c>
      <c r="C935" s="115" t="s">
        <v>3516</v>
      </c>
      <c r="D935" s="114" t="s">
        <v>3517</v>
      </c>
      <c r="E935" s="114" t="s">
        <v>3503</v>
      </c>
      <c r="F935" s="186">
        <f t="shared" si="14"/>
        <v>50</v>
      </c>
      <c r="G935" s="186"/>
      <c r="H935" s="186"/>
      <c r="I935" s="186"/>
      <c r="J935" s="191">
        <v>50</v>
      </c>
      <c r="K935" s="186"/>
      <c r="L935" s="186"/>
      <c r="M935" s="186"/>
      <c r="N935" s="186"/>
      <c r="O935" s="186"/>
      <c r="P935" s="186"/>
      <c r="Q935" s="186"/>
      <c r="R935" s="186"/>
      <c r="S935" s="186"/>
      <c r="T935" s="186"/>
      <c r="U935" s="186"/>
      <c r="V935" s="186"/>
      <c r="W935" s="186"/>
      <c r="X935" s="186"/>
      <c r="Y935" s="186"/>
      <c r="Z935" s="186"/>
      <c r="AA935" s="186"/>
      <c r="AB935" s="186"/>
      <c r="AC935" s="211"/>
      <c r="AD935" s="211"/>
      <c r="AE935" s="211"/>
      <c r="AF935" s="211"/>
      <c r="AG935" s="211"/>
      <c r="AH935" s="211"/>
      <c r="AI935" s="211"/>
      <c r="AJ935" s="211"/>
      <c r="AK935" s="211"/>
      <c r="AL935" s="211"/>
      <c r="AM935" s="211"/>
    </row>
    <row r="936" spans="1:39" s="91" customFormat="1" ht="25.5" x14ac:dyDescent="0.2">
      <c r="A936" s="81">
        <f>IF(E936=0,"",SUBTOTAL(3,$E$8:$E936))</f>
        <v>885</v>
      </c>
      <c r="B936" s="81" t="s">
        <v>1504</v>
      </c>
      <c r="C936" s="118" t="s">
        <v>1613</v>
      </c>
      <c r="D936" s="119" t="s">
        <v>2387</v>
      </c>
      <c r="E936" s="119" t="s">
        <v>75</v>
      </c>
      <c r="F936" s="186">
        <f t="shared" si="14"/>
        <v>2</v>
      </c>
      <c r="G936" s="185"/>
      <c r="H936" s="185">
        <v>0</v>
      </c>
      <c r="I936" s="187"/>
      <c r="J936" s="189"/>
      <c r="K936" s="185"/>
      <c r="L936" s="185"/>
      <c r="M936" s="185"/>
      <c r="N936" s="185"/>
      <c r="O936" s="185"/>
      <c r="P936" s="185">
        <v>0</v>
      </c>
      <c r="Q936" s="185"/>
      <c r="R936" s="186"/>
      <c r="S936" s="188">
        <v>2</v>
      </c>
      <c r="T936" s="185">
        <v>0</v>
      </c>
      <c r="U936" s="185">
        <v>0</v>
      </c>
      <c r="V936" s="185"/>
      <c r="W936" s="185"/>
      <c r="X936" s="185"/>
      <c r="Y936" s="183"/>
      <c r="Z936" s="185"/>
      <c r="AA936" s="185"/>
      <c r="AB936" s="185"/>
      <c r="AC936" s="210"/>
      <c r="AD936" s="210"/>
      <c r="AE936" s="210"/>
      <c r="AF936" s="210"/>
      <c r="AG936" s="210"/>
      <c r="AH936" s="210"/>
      <c r="AI936" s="210"/>
      <c r="AJ936" s="210"/>
      <c r="AK936" s="210"/>
      <c r="AL936" s="210"/>
      <c r="AM936" s="210"/>
    </row>
    <row r="937" spans="1:39" s="132" customFormat="1" ht="48" customHeight="1" x14ac:dyDescent="0.2">
      <c r="A937" s="81">
        <f>IF(E937=0,"",SUBTOTAL(3,$E$8:$E937))</f>
        <v>886</v>
      </c>
      <c r="B937" s="81" t="s">
        <v>1506</v>
      </c>
      <c r="C937" s="117" t="s">
        <v>3523</v>
      </c>
      <c r="D937" s="120" t="s">
        <v>3997</v>
      </c>
      <c r="E937" s="114" t="s">
        <v>57</v>
      </c>
      <c r="F937" s="186">
        <f t="shared" si="14"/>
        <v>1</v>
      </c>
      <c r="G937" s="186"/>
      <c r="H937" s="186"/>
      <c r="I937" s="186"/>
      <c r="J937" s="191">
        <v>1</v>
      </c>
      <c r="K937" s="186"/>
      <c r="L937" s="186"/>
      <c r="M937" s="186"/>
      <c r="N937" s="186"/>
      <c r="O937" s="186"/>
      <c r="P937" s="186"/>
      <c r="Q937" s="186"/>
      <c r="R937" s="186"/>
      <c r="S937" s="186"/>
      <c r="T937" s="186"/>
      <c r="U937" s="186"/>
      <c r="V937" s="186"/>
      <c r="W937" s="186"/>
      <c r="X937" s="186"/>
      <c r="Y937" s="186"/>
      <c r="Z937" s="186"/>
      <c r="AA937" s="186"/>
      <c r="AB937" s="186"/>
      <c r="AC937" s="211"/>
      <c r="AD937" s="211"/>
      <c r="AE937" s="211"/>
      <c r="AF937" s="211"/>
      <c r="AG937" s="211"/>
      <c r="AH937" s="211"/>
      <c r="AI937" s="211"/>
      <c r="AJ937" s="211"/>
      <c r="AK937" s="211"/>
      <c r="AL937" s="211"/>
      <c r="AM937" s="211"/>
    </row>
    <row r="938" spans="1:39" s="132" customFormat="1" ht="35.25" customHeight="1" x14ac:dyDescent="0.2">
      <c r="A938" s="81">
        <f>IF(E938=0,"",SUBTOTAL(3,$E$8:$E938))</f>
        <v>887</v>
      </c>
      <c r="B938" s="81" t="s">
        <v>1508</v>
      </c>
      <c r="C938" s="97" t="s">
        <v>3519</v>
      </c>
      <c r="D938" s="120" t="s">
        <v>3997</v>
      </c>
      <c r="E938" s="114" t="s">
        <v>57</v>
      </c>
      <c r="F938" s="186">
        <f t="shared" si="14"/>
        <v>1</v>
      </c>
      <c r="G938" s="186"/>
      <c r="H938" s="186"/>
      <c r="I938" s="186"/>
      <c r="J938" s="191">
        <v>1</v>
      </c>
      <c r="K938" s="186"/>
      <c r="L938" s="186"/>
      <c r="M938" s="186"/>
      <c r="N938" s="186"/>
      <c r="O938" s="186"/>
      <c r="P938" s="186"/>
      <c r="Q938" s="186"/>
      <c r="R938" s="186"/>
      <c r="S938" s="186"/>
      <c r="T938" s="186"/>
      <c r="U938" s="186"/>
      <c r="V938" s="186"/>
      <c r="W938" s="186"/>
      <c r="X938" s="186"/>
      <c r="Y938" s="186"/>
      <c r="Z938" s="186"/>
      <c r="AA938" s="186"/>
      <c r="AB938" s="186"/>
      <c r="AC938" s="211"/>
      <c r="AD938" s="211"/>
      <c r="AE938" s="211"/>
      <c r="AF938" s="211"/>
      <c r="AG938" s="211"/>
      <c r="AH938" s="211"/>
      <c r="AI938" s="211"/>
      <c r="AJ938" s="211"/>
      <c r="AK938" s="211"/>
      <c r="AL938" s="211"/>
      <c r="AM938" s="211"/>
    </row>
    <row r="939" spans="1:39" s="132" customFormat="1" ht="50.25" customHeight="1" x14ac:dyDescent="0.2">
      <c r="A939" s="81">
        <f>IF(E939=0,"",SUBTOTAL(3,$E$8:$E939))</f>
        <v>888</v>
      </c>
      <c r="B939" s="81" t="s">
        <v>1510</v>
      </c>
      <c r="C939" s="117" t="s">
        <v>1615</v>
      </c>
      <c r="D939" s="120" t="s">
        <v>3997</v>
      </c>
      <c r="E939" s="114" t="s">
        <v>57</v>
      </c>
      <c r="F939" s="186">
        <f t="shared" si="14"/>
        <v>1</v>
      </c>
      <c r="G939" s="186"/>
      <c r="H939" s="186"/>
      <c r="I939" s="186"/>
      <c r="J939" s="191">
        <v>1</v>
      </c>
      <c r="K939" s="186"/>
      <c r="L939" s="186"/>
      <c r="M939" s="186"/>
      <c r="N939" s="186"/>
      <c r="O939" s="186"/>
      <c r="P939" s="186"/>
      <c r="Q939" s="186"/>
      <c r="R939" s="186"/>
      <c r="S939" s="186"/>
      <c r="T939" s="186"/>
      <c r="U939" s="186"/>
      <c r="V939" s="186"/>
      <c r="W939" s="186"/>
      <c r="X939" s="186"/>
      <c r="Y939" s="186"/>
      <c r="Z939" s="186"/>
      <c r="AA939" s="186"/>
      <c r="AB939" s="186"/>
      <c r="AC939" s="211"/>
      <c r="AD939" s="211"/>
      <c r="AE939" s="211"/>
      <c r="AF939" s="211"/>
      <c r="AG939" s="211"/>
      <c r="AH939" s="211"/>
      <c r="AI939" s="211"/>
      <c r="AJ939" s="211"/>
      <c r="AK939" s="211"/>
      <c r="AL939" s="211"/>
      <c r="AM939" s="211"/>
    </row>
    <row r="940" spans="1:39" s="91" customFormat="1" ht="84" customHeight="1" x14ac:dyDescent="0.2">
      <c r="A940" s="81">
        <f>IF(E940=0,"",SUBTOTAL(3,$E$8:$E940))</f>
        <v>889</v>
      </c>
      <c r="B940" s="81" t="s">
        <v>1512</v>
      </c>
      <c r="C940" s="118" t="s">
        <v>1617</v>
      </c>
      <c r="D940" s="119" t="s">
        <v>4142</v>
      </c>
      <c r="E940" s="119" t="s">
        <v>84</v>
      </c>
      <c r="F940" s="186">
        <f t="shared" si="14"/>
        <v>1288</v>
      </c>
      <c r="G940" s="185"/>
      <c r="H940" s="185">
        <v>0</v>
      </c>
      <c r="I940" s="187"/>
      <c r="J940" s="188">
        <v>288</v>
      </c>
      <c r="K940" s="185"/>
      <c r="L940" s="185"/>
      <c r="M940" s="185">
        <v>1000</v>
      </c>
      <c r="N940" s="185"/>
      <c r="O940" s="185"/>
      <c r="P940" s="185">
        <v>0</v>
      </c>
      <c r="Q940" s="185"/>
      <c r="R940" s="186"/>
      <c r="S940" s="188"/>
      <c r="T940" s="185">
        <v>0</v>
      </c>
      <c r="U940" s="185">
        <v>0</v>
      </c>
      <c r="V940" s="185"/>
      <c r="W940" s="185"/>
      <c r="X940" s="185"/>
      <c r="Y940" s="183"/>
      <c r="Z940" s="185"/>
      <c r="AA940" s="185"/>
      <c r="AB940" s="185"/>
      <c r="AC940" s="210"/>
      <c r="AD940" s="210"/>
      <c r="AE940" s="210"/>
      <c r="AF940" s="210"/>
      <c r="AG940" s="210"/>
      <c r="AH940" s="210"/>
      <c r="AI940" s="210"/>
      <c r="AJ940" s="210"/>
      <c r="AK940" s="210"/>
      <c r="AL940" s="210"/>
      <c r="AM940" s="210"/>
    </row>
    <row r="941" spans="1:39" s="91" customFormat="1" ht="49.5" customHeight="1" x14ac:dyDescent="0.2">
      <c r="A941" s="81">
        <f>IF(E941=0,"",SUBTOTAL(3,$E$8:$E941))</f>
        <v>890</v>
      </c>
      <c r="B941" s="81" t="s">
        <v>1515</v>
      </c>
      <c r="C941" s="118" t="s">
        <v>1619</v>
      </c>
      <c r="D941" s="119" t="s">
        <v>2389</v>
      </c>
      <c r="E941" s="119" t="s">
        <v>1580</v>
      </c>
      <c r="F941" s="186">
        <f t="shared" si="14"/>
        <v>3000</v>
      </c>
      <c r="G941" s="185"/>
      <c r="H941" s="185">
        <v>0</v>
      </c>
      <c r="I941" s="187"/>
      <c r="J941" s="189"/>
      <c r="K941" s="185"/>
      <c r="L941" s="185"/>
      <c r="M941" s="185"/>
      <c r="N941" s="185"/>
      <c r="O941" s="185"/>
      <c r="P941" s="185">
        <v>0</v>
      </c>
      <c r="Q941" s="185"/>
      <c r="R941" s="186"/>
      <c r="S941" s="190">
        <v>3000</v>
      </c>
      <c r="T941" s="185">
        <v>0</v>
      </c>
      <c r="U941" s="185">
        <v>0</v>
      </c>
      <c r="V941" s="185"/>
      <c r="W941" s="185"/>
      <c r="X941" s="185"/>
      <c r="Y941" s="183"/>
      <c r="Z941" s="185"/>
      <c r="AA941" s="185"/>
      <c r="AB941" s="185"/>
      <c r="AC941" s="210"/>
      <c r="AD941" s="210"/>
      <c r="AE941" s="210"/>
      <c r="AF941" s="210"/>
      <c r="AG941" s="210"/>
      <c r="AH941" s="210"/>
      <c r="AI941" s="210"/>
      <c r="AJ941" s="210"/>
      <c r="AK941" s="210"/>
      <c r="AL941" s="210"/>
      <c r="AM941" s="210"/>
    </row>
    <row r="942" spans="1:39" s="132" customFormat="1" ht="51" x14ac:dyDescent="0.2">
      <c r="A942" s="81">
        <f>IF(E942=0,"",SUBTOTAL(3,$E$8:$E942))</f>
        <v>891</v>
      </c>
      <c r="B942" s="81" t="s">
        <v>1517</v>
      </c>
      <c r="C942" s="98" t="s">
        <v>3897</v>
      </c>
      <c r="D942" s="123" t="s">
        <v>3835</v>
      </c>
      <c r="E942" s="125" t="s">
        <v>75</v>
      </c>
      <c r="F942" s="186">
        <f t="shared" si="14"/>
        <v>1</v>
      </c>
      <c r="G942" s="186"/>
      <c r="H942" s="186"/>
      <c r="I942" s="186"/>
      <c r="J942" s="186"/>
      <c r="K942" s="186"/>
      <c r="L942" s="186">
        <v>1</v>
      </c>
      <c r="M942" s="186"/>
      <c r="N942" s="186"/>
      <c r="O942" s="186"/>
      <c r="P942" s="186"/>
      <c r="Q942" s="186"/>
      <c r="R942" s="186"/>
      <c r="S942" s="186"/>
      <c r="T942" s="186"/>
      <c r="U942" s="186"/>
      <c r="V942" s="186"/>
      <c r="W942" s="186"/>
      <c r="X942" s="186"/>
      <c r="Y942" s="186"/>
      <c r="Z942" s="186"/>
      <c r="AA942" s="186"/>
      <c r="AB942" s="186"/>
      <c r="AC942" s="211"/>
      <c r="AD942" s="211"/>
      <c r="AE942" s="211"/>
      <c r="AF942" s="211"/>
      <c r="AG942" s="211"/>
      <c r="AH942" s="211"/>
      <c r="AI942" s="211"/>
      <c r="AJ942" s="211"/>
      <c r="AK942" s="211"/>
      <c r="AL942" s="211"/>
      <c r="AM942" s="211"/>
    </row>
    <row r="943" spans="1:39" s="132" customFormat="1" ht="34.5" customHeight="1" x14ac:dyDescent="0.2">
      <c r="A943" s="81">
        <f>IF(E943=0,"",SUBTOTAL(3,$E$8:$E943))</f>
        <v>892</v>
      </c>
      <c r="B943" s="81" t="s">
        <v>1519</v>
      </c>
      <c r="C943" s="117" t="s">
        <v>3521</v>
      </c>
      <c r="D943" s="120" t="s">
        <v>3522</v>
      </c>
      <c r="E943" s="114" t="s">
        <v>1580</v>
      </c>
      <c r="F943" s="186">
        <f t="shared" si="14"/>
        <v>1000</v>
      </c>
      <c r="G943" s="186"/>
      <c r="H943" s="186"/>
      <c r="I943" s="186"/>
      <c r="J943" s="191">
        <v>1000</v>
      </c>
      <c r="K943" s="186"/>
      <c r="L943" s="186"/>
      <c r="M943" s="186"/>
      <c r="N943" s="186"/>
      <c r="O943" s="186"/>
      <c r="P943" s="186"/>
      <c r="Q943" s="186"/>
      <c r="R943" s="186"/>
      <c r="S943" s="186"/>
      <c r="T943" s="186"/>
      <c r="U943" s="186"/>
      <c r="V943" s="186"/>
      <c r="W943" s="186"/>
      <c r="X943" s="186"/>
      <c r="Y943" s="186"/>
      <c r="Z943" s="186"/>
      <c r="AA943" s="186"/>
      <c r="AB943" s="186"/>
      <c r="AC943" s="211"/>
      <c r="AD943" s="211"/>
      <c r="AE943" s="211"/>
      <c r="AF943" s="211"/>
      <c r="AG943" s="211"/>
      <c r="AH943" s="211"/>
      <c r="AI943" s="211"/>
      <c r="AJ943" s="211"/>
      <c r="AK943" s="211"/>
      <c r="AL943" s="211"/>
      <c r="AM943" s="211"/>
    </row>
    <row r="944" spans="1:39" s="91" customFormat="1" ht="88.5" customHeight="1" x14ac:dyDescent="0.2">
      <c r="A944" s="81">
        <f>IF(E944=0,"",SUBTOTAL(3,$E$8:$E944))</f>
        <v>893</v>
      </c>
      <c r="B944" s="81" t="s">
        <v>4279</v>
      </c>
      <c r="C944" s="118" t="s">
        <v>3907</v>
      </c>
      <c r="D944" s="119" t="s">
        <v>4141</v>
      </c>
      <c r="E944" s="119" t="s">
        <v>84</v>
      </c>
      <c r="F944" s="186">
        <f t="shared" si="14"/>
        <v>1576</v>
      </c>
      <c r="G944" s="185"/>
      <c r="H944" s="185">
        <v>0</v>
      </c>
      <c r="I944" s="187"/>
      <c r="J944" s="188">
        <v>576</v>
      </c>
      <c r="K944" s="185"/>
      <c r="L944" s="185"/>
      <c r="M944" s="185">
        <v>1000</v>
      </c>
      <c r="N944" s="185"/>
      <c r="O944" s="185"/>
      <c r="P944" s="185">
        <v>0</v>
      </c>
      <c r="Q944" s="185"/>
      <c r="R944" s="186"/>
      <c r="S944" s="188"/>
      <c r="T944" s="185">
        <v>0</v>
      </c>
      <c r="U944" s="185">
        <v>0</v>
      </c>
      <c r="V944" s="185"/>
      <c r="W944" s="185"/>
      <c r="X944" s="185"/>
      <c r="Y944" s="183"/>
      <c r="Z944" s="185"/>
      <c r="AA944" s="185"/>
      <c r="AB944" s="185"/>
      <c r="AC944" s="210"/>
      <c r="AD944" s="210"/>
      <c r="AE944" s="210"/>
      <c r="AF944" s="210"/>
      <c r="AG944" s="210"/>
      <c r="AH944" s="210"/>
      <c r="AI944" s="210"/>
      <c r="AJ944" s="210"/>
      <c r="AK944" s="210"/>
      <c r="AL944" s="210"/>
      <c r="AM944" s="210"/>
    </row>
    <row r="945" spans="1:39" s="132" customFormat="1" ht="93.75" customHeight="1" x14ac:dyDescent="0.2">
      <c r="A945" s="81">
        <f>IF(E945=0,"",SUBTOTAL(3,$E$8:$E945))</f>
        <v>894</v>
      </c>
      <c r="B945" s="81" t="s">
        <v>4280</v>
      </c>
      <c r="C945" s="115" t="s">
        <v>4186</v>
      </c>
      <c r="D945" s="99" t="s">
        <v>4187</v>
      </c>
      <c r="E945" s="114" t="s">
        <v>3503</v>
      </c>
      <c r="F945" s="186">
        <f t="shared" si="14"/>
        <v>5</v>
      </c>
      <c r="G945" s="186"/>
      <c r="H945" s="186"/>
      <c r="I945" s="186"/>
      <c r="J945" s="194">
        <v>5</v>
      </c>
      <c r="K945" s="186"/>
      <c r="L945" s="186"/>
      <c r="M945" s="186"/>
      <c r="N945" s="186"/>
      <c r="O945" s="186"/>
      <c r="P945" s="186"/>
      <c r="Q945" s="186"/>
      <c r="R945" s="186"/>
      <c r="S945" s="186"/>
      <c r="T945" s="186"/>
      <c r="U945" s="186"/>
      <c r="V945" s="186"/>
      <c r="W945" s="186"/>
      <c r="X945" s="186"/>
      <c r="Y945" s="186"/>
      <c r="Z945" s="186"/>
      <c r="AA945" s="186"/>
      <c r="AB945" s="186"/>
      <c r="AC945" s="211"/>
      <c r="AD945" s="211"/>
      <c r="AE945" s="211"/>
      <c r="AF945" s="211"/>
      <c r="AG945" s="211"/>
      <c r="AH945" s="211"/>
      <c r="AI945" s="211"/>
      <c r="AJ945" s="211"/>
      <c r="AK945" s="211"/>
      <c r="AL945" s="211"/>
      <c r="AM945" s="211"/>
    </row>
    <row r="946" spans="1:39" s="132" customFormat="1" ht="68.25" customHeight="1" x14ac:dyDescent="0.2">
      <c r="A946" s="81">
        <f>IF(E946=0,"",SUBTOTAL(3,$E$8:$E946))</f>
        <v>895</v>
      </c>
      <c r="B946" s="81" t="s">
        <v>1528</v>
      </c>
      <c r="C946" s="115" t="s">
        <v>4188</v>
      </c>
      <c r="D946" s="99" t="s">
        <v>4189</v>
      </c>
      <c r="E946" s="114" t="s">
        <v>3503</v>
      </c>
      <c r="F946" s="186">
        <f t="shared" si="14"/>
        <v>5</v>
      </c>
      <c r="G946" s="186"/>
      <c r="H946" s="186"/>
      <c r="I946" s="186"/>
      <c r="J946" s="194">
        <v>5</v>
      </c>
      <c r="K946" s="186"/>
      <c r="L946" s="186"/>
      <c r="M946" s="186"/>
      <c r="N946" s="186"/>
      <c r="O946" s="186"/>
      <c r="P946" s="186"/>
      <c r="Q946" s="186"/>
      <c r="R946" s="186"/>
      <c r="S946" s="186"/>
      <c r="T946" s="186"/>
      <c r="U946" s="186"/>
      <c r="V946" s="186"/>
      <c r="W946" s="186"/>
      <c r="X946" s="186"/>
      <c r="Y946" s="186"/>
      <c r="Z946" s="186"/>
      <c r="AA946" s="186"/>
      <c r="AB946" s="186"/>
      <c r="AC946" s="211"/>
      <c r="AD946" s="211"/>
      <c r="AE946" s="211"/>
      <c r="AF946" s="211"/>
      <c r="AG946" s="211"/>
      <c r="AH946" s="211"/>
      <c r="AI946" s="211"/>
      <c r="AJ946" s="211"/>
      <c r="AK946" s="211"/>
      <c r="AL946" s="211"/>
      <c r="AM946" s="211"/>
    </row>
    <row r="947" spans="1:39" s="132" customFormat="1" ht="47.25" customHeight="1" x14ac:dyDescent="0.2">
      <c r="A947" s="81">
        <f>IF(E947=0,"",SUBTOTAL(3,$E$8:$E947))</f>
        <v>896</v>
      </c>
      <c r="B947" s="81" t="s">
        <v>1521</v>
      </c>
      <c r="C947" s="115" t="s">
        <v>3887</v>
      </c>
      <c r="D947" s="24" t="s">
        <v>4143</v>
      </c>
      <c r="E947" s="24" t="s">
        <v>145</v>
      </c>
      <c r="F947" s="186">
        <f t="shared" si="14"/>
        <v>1</v>
      </c>
      <c r="G947" s="186"/>
      <c r="H947" s="186"/>
      <c r="I947" s="186"/>
      <c r="J947" s="186"/>
      <c r="K947" s="186"/>
      <c r="L947" s="186"/>
      <c r="M947" s="186"/>
      <c r="N947" s="186"/>
      <c r="O947" s="186"/>
      <c r="P947" s="186"/>
      <c r="Q947" s="186"/>
      <c r="R947" s="186"/>
      <c r="S947" s="186">
        <v>1</v>
      </c>
      <c r="T947" s="186"/>
      <c r="U947" s="186"/>
      <c r="V947" s="186"/>
      <c r="W947" s="186"/>
      <c r="X947" s="186"/>
      <c r="Y947" s="186"/>
      <c r="Z947" s="186"/>
      <c r="AA947" s="186"/>
      <c r="AB947" s="186"/>
      <c r="AC947" s="211"/>
      <c r="AD947" s="211"/>
      <c r="AE947" s="211"/>
      <c r="AF947" s="211"/>
      <c r="AG947" s="211"/>
      <c r="AH947" s="211"/>
      <c r="AI947" s="211"/>
      <c r="AJ947" s="211"/>
      <c r="AK947" s="211"/>
      <c r="AL947" s="211"/>
      <c r="AM947" s="211"/>
    </row>
    <row r="948" spans="1:39" s="132" customFormat="1" ht="47.25" customHeight="1" x14ac:dyDescent="0.2">
      <c r="A948" s="81">
        <f>IF(E948=0,"",SUBTOTAL(3,$E$8:$E948))</f>
        <v>897</v>
      </c>
      <c r="B948" s="81" t="s">
        <v>4281</v>
      </c>
      <c r="C948" s="115" t="s">
        <v>3888</v>
      </c>
      <c r="D948" s="24" t="s">
        <v>4144</v>
      </c>
      <c r="E948" s="24" t="s">
        <v>145</v>
      </c>
      <c r="F948" s="186">
        <f t="shared" si="14"/>
        <v>1</v>
      </c>
      <c r="G948" s="186"/>
      <c r="H948" s="186"/>
      <c r="I948" s="186"/>
      <c r="J948" s="186"/>
      <c r="K948" s="186"/>
      <c r="L948" s="186"/>
      <c r="M948" s="186"/>
      <c r="N948" s="186"/>
      <c r="O948" s="186"/>
      <c r="P948" s="186"/>
      <c r="Q948" s="186"/>
      <c r="R948" s="186"/>
      <c r="S948" s="186">
        <v>1</v>
      </c>
      <c r="T948" s="186"/>
      <c r="U948" s="186"/>
      <c r="V948" s="186"/>
      <c r="W948" s="186"/>
      <c r="X948" s="186"/>
      <c r="Y948" s="186"/>
      <c r="Z948" s="186"/>
      <c r="AA948" s="186"/>
      <c r="AB948" s="186"/>
      <c r="AC948" s="211"/>
      <c r="AD948" s="211"/>
      <c r="AE948" s="211"/>
      <c r="AF948" s="211"/>
      <c r="AG948" s="211"/>
      <c r="AH948" s="211"/>
      <c r="AI948" s="211"/>
      <c r="AJ948" s="211"/>
      <c r="AK948" s="211"/>
      <c r="AL948" s="211"/>
      <c r="AM948" s="211"/>
    </row>
    <row r="949" spans="1:39" s="132" customFormat="1" ht="47.25" customHeight="1" x14ac:dyDescent="0.2">
      <c r="A949" s="81">
        <f>IF(E949=0,"",SUBTOTAL(3,$E$8:$E949))</f>
        <v>898</v>
      </c>
      <c r="B949" s="81" t="s">
        <v>4282</v>
      </c>
      <c r="C949" s="115" t="s">
        <v>3891</v>
      </c>
      <c r="D949" s="24" t="s">
        <v>4144</v>
      </c>
      <c r="E949" s="24" t="s">
        <v>145</v>
      </c>
      <c r="F949" s="186">
        <f t="shared" si="14"/>
        <v>1</v>
      </c>
      <c r="G949" s="186"/>
      <c r="H949" s="186"/>
      <c r="I949" s="186"/>
      <c r="J949" s="186"/>
      <c r="K949" s="186"/>
      <c r="L949" s="186"/>
      <c r="M949" s="186"/>
      <c r="N949" s="186"/>
      <c r="O949" s="186"/>
      <c r="P949" s="186"/>
      <c r="Q949" s="186"/>
      <c r="R949" s="186"/>
      <c r="S949" s="186">
        <v>1</v>
      </c>
      <c r="T949" s="186"/>
      <c r="U949" s="186"/>
      <c r="V949" s="186"/>
      <c r="W949" s="186"/>
      <c r="X949" s="186"/>
      <c r="Y949" s="186"/>
      <c r="Z949" s="186"/>
      <c r="AA949" s="186"/>
      <c r="AB949" s="186"/>
      <c r="AC949" s="211"/>
      <c r="AD949" s="211"/>
      <c r="AE949" s="211"/>
      <c r="AF949" s="211"/>
      <c r="AG949" s="211"/>
      <c r="AH949" s="211"/>
      <c r="AI949" s="211"/>
      <c r="AJ949" s="211"/>
      <c r="AK949" s="211"/>
      <c r="AL949" s="211"/>
      <c r="AM949" s="211"/>
    </row>
    <row r="950" spans="1:39" s="132" customFormat="1" ht="47.25" customHeight="1" x14ac:dyDescent="0.2">
      <c r="A950" s="81">
        <f>IF(E950=0,"",SUBTOTAL(3,$E$8:$E950))</f>
        <v>899</v>
      </c>
      <c r="B950" s="81" t="s">
        <v>1524</v>
      </c>
      <c r="C950" s="115" t="s">
        <v>3892</v>
      </c>
      <c r="D950" s="24" t="s">
        <v>4144</v>
      </c>
      <c r="E950" s="24" t="s">
        <v>145</v>
      </c>
      <c r="F950" s="186">
        <f t="shared" si="14"/>
        <v>1</v>
      </c>
      <c r="G950" s="186"/>
      <c r="H950" s="186"/>
      <c r="I950" s="186"/>
      <c r="J950" s="186"/>
      <c r="K950" s="186"/>
      <c r="L950" s="186"/>
      <c r="M950" s="186"/>
      <c r="N950" s="186"/>
      <c r="O950" s="186"/>
      <c r="P950" s="186"/>
      <c r="Q950" s="186"/>
      <c r="R950" s="186"/>
      <c r="S950" s="186">
        <v>1</v>
      </c>
      <c r="T950" s="186"/>
      <c r="U950" s="186"/>
      <c r="V950" s="186"/>
      <c r="W950" s="186"/>
      <c r="X950" s="186"/>
      <c r="Y950" s="186"/>
      <c r="Z950" s="186"/>
      <c r="AA950" s="186"/>
      <c r="AB950" s="186"/>
      <c r="AC950" s="211"/>
      <c r="AD950" s="211"/>
      <c r="AE950" s="211"/>
      <c r="AF950" s="211"/>
      <c r="AG950" s="211"/>
      <c r="AH950" s="211"/>
      <c r="AI950" s="211"/>
      <c r="AJ950" s="211"/>
      <c r="AK950" s="211"/>
      <c r="AL950" s="211"/>
      <c r="AM950" s="211"/>
    </row>
    <row r="951" spans="1:39" s="132" customFormat="1" ht="47.25" customHeight="1" x14ac:dyDescent="0.2">
      <c r="A951" s="81">
        <f>IF(E951=0,"",SUBTOTAL(3,$E$8:$E951))</f>
        <v>900</v>
      </c>
      <c r="B951" s="81" t="s">
        <v>1525</v>
      </c>
      <c r="C951" s="115" t="s">
        <v>3886</v>
      </c>
      <c r="D951" s="24" t="s">
        <v>4144</v>
      </c>
      <c r="E951" s="24" t="s">
        <v>145</v>
      </c>
      <c r="F951" s="186">
        <f t="shared" si="14"/>
        <v>1</v>
      </c>
      <c r="G951" s="186"/>
      <c r="H951" s="186"/>
      <c r="I951" s="186"/>
      <c r="J951" s="186"/>
      <c r="K951" s="186"/>
      <c r="L951" s="186"/>
      <c r="M951" s="186"/>
      <c r="N951" s="186"/>
      <c r="O951" s="186"/>
      <c r="P951" s="186"/>
      <c r="Q951" s="186"/>
      <c r="R951" s="186"/>
      <c r="S951" s="186">
        <v>1</v>
      </c>
      <c r="T951" s="186"/>
      <c r="U951" s="186"/>
      <c r="V951" s="186"/>
      <c r="W951" s="186"/>
      <c r="X951" s="186"/>
      <c r="Y951" s="186"/>
      <c r="Z951" s="186"/>
      <c r="AA951" s="186"/>
      <c r="AB951" s="186"/>
      <c r="AC951" s="211"/>
      <c r="AD951" s="211"/>
      <c r="AE951" s="211"/>
      <c r="AF951" s="211"/>
      <c r="AG951" s="211"/>
      <c r="AH951" s="211"/>
      <c r="AI951" s="211"/>
      <c r="AJ951" s="211"/>
      <c r="AK951" s="211"/>
      <c r="AL951" s="211"/>
      <c r="AM951" s="211"/>
    </row>
    <row r="952" spans="1:39" s="132" customFormat="1" ht="47.25" customHeight="1" x14ac:dyDescent="0.2">
      <c r="A952" s="81">
        <f>IF(E952=0,"",SUBTOTAL(3,$E$8:$E952))</f>
        <v>901</v>
      </c>
      <c r="B952" s="81" t="s">
        <v>1527</v>
      </c>
      <c r="C952" s="115" t="s">
        <v>3893</v>
      </c>
      <c r="D952" s="24" t="s">
        <v>4144</v>
      </c>
      <c r="E952" s="24" t="s">
        <v>145</v>
      </c>
      <c r="F952" s="186">
        <f t="shared" si="14"/>
        <v>1</v>
      </c>
      <c r="G952" s="186"/>
      <c r="H952" s="186"/>
      <c r="I952" s="186"/>
      <c r="J952" s="186"/>
      <c r="K952" s="186"/>
      <c r="L952" s="186"/>
      <c r="M952" s="186"/>
      <c r="N952" s="186"/>
      <c r="O952" s="186"/>
      <c r="P952" s="186"/>
      <c r="Q952" s="186"/>
      <c r="R952" s="186"/>
      <c r="S952" s="186">
        <v>1</v>
      </c>
      <c r="T952" s="186"/>
      <c r="U952" s="186"/>
      <c r="V952" s="186"/>
      <c r="W952" s="186"/>
      <c r="X952" s="186"/>
      <c r="Y952" s="186"/>
      <c r="Z952" s="186"/>
      <c r="AA952" s="186"/>
      <c r="AB952" s="186"/>
      <c r="AC952" s="211"/>
      <c r="AD952" s="211"/>
      <c r="AE952" s="211"/>
      <c r="AF952" s="211"/>
      <c r="AG952" s="211"/>
      <c r="AH952" s="211"/>
      <c r="AI952" s="211"/>
      <c r="AJ952" s="211"/>
      <c r="AK952" s="211"/>
      <c r="AL952" s="211"/>
      <c r="AM952" s="211"/>
    </row>
    <row r="953" spans="1:39" s="132" customFormat="1" ht="47.25" customHeight="1" x14ac:dyDescent="0.2">
      <c r="A953" s="81">
        <f>IF(E953=0,"",SUBTOTAL(3,$E$8:$E953))</f>
        <v>902</v>
      </c>
      <c r="B953" s="81" t="s">
        <v>1530</v>
      </c>
      <c r="C953" s="115" t="s">
        <v>3890</v>
      </c>
      <c r="D953" s="24" t="s">
        <v>4144</v>
      </c>
      <c r="E953" s="24" t="s">
        <v>145</v>
      </c>
      <c r="F953" s="186">
        <f t="shared" si="14"/>
        <v>1</v>
      </c>
      <c r="G953" s="186"/>
      <c r="H953" s="186"/>
      <c r="I953" s="186"/>
      <c r="J953" s="186"/>
      <c r="K953" s="186"/>
      <c r="L953" s="186"/>
      <c r="M953" s="186"/>
      <c r="N953" s="186"/>
      <c r="O953" s="186"/>
      <c r="P953" s="186"/>
      <c r="Q953" s="186"/>
      <c r="R953" s="186"/>
      <c r="S953" s="186">
        <v>1</v>
      </c>
      <c r="T953" s="186"/>
      <c r="U953" s="186"/>
      <c r="V953" s="186"/>
      <c r="W953" s="186"/>
      <c r="X953" s="186"/>
      <c r="Y953" s="186"/>
      <c r="Z953" s="186"/>
      <c r="AA953" s="186"/>
      <c r="AB953" s="186"/>
      <c r="AC953" s="211"/>
      <c r="AD953" s="211"/>
      <c r="AE953" s="211"/>
      <c r="AF953" s="211"/>
      <c r="AG953" s="211"/>
      <c r="AH953" s="211"/>
      <c r="AI953" s="211"/>
      <c r="AJ953" s="211"/>
      <c r="AK953" s="211"/>
      <c r="AL953" s="211"/>
      <c r="AM953" s="211"/>
    </row>
    <row r="954" spans="1:39" s="132" customFormat="1" ht="47.25" customHeight="1" x14ac:dyDescent="0.2">
      <c r="A954" s="81">
        <f>IF(E954=0,"",SUBTOTAL(3,$E$8:$E954))</f>
        <v>903</v>
      </c>
      <c r="B954" s="81" t="s">
        <v>1539</v>
      </c>
      <c r="C954" s="98" t="s">
        <v>3512</v>
      </c>
      <c r="D954" s="114" t="s">
        <v>3513</v>
      </c>
      <c r="E954" s="114" t="s">
        <v>435</v>
      </c>
      <c r="F954" s="186">
        <f t="shared" si="14"/>
        <v>80</v>
      </c>
      <c r="G954" s="186"/>
      <c r="H954" s="186"/>
      <c r="I954" s="186"/>
      <c r="J954" s="194">
        <v>80</v>
      </c>
      <c r="K954" s="186"/>
      <c r="L954" s="186"/>
      <c r="M954" s="186"/>
      <c r="N954" s="186"/>
      <c r="O954" s="186"/>
      <c r="P954" s="186"/>
      <c r="Q954" s="186"/>
      <c r="R954" s="186"/>
      <c r="S954" s="186"/>
      <c r="T954" s="186"/>
      <c r="U954" s="186"/>
      <c r="V954" s="186"/>
      <c r="W954" s="186"/>
      <c r="X954" s="186"/>
      <c r="Y954" s="186"/>
      <c r="Z954" s="186"/>
      <c r="AA954" s="186"/>
      <c r="AB954" s="186"/>
      <c r="AC954" s="211"/>
      <c r="AD954" s="211"/>
      <c r="AE954" s="211"/>
      <c r="AF954" s="211"/>
      <c r="AG954" s="211"/>
      <c r="AH954" s="211"/>
      <c r="AI954" s="211"/>
      <c r="AJ954" s="211"/>
      <c r="AK954" s="211"/>
      <c r="AL954" s="211"/>
      <c r="AM954" s="211"/>
    </row>
    <row r="955" spans="1:39" s="91" customFormat="1" ht="26.25" customHeight="1" x14ac:dyDescent="0.2">
      <c r="A955" s="81" t="str">
        <f>IF(E955=0,"",SUBTOTAL(3,$E$8:$E955))</f>
        <v/>
      </c>
      <c r="B955" s="81"/>
      <c r="C955" s="103" t="s">
        <v>1626</v>
      </c>
      <c r="D955" s="85"/>
      <c r="E955" s="86"/>
      <c r="F955" s="186">
        <f t="shared" si="14"/>
        <v>0</v>
      </c>
      <c r="G955" s="183"/>
      <c r="H955" s="183"/>
      <c r="I955" s="183"/>
      <c r="J955" s="190"/>
      <c r="K955" s="183"/>
      <c r="L955" s="183"/>
      <c r="M955" s="183"/>
      <c r="N955" s="183"/>
      <c r="O955" s="183"/>
      <c r="P955" s="183"/>
      <c r="Q955" s="183"/>
      <c r="R955" s="183"/>
      <c r="S955" s="183"/>
      <c r="T955" s="183"/>
      <c r="U955" s="183"/>
      <c r="V955" s="183"/>
      <c r="W955" s="183"/>
      <c r="X955" s="183"/>
      <c r="Y955" s="183"/>
      <c r="Z955" s="183"/>
      <c r="AA955" s="183"/>
      <c r="AB955" s="185"/>
      <c r="AC955" s="210"/>
      <c r="AD955" s="210"/>
      <c r="AE955" s="210"/>
      <c r="AF955" s="210"/>
      <c r="AG955" s="210"/>
      <c r="AH955" s="210"/>
      <c r="AI955" s="210"/>
      <c r="AJ955" s="210"/>
      <c r="AK955" s="210"/>
      <c r="AL955" s="210"/>
      <c r="AM955" s="210"/>
    </row>
    <row r="956" spans="1:39" s="91" customFormat="1" ht="52.5" customHeight="1" x14ac:dyDescent="0.2">
      <c r="A956" s="81">
        <f>IF(E956=0,"",SUBTOTAL(3,$E$8:$E956))</f>
        <v>904</v>
      </c>
      <c r="B956" s="81" t="s">
        <v>1529</v>
      </c>
      <c r="C956" s="84" t="s">
        <v>1629</v>
      </c>
      <c r="D956" s="85" t="s">
        <v>2395</v>
      </c>
      <c r="E956" s="86" t="s">
        <v>57</v>
      </c>
      <c r="F956" s="186">
        <f t="shared" si="14"/>
        <v>50</v>
      </c>
      <c r="G956" s="185"/>
      <c r="H956" s="185">
        <v>0</v>
      </c>
      <c r="I956" s="187"/>
      <c r="J956" s="188"/>
      <c r="K956" s="185"/>
      <c r="L956" s="185"/>
      <c r="M956" s="185"/>
      <c r="N956" s="185"/>
      <c r="O956" s="185"/>
      <c r="P956" s="185">
        <v>50</v>
      </c>
      <c r="Q956" s="185"/>
      <c r="R956" s="186"/>
      <c r="S956" s="188"/>
      <c r="T956" s="185">
        <v>0</v>
      </c>
      <c r="U956" s="185">
        <v>0</v>
      </c>
      <c r="V956" s="185"/>
      <c r="W956" s="185"/>
      <c r="X956" s="185"/>
      <c r="Y956" s="183"/>
      <c r="Z956" s="185"/>
      <c r="AA956" s="185"/>
      <c r="AB956" s="185"/>
      <c r="AC956" s="210"/>
      <c r="AD956" s="210"/>
      <c r="AE956" s="210"/>
      <c r="AF956" s="210"/>
      <c r="AG956" s="210"/>
      <c r="AH956" s="210"/>
      <c r="AI956" s="210"/>
      <c r="AJ956" s="210"/>
      <c r="AK956" s="210"/>
      <c r="AL956" s="210"/>
      <c r="AM956" s="210"/>
    </row>
    <row r="957" spans="1:39" s="91" customFormat="1" ht="41.25" customHeight="1" x14ac:dyDescent="0.2">
      <c r="A957" s="81">
        <f>IF(E957=0,"",SUBTOTAL(3,$E$8:$E957))</f>
        <v>905</v>
      </c>
      <c r="B957" s="81" t="s">
        <v>1534</v>
      </c>
      <c r="C957" s="84" t="s">
        <v>1631</v>
      </c>
      <c r="D957" s="85" t="s">
        <v>2396</v>
      </c>
      <c r="E957" s="86" t="s">
        <v>37</v>
      </c>
      <c r="F957" s="186">
        <f t="shared" si="14"/>
        <v>146</v>
      </c>
      <c r="G957" s="185"/>
      <c r="H957" s="185">
        <v>0</v>
      </c>
      <c r="I957" s="187">
        <v>0</v>
      </c>
      <c r="J957" s="188"/>
      <c r="K957" s="185"/>
      <c r="L957" s="185"/>
      <c r="M957" s="185">
        <v>50</v>
      </c>
      <c r="N957" s="185"/>
      <c r="O957" s="185"/>
      <c r="P957" s="185">
        <v>72</v>
      </c>
      <c r="Q957" s="185"/>
      <c r="R957" s="186"/>
      <c r="S957" s="188">
        <v>4</v>
      </c>
      <c r="T957" s="185">
        <v>0</v>
      </c>
      <c r="U957" s="185">
        <v>0</v>
      </c>
      <c r="V957" s="185"/>
      <c r="W957" s="185"/>
      <c r="X957" s="185"/>
      <c r="Y957" s="183"/>
      <c r="Z957" s="187">
        <v>20</v>
      </c>
      <c r="AA957" s="185"/>
      <c r="AB957" s="185"/>
      <c r="AC957" s="210"/>
      <c r="AD957" s="210"/>
      <c r="AE957" s="210"/>
      <c r="AF957" s="210"/>
      <c r="AG957" s="210"/>
      <c r="AH957" s="210"/>
      <c r="AI957" s="210"/>
      <c r="AJ957" s="210"/>
      <c r="AK957" s="210"/>
      <c r="AL957" s="210"/>
      <c r="AM957" s="210"/>
    </row>
    <row r="958" spans="1:39" s="91" customFormat="1" ht="48.75" customHeight="1" x14ac:dyDescent="0.2">
      <c r="A958" s="81">
        <f>IF(E958=0,"",SUBTOTAL(3,$E$8:$E958))</f>
        <v>906</v>
      </c>
      <c r="B958" s="81" t="s">
        <v>1536</v>
      </c>
      <c r="C958" s="84" t="s">
        <v>1634</v>
      </c>
      <c r="D958" s="119" t="s">
        <v>2397</v>
      </c>
      <c r="E958" s="86" t="s">
        <v>37</v>
      </c>
      <c r="F958" s="186">
        <f t="shared" si="14"/>
        <v>320</v>
      </c>
      <c r="G958" s="185"/>
      <c r="H958" s="185">
        <v>0</v>
      </c>
      <c r="I958" s="187"/>
      <c r="J958" s="192"/>
      <c r="K958" s="185"/>
      <c r="L958" s="185"/>
      <c r="M958" s="185">
        <v>60</v>
      </c>
      <c r="N958" s="185"/>
      <c r="O958" s="185"/>
      <c r="P958" s="185">
        <v>60</v>
      </c>
      <c r="Q958" s="185"/>
      <c r="R958" s="186"/>
      <c r="S958" s="188"/>
      <c r="T958" s="185">
        <v>0</v>
      </c>
      <c r="U958" s="185">
        <v>0</v>
      </c>
      <c r="V958" s="185"/>
      <c r="W958" s="185"/>
      <c r="X958" s="185"/>
      <c r="Y958" s="183"/>
      <c r="Z958" s="187">
        <v>200</v>
      </c>
      <c r="AA958" s="185"/>
      <c r="AB958" s="185"/>
      <c r="AC958" s="210"/>
      <c r="AD958" s="210"/>
      <c r="AE958" s="210"/>
      <c r="AF958" s="210"/>
      <c r="AG958" s="210"/>
      <c r="AH958" s="210"/>
      <c r="AI958" s="210"/>
      <c r="AJ958" s="210"/>
      <c r="AK958" s="210"/>
      <c r="AL958" s="210"/>
      <c r="AM958" s="210"/>
    </row>
    <row r="959" spans="1:39" s="91" customFormat="1" ht="48.75" customHeight="1" x14ac:dyDescent="0.2">
      <c r="A959" s="81">
        <f>IF(E959=0,"",SUBTOTAL(3,$E$8:$E959))</f>
        <v>907</v>
      </c>
      <c r="B959" s="81" t="s">
        <v>1548</v>
      </c>
      <c r="C959" s="84" t="s">
        <v>1634</v>
      </c>
      <c r="D959" s="119" t="s">
        <v>3497</v>
      </c>
      <c r="E959" s="86" t="s">
        <v>37</v>
      </c>
      <c r="F959" s="186">
        <f t="shared" si="14"/>
        <v>540</v>
      </c>
      <c r="G959" s="185"/>
      <c r="H959" s="185"/>
      <c r="I959" s="187"/>
      <c r="J959" s="188">
        <v>540</v>
      </c>
      <c r="K959" s="185"/>
      <c r="L959" s="185"/>
      <c r="M959" s="185"/>
      <c r="N959" s="185"/>
      <c r="O959" s="185"/>
      <c r="P959" s="185"/>
      <c r="Q959" s="185"/>
      <c r="R959" s="186"/>
      <c r="S959" s="188"/>
      <c r="T959" s="185"/>
      <c r="U959" s="185"/>
      <c r="V959" s="185"/>
      <c r="W959" s="185"/>
      <c r="X959" s="185"/>
      <c r="Y959" s="183"/>
      <c r="Z959" s="187"/>
      <c r="AA959" s="185"/>
      <c r="AB959" s="185"/>
      <c r="AC959" s="210"/>
      <c r="AD959" s="210"/>
      <c r="AE959" s="210"/>
      <c r="AF959" s="210"/>
      <c r="AG959" s="210"/>
      <c r="AH959" s="210"/>
      <c r="AI959" s="210"/>
      <c r="AJ959" s="210"/>
      <c r="AK959" s="210"/>
      <c r="AL959" s="210"/>
      <c r="AM959" s="210"/>
    </row>
    <row r="960" spans="1:39" s="91" customFormat="1" ht="97.5" customHeight="1" x14ac:dyDescent="0.2">
      <c r="A960" s="81">
        <f>IF(E960=0,"",SUBTOTAL(3,$E$8:$E960))</f>
        <v>908</v>
      </c>
      <c r="B960" s="81" t="s">
        <v>1551</v>
      </c>
      <c r="C960" s="84" t="s">
        <v>1637</v>
      </c>
      <c r="D960" s="85" t="s">
        <v>2398</v>
      </c>
      <c r="E960" s="119" t="s">
        <v>84</v>
      </c>
      <c r="F960" s="186">
        <f t="shared" si="14"/>
        <v>260</v>
      </c>
      <c r="G960" s="185"/>
      <c r="H960" s="185">
        <v>0</v>
      </c>
      <c r="I960" s="187"/>
      <c r="J960" s="188"/>
      <c r="K960" s="185"/>
      <c r="L960" s="185"/>
      <c r="M960" s="185"/>
      <c r="N960" s="185"/>
      <c r="O960" s="185"/>
      <c r="P960" s="185">
        <v>240</v>
      </c>
      <c r="Q960" s="185"/>
      <c r="R960" s="186"/>
      <c r="S960" s="188"/>
      <c r="T960" s="185">
        <v>0</v>
      </c>
      <c r="U960" s="185">
        <v>0</v>
      </c>
      <c r="V960" s="185"/>
      <c r="W960" s="185"/>
      <c r="X960" s="185"/>
      <c r="Y960" s="183"/>
      <c r="Z960" s="187">
        <v>20</v>
      </c>
      <c r="AA960" s="185"/>
      <c r="AB960" s="185"/>
      <c r="AC960" s="210"/>
      <c r="AD960" s="210"/>
      <c r="AE960" s="210"/>
      <c r="AF960" s="210"/>
      <c r="AG960" s="210"/>
      <c r="AH960" s="210"/>
      <c r="AI960" s="210"/>
      <c r="AJ960" s="210"/>
      <c r="AK960" s="210"/>
      <c r="AL960" s="210"/>
      <c r="AM960" s="210"/>
    </row>
    <row r="961" spans="1:39" s="91" customFormat="1" ht="63" customHeight="1" x14ac:dyDescent="0.2">
      <c r="A961" s="81">
        <f>IF(E961=0,"",SUBTOTAL(3,$E$8:$E961))</f>
        <v>909</v>
      </c>
      <c r="B961" s="81" t="s">
        <v>1538</v>
      </c>
      <c r="C961" s="84" t="s">
        <v>1639</v>
      </c>
      <c r="D961" s="85" t="s">
        <v>4177</v>
      </c>
      <c r="E961" s="86" t="s">
        <v>84</v>
      </c>
      <c r="F961" s="186">
        <f t="shared" si="14"/>
        <v>140</v>
      </c>
      <c r="G961" s="185"/>
      <c r="H961" s="185">
        <v>0</v>
      </c>
      <c r="I961" s="187"/>
      <c r="J961" s="188"/>
      <c r="K961" s="185"/>
      <c r="L961" s="185"/>
      <c r="M961" s="185"/>
      <c r="N961" s="185"/>
      <c r="O961" s="185"/>
      <c r="P961" s="185">
        <v>120</v>
      </c>
      <c r="Q961" s="185"/>
      <c r="R961" s="186"/>
      <c r="S961" s="188"/>
      <c r="T961" s="185">
        <v>0</v>
      </c>
      <c r="U961" s="185">
        <v>0</v>
      </c>
      <c r="V961" s="185"/>
      <c r="W961" s="185"/>
      <c r="X961" s="185"/>
      <c r="Y961" s="183"/>
      <c r="Z961" s="187">
        <v>20</v>
      </c>
      <c r="AA961" s="185"/>
      <c r="AB961" s="185"/>
      <c r="AC961" s="210"/>
      <c r="AD961" s="210"/>
      <c r="AE961" s="210"/>
      <c r="AF961" s="210"/>
      <c r="AG961" s="210"/>
      <c r="AH961" s="210"/>
      <c r="AI961" s="210"/>
      <c r="AJ961" s="210"/>
      <c r="AK961" s="210"/>
      <c r="AL961" s="210"/>
      <c r="AM961" s="210"/>
    </row>
    <row r="962" spans="1:39" s="132" customFormat="1" ht="114.75" customHeight="1" x14ac:dyDescent="0.2">
      <c r="A962" s="81">
        <f>IF(E962=0,"",SUBTOTAL(3,$E$8:$E962))</f>
        <v>910</v>
      </c>
      <c r="B962" s="81" t="s">
        <v>1541</v>
      </c>
      <c r="C962" s="117" t="s">
        <v>3600</v>
      </c>
      <c r="D962" s="120" t="s">
        <v>4176</v>
      </c>
      <c r="E962" s="120" t="s">
        <v>84</v>
      </c>
      <c r="F962" s="186">
        <f t="shared" si="14"/>
        <v>3</v>
      </c>
      <c r="G962" s="186"/>
      <c r="H962" s="186"/>
      <c r="I962" s="186"/>
      <c r="J962" s="190">
        <v>3</v>
      </c>
      <c r="K962" s="186"/>
      <c r="L962" s="186"/>
      <c r="M962" s="186"/>
      <c r="N962" s="186"/>
      <c r="O962" s="186"/>
      <c r="P962" s="186"/>
      <c r="Q962" s="186"/>
      <c r="R962" s="186"/>
      <c r="S962" s="186"/>
      <c r="T962" s="186"/>
      <c r="U962" s="186"/>
      <c r="V962" s="186"/>
      <c r="W962" s="186"/>
      <c r="X962" s="186"/>
      <c r="Y962" s="186"/>
      <c r="Z962" s="186"/>
      <c r="AA962" s="186"/>
      <c r="AB962" s="186"/>
      <c r="AC962" s="211"/>
      <c r="AD962" s="211"/>
      <c r="AE962" s="211"/>
      <c r="AF962" s="211"/>
      <c r="AG962" s="211"/>
      <c r="AH962" s="211"/>
      <c r="AI962" s="211"/>
      <c r="AJ962" s="211"/>
      <c r="AK962" s="211"/>
      <c r="AL962" s="211"/>
      <c r="AM962" s="211"/>
    </row>
    <row r="963" spans="1:39" s="132" customFormat="1" ht="141" customHeight="1" x14ac:dyDescent="0.2">
      <c r="A963" s="81">
        <f>IF(E963=0,"",SUBTOTAL(3,$E$8:$E963))</f>
        <v>911</v>
      </c>
      <c r="B963" s="81" t="s">
        <v>1543</v>
      </c>
      <c r="C963" s="115" t="s">
        <v>3596</v>
      </c>
      <c r="D963" s="114" t="s">
        <v>3982</v>
      </c>
      <c r="E963" s="119" t="s">
        <v>315</v>
      </c>
      <c r="F963" s="186">
        <f t="shared" si="14"/>
        <v>5800</v>
      </c>
      <c r="G963" s="186"/>
      <c r="H963" s="186"/>
      <c r="I963" s="186"/>
      <c r="J963" s="190">
        <v>5800</v>
      </c>
      <c r="K963" s="186"/>
      <c r="L963" s="186"/>
      <c r="M963" s="186"/>
      <c r="N963" s="186"/>
      <c r="O963" s="186"/>
      <c r="P963" s="186"/>
      <c r="Q963" s="186"/>
      <c r="R963" s="186"/>
      <c r="S963" s="186"/>
      <c r="T963" s="186"/>
      <c r="U963" s="186"/>
      <c r="V963" s="186"/>
      <c r="W963" s="186"/>
      <c r="X963" s="186"/>
      <c r="Y963" s="186"/>
      <c r="Z963" s="186"/>
      <c r="AA963" s="186"/>
      <c r="AB963" s="186"/>
      <c r="AC963" s="211"/>
      <c r="AD963" s="211"/>
      <c r="AE963" s="211"/>
      <c r="AF963" s="211"/>
      <c r="AG963" s="211"/>
      <c r="AH963" s="211"/>
      <c r="AI963" s="211"/>
      <c r="AJ963" s="211"/>
      <c r="AK963" s="211"/>
      <c r="AL963" s="211"/>
      <c r="AM963" s="211"/>
    </row>
    <row r="964" spans="1:39" s="132" customFormat="1" ht="168.75" customHeight="1" x14ac:dyDescent="0.2">
      <c r="A964" s="81">
        <f>IF(E964=0,"",SUBTOTAL(3,$E$8:$E964))</f>
        <v>912</v>
      </c>
      <c r="B964" s="81" t="s">
        <v>1545</v>
      </c>
      <c r="C964" s="115" t="s">
        <v>3595</v>
      </c>
      <c r="D964" s="114" t="s">
        <v>3983</v>
      </c>
      <c r="E964" s="119" t="s">
        <v>315</v>
      </c>
      <c r="F964" s="186">
        <f t="shared" si="14"/>
        <v>10360</v>
      </c>
      <c r="G964" s="186"/>
      <c r="H964" s="186"/>
      <c r="I964" s="186"/>
      <c r="J964" s="190">
        <v>10360</v>
      </c>
      <c r="K964" s="186"/>
      <c r="L964" s="186"/>
      <c r="M964" s="186"/>
      <c r="N964" s="186"/>
      <c r="O964" s="186"/>
      <c r="P964" s="186"/>
      <c r="Q964" s="186"/>
      <c r="R964" s="186"/>
      <c r="S964" s="186"/>
      <c r="T964" s="186"/>
      <c r="U964" s="186"/>
      <c r="V964" s="186"/>
      <c r="W964" s="186"/>
      <c r="X964" s="186"/>
      <c r="Y964" s="186"/>
      <c r="Z964" s="186"/>
      <c r="AA964" s="186"/>
      <c r="AB964" s="186"/>
      <c r="AC964" s="211"/>
      <c r="AD964" s="211"/>
      <c r="AE964" s="211"/>
      <c r="AF964" s="211"/>
      <c r="AG964" s="211"/>
      <c r="AH964" s="211"/>
      <c r="AI964" s="211"/>
      <c r="AJ964" s="211"/>
      <c r="AK964" s="211"/>
      <c r="AL964" s="211"/>
      <c r="AM964" s="211"/>
    </row>
    <row r="965" spans="1:39" s="91" customFormat="1" ht="28.5" customHeight="1" x14ac:dyDescent="0.2">
      <c r="A965" s="81" t="str">
        <f>IF(E965=0,"",SUBTOTAL(3,$E$8:$E965))</f>
        <v/>
      </c>
      <c r="B965" s="81"/>
      <c r="C965" s="103" t="s">
        <v>1640</v>
      </c>
      <c r="D965" s="85"/>
      <c r="E965" s="86"/>
      <c r="F965" s="186">
        <f t="shared" si="14"/>
        <v>0</v>
      </c>
      <c r="G965" s="183"/>
      <c r="H965" s="183"/>
      <c r="I965" s="183"/>
      <c r="J965" s="190"/>
      <c r="K965" s="183"/>
      <c r="L965" s="183"/>
      <c r="M965" s="183"/>
      <c r="N965" s="183"/>
      <c r="O965" s="183"/>
      <c r="P965" s="183"/>
      <c r="Q965" s="183"/>
      <c r="R965" s="183"/>
      <c r="S965" s="183"/>
      <c r="T965" s="183"/>
      <c r="U965" s="183"/>
      <c r="V965" s="183"/>
      <c r="W965" s="183"/>
      <c r="X965" s="183"/>
      <c r="Y965" s="183"/>
      <c r="Z965" s="183"/>
      <c r="AA965" s="183"/>
      <c r="AB965" s="185"/>
      <c r="AC965" s="210"/>
      <c r="AD965" s="210"/>
      <c r="AE965" s="210"/>
      <c r="AF965" s="210"/>
      <c r="AG965" s="210"/>
      <c r="AH965" s="210"/>
      <c r="AI965" s="210"/>
      <c r="AJ965" s="210"/>
      <c r="AK965" s="210"/>
      <c r="AL965" s="210"/>
      <c r="AM965" s="210"/>
    </row>
    <row r="966" spans="1:39" s="132" customFormat="1" ht="83.25" customHeight="1" x14ac:dyDescent="0.2">
      <c r="A966" s="81">
        <f>IF(E966=0,"",SUBTOTAL(3,$E$8:$E966))</f>
        <v>913</v>
      </c>
      <c r="B966" s="81" t="s">
        <v>1547</v>
      </c>
      <c r="C966" s="115" t="s">
        <v>3874</v>
      </c>
      <c r="D966" s="114" t="s">
        <v>3875</v>
      </c>
      <c r="E966" s="114" t="s">
        <v>379</v>
      </c>
      <c r="F966" s="186">
        <f t="shared" si="14"/>
        <v>8</v>
      </c>
      <c r="G966" s="186"/>
      <c r="H966" s="186"/>
      <c r="I966" s="186"/>
      <c r="J966" s="190">
        <v>8</v>
      </c>
      <c r="K966" s="186"/>
      <c r="L966" s="186"/>
      <c r="M966" s="186"/>
      <c r="N966" s="186"/>
      <c r="O966" s="186"/>
      <c r="P966" s="186"/>
      <c r="Q966" s="186"/>
      <c r="R966" s="186"/>
      <c r="S966" s="186"/>
      <c r="T966" s="186"/>
      <c r="U966" s="186"/>
      <c r="V966" s="186"/>
      <c r="W966" s="186"/>
      <c r="X966" s="186"/>
      <c r="Y966" s="186"/>
      <c r="Z966" s="186"/>
      <c r="AA966" s="186"/>
      <c r="AB966" s="186"/>
      <c r="AC966" s="211"/>
      <c r="AD966" s="211"/>
      <c r="AE966" s="211"/>
      <c r="AF966" s="211"/>
      <c r="AG966" s="211"/>
      <c r="AH966" s="211"/>
      <c r="AI966" s="211"/>
      <c r="AJ966" s="211"/>
      <c r="AK966" s="211"/>
      <c r="AL966" s="211"/>
      <c r="AM966" s="211"/>
    </row>
    <row r="967" spans="1:39" s="91" customFormat="1" ht="51" customHeight="1" x14ac:dyDescent="0.2">
      <c r="A967" s="81">
        <f>IF(E967=0,"",SUBTOTAL(3,$E$8:$E967))</f>
        <v>914</v>
      </c>
      <c r="B967" s="81" t="s">
        <v>1550</v>
      </c>
      <c r="C967" s="118" t="s">
        <v>1642</v>
      </c>
      <c r="D967" s="119" t="s">
        <v>2400</v>
      </c>
      <c r="E967" s="119" t="s">
        <v>47</v>
      </c>
      <c r="F967" s="186">
        <f t="shared" si="14"/>
        <v>2360</v>
      </c>
      <c r="G967" s="185">
        <v>24</v>
      </c>
      <c r="H967" s="185">
        <v>0</v>
      </c>
      <c r="I967" s="187"/>
      <c r="J967" s="188">
        <v>1200</v>
      </c>
      <c r="K967" s="185"/>
      <c r="L967" s="187">
        <v>70</v>
      </c>
      <c r="M967" s="185"/>
      <c r="N967" s="185">
        <v>200</v>
      </c>
      <c r="O967" s="185"/>
      <c r="P967" s="185">
        <v>0</v>
      </c>
      <c r="Q967" s="185">
        <v>10</v>
      </c>
      <c r="R967" s="186"/>
      <c r="S967" s="190">
        <v>620</v>
      </c>
      <c r="T967" s="185">
        <v>100</v>
      </c>
      <c r="U967" s="185">
        <v>0</v>
      </c>
      <c r="V967" s="185"/>
      <c r="W967" s="185"/>
      <c r="X967" s="185"/>
      <c r="Y967" s="183"/>
      <c r="Z967" s="185"/>
      <c r="AA967" s="185">
        <v>136</v>
      </c>
      <c r="AB967" s="185"/>
      <c r="AC967" s="210"/>
      <c r="AD967" s="210"/>
      <c r="AE967" s="210"/>
      <c r="AF967" s="210"/>
      <c r="AG967" s="210"/>
      <c r="AH967" s="210"/>
      <c r="AI967" s="210"/>
      <c r="AJ967" s="210"/>
      <c r="AK967" s="210"/>
      <c r="AL967" s="210"/>
      <c r="AM967" s="210"/>
    </row>
    <row r="968" spans="1:39" s="91" customFormat="1" ht="48.75" customHeight="1" x14ac:dyDescent="0.2">
      <c r="A968" s="81">
        <f>IF(E968=0,"",SUBTOTAL(3,$E$8:$E968))</f>
        <v>915</v>
      </c>
      <c r="B968" s="81" t="s">
        <v>1553</v>
      </c>
      <c r="C968" s="118" t="s">
        <v>1644</v>
      </c>
      <c r="D968" s="119" t="s">
        <v>2400</v>
      </c>
      <c r="E968" s="119" t="s">
        <v>315</v>
      </c>
      <c r="F968" s="186">
        <f t="shared" ref="F968:F1031" si="15">SUM(G968:AB968)</f>
        <v>230</v>
      </c>
      <c r="G968" s="185"/>
      <c r="H968" s="185">
        <v>0</v>
      </c>
      <c r="I968" s="187">
        <v>50</v>
      </c>
      <c r="J968" s="189"/>
      <c r="K968" s="185"/>
      <c r="L968" s="185"/>
      <c r="M968" s="185"/>
      <c r="N968" s="185"/>
      <c r="O968" s="185"/>
      <c r="P968" s="185">
        <v>0</v>
      </c>
      <c r="Q968" s="185"/>
      <c r="R968" s="186"/>
      <c r="S968" s="190">
        <v>120</v>
      </c>
      <c r="T968" s="185">
        <v>60</v>
      </c>
      <c r="U968" s="185">
        <v>0</v>
      </c>
      <c r="V968" s="185"/>
      <c r="W968" s="185"/>
      <c r="X968" s="185"/>
      <c r="Y968" s="183"/>
      <c r="Z968" s="185"/>
      <c r="AA968" s="185"/>
      <c r="AB968" s="185"/>
      <c r="AC968" s="210"/>
      <c r="AD968" s="210"/>
      <c r="AE968" s="210"/>
      <c r="AF968" s="210"/>
      <c r="AG968" s="210"/>
      <c r="AH968" s="210"/>
      <c r="AI968" s="210"/>
      <c r="AJ968" s="210"/>
      <c r="AK968" s="210"/>
      <c r="AL968" s="210"/>
      <c r="AM968" s="210"/>
    </row>
    <row r="969" spans="1:39" s="91" customFormat="1" x14ac:dyDescent="0.2">
      <c r="A969" s="81">
        <f>IF(E969=0,"",SUBTOTAL(3,$E$8:$E969))</f>
        <v>916</v>
      </c>
      <c r="B969" s="81" t="s">
        <v>1563</v>
      </c>
      <c r="C969" s="82" t="s">
        <v>1647</v>
      </c>
      <c r="D969" s="119" t="s">
        <v>2401</v>
      </c>
      <c r="E969" s="119" t="s">
        <v>315</v>
      </c>
      <c r="F969" s="186">
        <f t="shared" si="15"/>
        <v>168</v>
      </c>
      <c r="G969" s="185"/>
      <c r="H969" s="185">
        <v>0</v>
      </c>
      <c r="I969" s="187"/>
      <c r="J969" s="188">
        <v>108</v>
      </c>
      <c r="K969" s="185"/>
      <c r="L969" s="185"/>
      <c r="M969" s="185"/>
      <c r="N969" s="185"/>
      <c r="O969" s="185"/>
      <c r="P969" s="185">
        <v>0</v>
      </c>
      <c r="Q969" s="185"/>
      <c r="R969" s="186"/>
      <c r="S969" s="188">
        <v>60</v>
      </c>
      <c r="T969" s="185">
        <v>0</v>
      </c>
      <c r="U969" s="185">
        <v>0</v>
      </c>
      <c r="V969" s="185"/>
      <c r="W969" s="185"/>
      <c r="X969" s="185"/>
      <c r="Y969" s="183"/>
      <c r="Z969" s="185"/>
      <c r="AA969" s="185"/>
      <c r="AB969" s="185"/>
      <c r="AC969" s="210"/>
      <c r="AD969" s="210"/>
      <c r="AE969" s="210"/>
      <c r="AF969" s="210"/>
      <c r="AG969" s="210"/>
      <c r="AH969" s="210"/>
      <c r="AI969" s="210"/>
      <c r="AJ969" s="210"/>
      <c r="AK969" s="210"/>
      <c r="AL969" s="210"/>
      <c r="AM969" s="210"/>
    </row>
    <row r="970" spans="1:39" s="91" customFormat="1" x14ac:dyDescent="0.2">
      <c r="A970" s="81">
        <f>IF(E970=0,"",SUBTOTAL(3,$E$8:$E970))</f>
        <v>917</v>
      </c>
      <c r="B970" s="81" t="s">
        <v>4283</v>
      </c>
      <c r="C970" s="82" t="s">
        <v>1647</v>
      </c>
      <c r="D970" s="119" t="s">
        <v>3980</v>
      </c>
      <c r="E970" s="119" t="s">
        <v>47</v>
      </c>
      <c r="F970" s="186">
        <f t="shared" si="15"/>
        <v>122</v>
      </c>
      <c r="G970" s="185"/>
      <c r="H970" s="185">
        <v>0</v>
      </c>
      <c r="I970" s="187"/>
      <c r="J970" s="188">
        <v>72</v>
      </c>
      <c r="K970" s="185"/>
      <c r="L970" s="185"/>
      <c r="M970" s="185"/>
      <c r="N970" s="185"/>
      <c r="O970" s="185"/>
      <c r="P970" s="185">
        <v>0</v>
      </c>
      <c r="Q970" s="185"/>
      <c r="R970" s="186"/>
      <c r="S970" s="188"/>
      <c r="T970" s="185">
        <v>50</v>
      </c>
      <c r="U970" s="185">
        <v>0</v>
      </c>
      <c r="V970" s="185"/>
      <c r="W970" s="185"/>
      <c r="X970" s="185"/>
      <c r="Y970" s="183"/>
      <c r="Z970" s="185"/>
      <c r="AA970" s="185"/>
      <c r="AB970" s="185"/>
      <c r="AC970" s="210"/>
      <c r="AD970" s="210"/>
      <c r="AE970" s="210"/>
      <c r="AF970" s="210"/>
      <c r="AG970" s="210"/>
      <c r="AH970" s="210"/>
      <c r="AI970" s="210"/>
      <c r="AJ970" s="210"/>
      <c r="AK970" s="210"/>
      <c r="AL970" s="210"/>
      <c r="AM970" s="210"/>
    </row>
    <row r="971" spans="1:39" s="91" customFormat="1" x14ac:dyDescent="0.2">
      <c r="A971" s="81">
        <f>IF(E971=0,"",SUBTOTAL(3,$E$8:$E971))</f>
        <v>918</v>
      </c>
      <c r="B971" s="81" t="s">
        <v>2546</v>
      </c>
      <c r="C971" s="82" t="s">
        <v>1647</v>
      </c>
      <c r="D971" s="119" t="s">
        <v>3981</v>
      </c>
      <c r="E971" s="119" t="s">
        <v>47</v>
      </c>
      <c r="F971" s="186">
        <f t="shared" si="15"/>
        <v>1014</v>
      </c>
      <c r="G971" s="185"/>
      <c r="H971" s="185">
        <v>0</v>
      </c>
      <c r="I971" s="187"/>
      <c r="J971" s="188">
        <v>450</v>
      </c>
      <c r="K971" s="185"/>
      <c r="L971" s="185"/>
      <c r="M971" s="185">
        <v>19</v>
      </c>
      <c r="N971" s="185"/>
      <c r="O971" s="185"/>
      <c r="P971" s="185">
        <v>0</v>
      </c>
      <c r="Q971" s="185">
        <v>5</v>
      </c>
      <c r="R971" s="186"/>
      <c r="S971" s="190">
        <v>510</v>
      </c>
      <c r="T971" s="185">
        <v>0</v>
      </c>
      <c r="U971" s="185">
        <v>0</v>
      </c>
      <c r="V971" s="185"/>
      <c r="W971" s="185"/>
      <c r="X971" s="185"/>
      <c r="Y971" s="183"/>
      <c r="Z971" s="187">
        <v>30</v>
      </c>
      <c r="AA971" s="185"/>
      <c r="AB971" s="185"/>
      <c r="AC971" s="210"/>
      <c r="AD971" s="210"/>
      <c r="AE971" s="210"/>
      <c r="AF971" s="210"/>
      <c r="AG971" s="210"/>
      <c r="AH971" s="210"/>
      <c r="AI971" s="210"/>
      <c r="AJ971" s="210"/>
      <c r="AK971" s="210"/>
      <c r="AL971" s="210"/>
      <c r="AM971" s="210"/>
    </row>
    <row r="972" spans="1:39" s="91" customFormat="1" ht="56.25" customHeight="1" x14ac:dyDescent="0.2">
      <c r="A972" s="81">
        <f>IF(E972=0,"",SUBTOTAL(3,$E$8:$E972))</f>
        <v>919</v>
      </c>
      <c r="B972" s="81" t="s">
        <v>1556</v>
      </c>
      <c r="C972" s="118" t="s">
        <v>1651</v>
      </c>
      <c r="D972" s="88" t="s">
        <v>3593</v>
      </c>
      <c r="E972" s="119" t="s">
        <v>37</v>
      </c>
      <c r="F972" s="186">
        <f t="shared" si="15"/>
        <v>1508</v>
      </c>
      <c r="G972" s="185"/>
      <c r="H972" s="185">
        <v>0</v>
      </c>
      <c r="I972" s="187"/>
      <c r="J972" s="188">
        <v>948</v>
      </c>
      <c r="K972" s="187">
        <v>80</v>
      </c>
      <c r="L972" s="185"/>
      <c r="M972" s="185">
        <v>100</v>
      </c>
      <c r="N972" s="185"/>
      <c r="O972" s="185"/>
      <c r="P972" s="185">
        <v>0</v>
      </c>
      <c r="Q972" s="185"/>
      <c r="R972" s="186"/>
      <c r="S972" s="188">
        <v>380</v>
      </c>
      <c r="T972" s="185">
        <v>0</v>
      </c>
      <c r="U972" s="185">
        <v>0</v>
      </c>
      <c r="V972" s="185"/>
      <c r="W972" s="185"/>
      <c r="X972" s="185"/>
      <c r="Y972" s="183"/>
      <c r="Z972" s="185"/>
      <c r="AA972" s="185"/>
      <c r="AB972" s="185"/>
      <c r="AC972" s="210"/>
      <c r="AD972" s="210"/>
      <c r="AE972" s="210"/>
      <c r="AF972" s="210"/>
      <c r="AG972" s="210"/>
      <c r="AH972" s="210"/>
      <c r="AI972" s="210"/>
      <c r="AJ972" s="210"/>
      <c r="AK972" s="210"/>
      <c r="AL972" s="210"/>
      <c r="AM972" s="210"/>
    </row>
    <row r="973" spans="1:39" s="91" customFormat="1" ht="47.25" customHeight="1" x14ac:dyDescent="0.2">
      <c r="A973" s="81">
        <f>IF(E973=0,"",SUBTOTAL(3,$E$8:$E973))</f>
        <v>920</v>
      </c>
      <c r="B973" s="81" t="s">
        <v>1558</v>
      </c>
      <c r="C973" s="118" t="s">
        <v>1651</v>
      </c>
      <c r="D973" s="88" t="s">
        <v>2583</v>
      </c>
      <c r="E973" s="119" t="s">
        <v>37</v>
      </c>
      <c r="F973" s="186">
        <f t="shared" si="15"/>
        <v>220</v>
      </c>
      <c r="G973" s="185"/>
      <c r="H973" s="185">
        <v>0</v>
      </c>
      <c r="I973" s="187"/>
      <c r="J973" s="189"/>
      <c r="K973" s="187">
        <v>80</v>
      </c>
      <c r="L973" s="185"/>
      <c r="M973" s="185">
        <v>100</v>
      </c>
      <c r="N973" s="185"/>
      <c r="O973" s="185"/>
      <c r="P973" s="185">
        <v>0</v>
      </c>
      <c r="Q973" s="185"/>
      <c r="R973" s="186"/>
      <c r="S973" s="188"/>
      <c r="T973" s="185">
        <v>0</v>
      </c>
      <c r="U973" s="185">
        <v>0</v>
      </c>
      <c r="V973" s="185">
        <v>40</v>
      </c>
      <c r="W973" s="185"/>
      <c r="X973" s="185"/>
      <c r="Y973" s="183"/>
      <c r="Z973" s="185"/>
      <c r="AA973" s="185"/>
      <c r="AB973" s="185"/>
      <c r="AC973" s="210"/>
      <c r="AD973" s="210"/>
      <c r="AE973" s="210"/>
      <c r="AF973" s="210"/>
      <c r="AG973" s="210"/>
      <c r="AH973" s="210"/>
      <c r="AI973" s="210"/>
      <c r="AJ973" s="210"/>
      <c r="AK973" s="210"/>
      <c r="AL973" s="210"/>
      <c r="AM973" s="210"/>
    </row>
    <row r="974" spans="1:39" s="91" customFormat="1" ht="47.25" customHeight="1" x14ac:dyDescent="0.2">
      <c r="A974" s="81">
        <f>IF(E974=0,"",SUBTOTAL(3,$E$8:$E974))</f>
        <v>921</v>
      </c>
      <c r="B974" s="81" t="s">
        <v>1560</v>
      </c>
      <c r="C974" s="118" t="s">
        <v>1654</v>
      </c>
      <c r="D974" s="119" t="s">
        <v>2405</v>
      </c>
      <c r="E974" s="119" t="s">
        <v>315</v>
      </c>
      <c r="F974" s="186">
        <f t="shared" si="15"/>
        <v>22</v>
      </c>
      <c r="G974" s="185"/>
      <c r="H974" s="185">
        <v>0</v>
      </c>
      <c r="I974" s="187"/>
      <c r="J974" s="188">
        <v>20</v>
      </c>
      <c r="K974" s="185"/>
      <c r="L974" s="185"/>
      <c r="M974" s="185"/>
      <c r="N974" s="185"/>
      <c r="O974" s="185"/>
      <c r="P974" s="185">
        <v>0</v>
      </c>
      <c r="Q974" s="185"/>
      <c r="R974" s="186"/>
      <c r="S974" s="188">
        <v>2</v>
      </c>
      <c r="T974" s="185">
        <v>0</v>
      </c>
      <c r="U974" s="185">
        <v>0</v>
      </c>
      <c r="V974" s="185"/>
      <c r="W974" s="185"/>
      <c r="X974" s="185"/>
      <c r="Y974" s="183"/>
      <c r="Z974" s="185"/>
      <c r="AA974" s="185"/>
      <c r="AB974" s="185"/>
      <c r="AC974" s="210"/>
      <c r="AD974" s="210"/>
      <c r="AE974" s="210"/>
      <c r="AF974" s="210"/>
      <c r="AG974" s="210"/>
      <c r="AH974" s="210"/>
      <c r="AI974" s="210"/>
      <c r="AJ974" s="210"/>
      <c r="AK974" s="210"/>
      <c r="AL974" s="210"/>
      <c r="AM974" s="210"/>
    </row>
    <row r="975" spans="1:39" s="91" customFormat="1" ht="27.75" customHeight="1" x14ac:dyDescent="0.2">
      <c r="A975" s="81">
        <f>IF(E975=0,"",SUBTOTAL(3,$E$8:$E975))</f>
        <v>922</v>
      </c>
      <c r="B975" s="81" t="s">
        <v>1562</v>
      </c>
      <c r="C975" s="118" t="s">
        <v>1656</v>
      </c>
      <c r="D975" s="119" t="s">
        <v>2406</v>
      </c>
      <c r="E975" s="119" t="s">
        <v>47</v>
      </c>
      <c r="F975" s="186">
        <f t="shared" si="15"/>
        <v>337</v>
      </c>
      <c r="G975" s="185"/>
      <c r="H975" s="185">
        <v>0</v>
      </c>
      <c r="I975" s="187"/>
      <c r="J975" s="188">
        <v>108</v>
      </c>
      <c r="K975" s="185"/>
      <c r="L975" s="185"/>
      <c r="M975" s="185">
        <v>35</v>
      </c>
      <c r="N975" s="185"/>
      <c r="O975" s="185"/>
      <c r="P975" s="185">
        <v>0</v>
      </c>
      <c r="Q975" s="185">
        <v>10</v>
      </c>
      <c r="R975" s="186"/>
      <c r="S975" s="190">
        <v>180</v>
      </c>
      <c r="T975" s="185">
        <v>0</v>
      </c>
      <c r="U975" s="185">
        <v>0</v>
      </c>
      <c r="V975" s="185"/>
      <c r="W975" s="185"/>
      <c r="X975" s="185"/>
      <c r="Y975" s="183"/>
      <c r="Z975" s="187">
        <v>4</v>
      </c>
      <c r="AA975" s="185"/>
      <c r="AB975" s="185"/>
      <c r="AC975" s="210"/>
      <c r="AD975" s="210"/>
      <c r="AE975" s="210"/>
      <c r="AF975" s="210"/>
      <c r="AG975" s="210"/>
      <c r="AH975" s="210"/>
      <c r="AI975" s="210"/>
      <c r="AJ975" s="210"/>
      <c r="AK975" s="210"/>
      <c r="AL975" s="210"/>
      <c r="AM975" s="210"/>
    </row>
    <row r="976" spans="1:39" s="91" customFormat="1" ht="51" x14ac:dyDescent="0.2">
      <c r="A976" s="81">
        <f>IF(E976=0,"",SUBTOTAL(3,$E$8:$E976))</f>
        <v>923</v>
      </c>
      <c r="B976" s="81" t="s">
        <v>4284</v>
      </c>
      <c r="C976" s="118" t="s">
        <v>1658</v>
      </c>
      <c r="D976" s="119" t="s">
        <v>2407</v>
      </c>
      <c r="E976" s="119" t="s">
        <v>1659</v>
      </c>
      <c r="F976" s="186">
        <f t="shared" si="15"/>
        <v>22932</v>
      </c>
      <c r="G976" s="185"/>
      <c r="H976" s="185">
        <v>1320</v>
      </c>
      <c r="I976" s="187">
        <v>2500</v>
      </c>
      <c r="J976" s="188">
        <v>1200</v>
      </c>
      <c r="K976" s="185"/>
      <c r="L976" s="187">
        <v>500</v>
      </c>
      <c r="M976" s="185">
        <v>0</v>
      </c>
      <c r="N976" s="185"/>
      <c r="O976" s="185"/>
      <c r="P976" s="185">
        <v>4212</v>
      </c>
      <c r="Q976" s="185">
        <v>1000</v>
      </c>
      <c r="R976" s="186"/>
      <c r="S976" s="190">
        <v>3700</v>
      </c>
      <c r="T976" s="185">
        <v>4000</v>
      </c>
      <c r="U976" s="185">
        <v>0</v>
      </c>
      <c r="V976" s="185">
        <v>1000</v>
      </c>
      <c r="W976" s="185"/>
      <c r="X976" s="185">
        <v>2000</v>
      </c>
      <c r="Y976" s="183"/>
      <c r="Z976" s="187">
        <v>1500</v>
      </c>
      <c r="AA976" s="185"/>
      <c r="AB976" s="185"/>
      <c r="AC976" s="210"/>
      <c r="AD976" s="210"/>
      <c r="AE976" s="210"/>
      <c r="AF976" s="210"/>
      <c r="AG976" s="210"/>
      <c r="AH976" s="210"/>
      <c r="AI976" s="210"/>
      <c r="AJ976" s="210"/>
      <c r="AK976" s="210"/>
      <c r="AL976" s="210"/>
      <c r="AM976" s="210"/>
    </row>
    <row r="977" spans="1:39" s="132" customFormat="1" ht="37.5" customHeight="1" x14ac:dyDescent="0.2">
      <c r="A977" s="81">
        <f>IF(E977=0,"",SUBTOTAL(3,$E$8:$E977))</f>
        <v>924</v>
      </c>
      <c r="B977" s="81" t="s">
        <v>1571</v>
      </c>
      <c r="C977" s="115" t="s">
        <v>3858</v>
      </c>
      <c r="D977" s="116" t="s">
        <v>3663</v>
      </c>
      <c r="E977" s="116" t="s">
        <v>2438</v>
      </c>
      <c r="F977" s="186">
        <f t="shared" si="15"/>
        <v>150</v>
      </c>
      <c r="G977" s="186"/>
      <c r="H977" s="186"/>
      <c r="I977" s="186"/>
      <c r="J977" s="186"/>
      <c r="K977" s="186"/>
      <c r="L977" s="186"/>
      <c r="M977" s="186">
        <v>150</v>
      </c>
      <c r="N977" s="186"/>
      <c r="O977" s="186"/>
      <c r="P977" s="186"/>
      <c r="Q977" s="186"/>
      <c r="R977" s="186"/>
      <c r="S977" s="186"/>
      <c r="T977" s="186"/>
      <c r="U977" s="186"/>
      <c r="V977" s="186"/>
      <c r="W977" s="186"/>
      <c r="X977" s="186"/>
      <c r="Y977" s="186"/>
      <c r="Z977" s="186"/>
      <c r="AA977" s="186"/>
      <c r="AB977" s="186"/>
      <c r="AC977" s="211"/>
      <c r="AD977" s="211"/>
      <c r="AE977" s="211"/>
      <c r="AF977" s="211"/>
      <c r="AG977" s="211"/>
      <c r="AH977" s="211"/>
      <c r="AI977" s="211"/>
      <c r="AJ977" s="211"/>
      <c r="AK977" s="211"/>
      <c r="AL977" s="211"/>
      <c r="AM977" s="211"/>
    </row>
    <row r="978" spans="1:39" s="91" customFormat="1" ht="48" customHeight="1" x14ac:dyDescent="0.2">
      <c r="A978" s="81">
        <f>IF(E978=0,"",SUBTOTAL(3,$E$8:$E978))</f>
        <v>925</v>
      </c>
      <c r="B978" s="81" t="s">
        <v>4285</v>
      </c>
      <c r="C978" s="118" t="s">
        <v>1662</v>
      </c>
      <c r="D978" s="88" t="s">
        <v>2408</v>
      </c>
      <c r="E978" s="119" t="s">
        <v>315</v>
      </c>
      <c r="F978" s="186">
        <f t="shared" si="15"/>
        <v>94</v>
      </c>
      <c r="G978" s="185"/>
      <c r="H978" s="185">
        <v>30</v>
      </c>
      <c r="I978" s="187"/>
      <c r="J978" s="189"/>
      <c r="K978" s="185"/>
      <c r="L978" s="185"/>
      <c r="M978" s="185"/>
      <c r="N978" s="185"/>
      <c r="O978" s="185"/>
      <c r="P978" s="185">
        <v>12</v>
      </c>
      <c r="Q978" s="185">
        <v>10</v>
      </c>
      <c r="R978" s="186"/>
      <c r="S978" s="190">
        <v>27</v>
      </c>
      <c r="T978" s="185">
        <v>0</v>
      </c>
      <c r="U978" s="185">
        <v>0</v>
      </c>
      <c r="V978" s="185"/>
      <c r="W978" s="185"/>
      <c r="X978" s="185"/>
      <c r="Y978" s="183"/>
      <c r="Z978" s="187">
        <v>15</v>
      </c>
      <c r="AA978" s="185"/>
      <c r="AB978" s="185"/>
      <c r="AC978" s="210"/>
      <c r="AD978" s="210"/>
      <c r="AE978" s="210"/>
      <c r="AF978" s="210"/>
      <c r="AG978" s="210"/>
      <c r="AH978" s="210"/>
      <c r="AI978" s="210"/>
      <c r="AJ978" s="210"/>
      <c r="AK978" s="210"/>
      <c r="AL978" s="210"/>
      <c r="AM978" s="210"/>
    </row>
    <row r="979" spans="1:39" s="91" customFormat="1" ht="61.5" customHeight="1" x14ac:dyDescent="0.2">
      <c r="A979" s="81">
        <f>IF(E979=0,"",SUBTOTAL(3,$E$8:$E979))</f>
        <v>926</v>
      </c>
      <c r="B979" s="81" t="s">
        <v>4286</v>
      </c>
      <c r="C979" s="118" t="s">
        <v>1665</v>
      </c>
      <c r="D979" s="119" t="s">
        <v>2409</v>
      </c>
      <c r="E979" s="119" t="s">
        <v>37</v>
      </c>
      <c r="F979" s="186">
        <f t="shared" si="15"/>
        <v>98</v>
      </c>
      <c r="G979" s="185"/>
      <c r="H979" s="185">
        <v>15</v>
      </c>
      <c r="I979" s="187">
        <v>0</v>
      </c>
      <c r="J979" s="189"/>
      <c r="K979" s="187">
        <v>25</v>
      </c>
      <c r="L979" s="185"/>
      <c r="M979" s="185"/>
      <c r="N979" s="185">
        <v>20</v>
      </c>
      <c r="O979" s="185"/>
      <c r="P979" s="185">
        <v>12</v>
      </c>
      <c r="Q979" s="185">
        <v>12</v>
      </c>
      <c r="R979" s="186"/>
      <c r="S979" s="188"/>
      <c r="T979" s="185">
        <v>2</v>
      </c>
      <c r="U979" s="185">
        <v>0</v>
      </c>
      <c r="V979" s="185">
        <v>12</v>
      </c>
      <c r="W979" s="185"/>
      <c r="X979" s="185"/>
      <c r="Y979" s="183"/>
      <c r="Z979" s="185"/>
      <c r="AA979" s="185"/>
      <c r="AB979" s="185"/>
      <c r="AC979" s="210"/>
      <c r="AD979" s="210"/>
      <c r="AE979" s="210"/>
      <c r="AF979" s="210"/>
      <c r="AG979" s="210"/>
      <c r="AH979" s="210"/>
      <c r="AI979" s="210"/>
      <c r="AJ979" s="210"/>
      <c r="AK979" s="210"/>
      <c r="AL979" s="210"/>
      <c r="AM979" s="210"/>
    </row>
    <row r="980" spans="1:39" s="132" customFormat="1" ht="84.75" customHeight="1" x14ac:dyDescent="0.2">
      <c r="A980" s="81">
        <f>IF(E980=0,"",SUBTOTAL(3,$E$8:$E980))</f>
        <v>927</v>
      </c>
      <c r="B980" s="81" t="s">
        <v>1574</v>
      </c>
      <c r="C980" s="115" t="s">
        <v>3876</v>
      </c>
      <c r="D980" s="114" t="s">
        <v>3979</v>
      </c>
      <c r="E980" s="114" t="s">
        <v>315</v>
      </c>
      <c r="F980" s="186">
        <f t="shared" si="15"/>
        <v>5</v>
      </c>
      <c r="G980" s="186"/>
      <c r="H980" s="186"/>
      <c r="I980" s="186"/>
      <c r="J980" s="190">
        <v>5</v>
      </c>
      <c r="K980" s="186"/>
      <c r="L980" s="186"/>
      <c r="M980" s="186"/>
      <c r="N980" s="186"/>
      <c r="O980" s="186"/>
      <c r="P980" s="186"/>
      <c r="Q980" s="186"/>
      <c r="R980" s="186"/>
      <c r="S980" s="186"/>
      <c r="T980" s="186"/>
      <c r="U980" s="186"/>
      <c r="V980" s="186"/>
      <c r="W980" s="186"/>
      <c r="X980" s="186"/>
      <c r="Y980" s="186"/>
      <c r="Z980" s="186"/>
      <c r="AA980" s="186"/>
      <c r="AB980" s="186"/>
      <c r="AC980" s="211"/>
      <c r="AD980" s="211"/>
      <c r="AE980" s="211"/>
      <c r="AF980" s="211"/>
      <c r="AG980" s="211"/>
      <c r="AH980" s="211"/>
      <c r="AI980" s="211"/>
      <c r="AJ980" s="211"/>
      <c r="AK980" s="211"/>
      <c r="AL980" s="211"/>
      <c r="AM980" s="211"/>
    </row>
    <row r="981" spans="1:39" s="132" customFormat="1" ht="46.5" customHeight="1" x14ac:dyDescent="0.2">
      <c r="A981" s="81">
        <f>IF(E981=0,"",SUBTOTAL(3,$E$8:$E981))</f>
        <v>928</v>
      </c>
      <c r="B981" s="81" t="s">
        <v>1578</v>
      </c>
      <c r="C981" s="115" t="s">
        <v>3742</v>
      </c>
      <c r="D981" s="114" t="s">
        <v>3978</v>
      </c>
      <c r="E981" s="114" t="s">
        <v>47</v>
      </c>
      <c r="F981" s="186">
        <f t="shared" si="15"/>
        <v>27</v>
      </c>
      <c r="G981" s="186"/>
      <c r="H981" s="186"/>
      <c r="I981" s="186"/>
      <c r="J981" s="186">
        <v>17</v>
      </c>
      <c r="K981" s="186"/>
      <c r="L981" s="186"/>
      <c r="M981" s="186"/>
      <c r="N981" s="186"/>
      <c r="O981" s="186"/>
      <c r="P981" s="186"/>
      <c r="Q981" s="186"/>
      <c r="R981" s="186"/>
      <c r="S981" s="186">
        <v>10</v>
      </c>
      <c r="T981" s="186"/>
      <c r="U981" s="186"/>
      <c r="V981" s="186"/>
      <c r="W981" s="186"/>
      <c r="X981" s="186"/>
      <c r="Y981" s="186"/>
      <c r="Z981" s="186"/>
      <c r="AA981" s="186"/>
      <c r="AB981" s="186"/>
      <c r="AC981" s="211"/>
      <c r="AD981" s="211"/>
      <c r="AE981" s="211"/>
      <c r="AF981" s="211"/>
      <c r="AG981" s="211"/>
      <c r="AH981" s="211"/>
      <c r="AI981" s="211"/>
      <c r="AJ981" s="211"/>
      <c r="AK981" s="211"/>
      <c r="AL981" s="211"/>
      <c r="AM981" s="211"/>
    </row>
    <row r="982" spans="1:39" s="132" customFormat="1" ht="72" customHeight="1" x14ac:dyDescent="0.2">
      <c r="A982" s="81">
        <f>IF(E982=0,"",SUBTOTAL(3,$E$8:$E982))</f>
        <v>929</v>
      </c>
      <c r="B982" s="81" t="s">
        <v>4287</v>
      </c>
      <c r="C982" s="102" t="s">
        <v>3877</v>
      </c>
      <c r="D982" s="146" t="s">
        <v>3494</v>
      </c>
      <c r="E982" s="114" t="s">
        <v>315</v>
      </c>
      <c r="F982" s="186">
        <f t="shared" si="15"/>
        <v>40</v>
      </c>
      <c r="G982" s="186"/>
      <c r="H982" s="186"/>
      <c r="I982" s="186"/>
      <c r="J982" s="190">
        <v>40</v>
      </c>
      <c r="K982" s="186"/>
      <c r="L982" s="186"/>
      <c r="M982" s="186"/>
      <c r="N982" s="186"/>
      <c r="O982" s="186"/>
      <c r="P982" s="186"/>
      <c r="Q982" s="186"/>
      <c r="R982" s="186"/>
      <c r="S982" s="186"/>
      <c r="T982" s="186"/>
      <c r="U982" s="186"/>
      <c r="V982" s="186"/>
      <c r="W982" s="186"/>
      <c r="X982" s="186"/>
      <c r="Y982" s="186"/>
      <c r="Z982" s="186"/>
      <c r="AA982" s="186"/>
      <c r="AB982" s="186"/>
      <c r="AC982" s="211"/>
      <c r="AD982" s="211"/>
      <c r="AE982" s="211"/>
      <c r="AF982" s="211"/>
      <c r="AG982" s="211"/>
      <c r="AH982" s="211"/>
      <c r="AI982" s="211"/>
      <c r="AJ982" s="211"/>
      <c r="AK982" s="211"/>
      <c r="AL982" s="211"/>
      <c r="AM982" s="211"/>
    </row>
    <row r="983" spans="1:39" s="132" customFormat="1" ht="81" customHeight="1" x14ac:dyDescent="0.2">
      <c r="A983" s="81">
        <f>IF(E983=0,"",SUBTOTAL(3,$E$8:$E983))</f>
        <v>930</v>
      </c>
      <c r="B983" s="81" t="s">
        <v>1582</v>
      </c>
      <c r="C983" s="115" t="s">
        <v>3738</v>
      </c>
      <c r="D983" s="114" t="s">
        <v>3977</v>
      </c>
      <c r="E983" s="114" t="s">
        <v>47</v>
      </c>
      <c r="F983" s="186">
        <f t="shared" si="15"/>
        <v>100</v>
      </c>
      <c r="G983" s="186"/>
      <c r="H983" s="186"/>
      <c r="I983" s="186"/>
      <c r="J983" s="186"/>
      <c r="K983" s="186"/>
      <c r="L983" s="186"/>
      <c r="M983" s="186"/>
      <c r="N983" s="186"/>
      <c r="O983" s="186"/>
      <c r="P983" s="186"/>
      <c r="Q983" s="186"/>
      <c r="R983" s="186"/>
      <c r="S983" s="186">
        <v>100</v>
      </c>
      <c r="T983" s="186"/>
      <c r="U983" s="186"/>
      <c r="V983" s="186"/>
      <c r="W983" s="186"/>
      <c r="X983" s="186"/>
      <c r="Y983" s="186"/>
      <c r="Z983" s="186"/>
      <c r="AA983" s="186"/>
      <c r="AB983" s="186"/>
      <c r="AC983" s="211"/>
      <c r="AD983" s="211"/>
      <c r="AE983" s="211"/>
      <c r="AF983" s="211"/>
      <c r="AG983" s="211"/>
      <c r="AH983" s="211"/>
      <c r="AI983" s="211"/>
      <c r="AJ983" s="211"/>
      <c r="AK983" s="211"/>
      <c r="AL983" s="211"/>
      <c r="AM983" s="211"/>
    </row>
    <row r="984" spans="1:39" s="91" customFormat="1" ht="45" customHeight="1" x14ac:dyDescent="0.2">
      <c r="A984" s="81">
        <f>IF(E984=0,"",SUBTOTAL(3,$E$8:$E984))</f>
        <v>931</v>
      </c>
      <c r="B984" s="81" t="s">
        <v>4288</v>
      </c>
      <c r="C984" s="118" t="s">
        <v>2557</v>
      </c>
      <c r="D984" s="119" t="s">
        <v>2558</v>
      </c>
      <c r="E984" s="119" t="s">
        <v>47</v>
      </c>
      <c r="F984" s="186">
        <f t="shared" si="15"/>
        <v>101</v>
      </c>
      <c r="G984" s="185"/>
      <c r="H984" s="185">
        <v>80</v>
      </c>
      <c r="I984" s="187">
        <v>0</v>
      </c>
      <c r="J984" s="188">
        <v>5</v>
      </c>
      <c r="K984" s="185"/>
      <c r="L984" s="185"/>
      <c r="M984" s="185">
        <v>6</v>
      </c>
      <c r="N984" s="185"/>
      <c r="O984" s="185"/>
      <c r="P984" s="185">
        <v>0</v>
      </c>
      <c r="Q984" s="185"/>
      <c r="R984" s="186"/>
      <c r="S984" s="188"/>
      <c r="T984" s="185">
        <v>10</v>
      </c>
      <c r="U984" s="185">
        <v>0</v>
      </c>
      <c r="V984" s="185"/>
      <c r="W984" s="185"/>
      <c r="X984" s="185"/>
      <c r="Y984" s="183"/>
      <c r="Z984" s="185"/>
      <c r="AA984" s="185"/>
      <c r="AB984" s="185"/>
      <c r="AC984" s="210"/>
      <c r="AD984" s="210"/>
      <c r="AE984" s="210"/>
      <c r="AF984" s="210"/>
      <c r="AG984" s="210"/>
      <c r="AH984" s="210"/>
      <c r="AI984" s="210"/>
      <c r="AJ984" s="210"/>
      <c r="AK984" s="210"/>
      <c r="AL984" s="210"/>
      <c r="AM984" s="210"/>
    </row>
    <row r="985" spans="1:39" s="132" customFormat="1" ht="126" customHeight="1" x14ac:dyDescent="0.2">
      <c r="A985" s="81">
        <f>IF(E985=0,"",SUBTOTAL(3,$E$8:$E985))</f>
        <v>932</v>
      </c>
      <c r="B985" s="81" t="s">
        <v>4289</v>
      </c>
      <c r="C985" s="117" t="s">
        <v>3496</v>
      </c>
      <c r="D985" s="120" t="s">
        <v>3976</v>
      </c>
      <c r="E985" s="120" t="s">
        <v>47</v>
      </c>
      <c r="F985" s="186">
        <f t="shared" si="15"/>
        <v>60</v>
      </c>
      <c r="G985" s="186"/>
      <c r="H985" s="186"/>
      <c r="I985" s="186"/>
      <c r="J985" s="190">
        <v>60</v>
      </c>
      <c r="K985" s="186"/>
      <c r="L985" s="186"/>
      <c r="M985" s="186"/>
      <c r="N985" s="186"/>
      <c r="O985" s="186"/>
      <c r="P985" s="186"/>
      <c r="Q985" s="186"/>
      <c r="R985" s="186"/>
      <c r="S985" s="186"/>
      <c r="T985" s="186"/>
      <c r="U985" s="186"/>
      <c r="V985" s="186"/>
      <c r="W985" s="186"/>
      <c r="X985" s="186"/>
      <c r="Y985" s="186"/>
      <c r="Z985" s="186"/>
      <c r="AA985" s="186"/>
      <c r="AB985" s="186"/>
      <c r="AC985" s="211"/>
      <c r="AD985" s="211"/>
      <c r="AE985" s="211"/>
      <c r="AF985" s="211"/>
      <c r="AG985" s="211"/>
      <c r="AH985" s="211"/>
      <c r="AI985" s="211"/>
      <c r="AJ985" s="211"/>
      <c r="AK985" s="211"/>
      <c r="AL985" s="211"/>
      <c r="AM985" s="211"/>
    </row>
    <row r="986" spans="1:39" s="132" customFormat="1" ht="61.5" customHeight="1" x14ac:dyDescent="0.2">
      <c r="A986" s="81">
        <f>IF(E986=0,"",SUBTOTAL(3,$E$8:$E986))</f>
        <v>933</v>
      </c>
      <c r="B986" s="81" t="s">
        <v>1585</v>
      </c>
      <c r="C986" s="115" t="s">
        <v>3743</v>
      </c>
      <c r="D986" s="114" t="s">
        <v>3849</v>
      </c>
      <c r="E986" s="114" t="s">
        <v>37</v>
      </c>
      <c r="F986" s="186">
        <f t="shared" si="15"/>
        <v>50</v>
      </c>
      <c r="G986" s="186"/>
      <c r="H986" s="186"/>
      <c r="I986" s="186"/>
      <c r="J986" s="186"/>
      <c r="K986" s="186"/>
      <c r="L986" s="186"/>
      <c r="M986" s="186"/>
      <c r="N986" s="186"/>
      <c r="O986" s="186"/>
      <c r="P986" s="186"/>
      <c r="Q986" s="186"/>
      <c r="R986" s="186"/>
      <c r="S986" s="186">
        <v>50</v>
      </c>
      <c r="T986" s="186"/>
      <c r="U986" s="186"/>
      <c r="V986" s="186"/>
      <c r="W986" s="186"/>
      <c r="X986" s="186"/>
      <c r="Y986" s="186"/>
      <c r="Z986" s="186"/>
      <c r="AA986" s="186"/>
      <c r="AB986" s="186"/>
      <c r="AC986" s="211"/>
      <c r="AD986" s="211"/>
      <c r="AE986" s="211"/>
      <c r="AF986" s="211"/>
      <c r="AG986" s="211"/>
      <c r="AH986" s="211"/>
      <c r="AI986" s="211"/>
      <c r="AJ986" s="211"/>
      <c r="AK986" s="211"/>
      <c r="AL986" s="211"/>
      <c r="AM986" s="211"/>
    </row>
    <row r="987" spans="1:39" s="132" customFormat="1" ht="93.75" customHeight="1" x14ac:dyDescent="0.2">
      <c r="A987" s="81">
        <f>IF(E987=0,"",SUBTOTAL(3,$E$8:$E987))</f>
        <v>934</v>
      </c>
      <c r="B987" s="81" t="s">
        <v>4290</v>
      </c>
      <c r="C987" s="115" t="s">
        <v>3744</v>
      </c>
      <c r="D987" s="114" t="s">
        <v>3745</v>
      </c>
      <c r="E987" s="114" t="s">
        <v>47</v>
      </c>
      <c r="F987" s="186">
        <f t="shared" si="15"/>
        <v>12</v>
      </c>
      <c r="G987" s="186"/>
      <c r="H987" s="186"/>
      <c r="I987" s="186"/>
      <c r="J987" s="186"/>
      <c r="K987" s="186"/>
      <c r="L987" s="186"/>
      <c r="M987" s="186"/>
      <c r="N987" s="186"/>
      <c r="O987" s="186"/>
      <c r="P987" s="186"/>
      <c r="Q987" s="186"/>
      <c r="R987" s="186"/>
      <c r="S987" s="186">
        <v>12</v>
      </c>
      <c r="T987" s="186"/>
      <c r="U987" s="186"/>
      <c r="V987" s="186"/>
      <c r="W987" s="186"/>
      <c r="X987" s="186"/>
      <c r="Y987" s="186"/>
      <c r="Z987" s="186"/>
      <c r="AA987" s="186"/>
      <c r="AB987" s="186"/>
      <c r="AC987" s="211"/>
      <c r="AD987" s="211"/>
      <c r="AE987" s="211"/>
      <c r="AF987" s="211"/>
      <c r="AG987" s="211"/>
      <c r="AH987" s="211"/>
      <c r="AI987" s="211"/>
      <c r="AJ987" s="211"/>
      <c r="AK987" s="211"/>
      <c r="AL987" s="211"/>
      <c r="AM987" s="211"/>
    </row>
    <row r="988" spans="1:39" s="132" customFormat="1" ht="77.25" customHeight="1" x14ac:dyDescent="0.2">
      <c r="A988" s="81">
        <f>IF(E988=0,"",SUBTOTAL(3,$E$8:$E988))</f>
        <v>935</v>
      </c>
      <c r="B988" s="81" t="s">
        <v>1588</v>
      </c>
      <c r="C988" s="115" t="s">
        <v>3748</v>
      </c>
      <c r="D988" s="114" t="s">
        <v>3749</v>
      </c>
      <c r="E988" s="114" t="s">
        <v>315</v>
      </c>
      <c r="F988" s="186">
        <f t="shared" si="15"/>
        <v>15</v>
      </c>
      <c r="G988" s="186"/>
      <c r="H988" s="186"/>
      <c r="I988" s="186"/>
      <c r="J988" s="186"/>
      <c r="K988" s="186"/>
      <c r="L988" s="186"/>
      <c r="M988" s="186"/>
      <c r="N988" s="186"/>
      <c r="O988" s="186"/>
      <c r="P988" s="186"/>
      <c r="Q988" s="186"/>
      <c r="R988" s="186"/>
      <c r="S988" s="186">
        <v>15</v>
      </c>
      <c r="T988" s="186"/>
      <c r="U988" s="186"/>
      <c r="V988" s="186"/>
      <c r="W988" s="186"/>
      <c r="X988" s="186"/>
      <c r="Y988" s="186"/>
      <c r="Z988" s="186"/>
      <c r="AA988" s="186"/>
      <c r="AB988" s="186"/>
      <c r="AC988" s="211"/>
      <c r="AD988" s="211"/>
      <c r="AE988" s="211"/>
      <c r="AF988" s="211"/>
      <c r="AG988" s="211"/>
      <c r="AH988" s="211"/>
      <c r="AI988" s="211"/>
      <c r="AJ988" s="211"/>
      <c r="AK988" s="211"/>
      <c r="AL988" s="211"/>
      <c r="AM988" s="211"/>
    </row>
    <row r="989" spans="1:39" s="91" customFormat="1" ht="63.75" customHeight="1" x14ac:dyDescent="0.2">
      <c r="A989" s="81">
        <f>IF(E989=0,"",SUBTOTAL(3,$E$8:$E989))</f>
        <v>936</v>
      </c>
      <c r="B989" s="81" t="s">
        <v>1590</v>
      </c>
      <c r="C989" s="118" t="s">
        <v>4145</v>
      </c>
      <c r="D989" s="119" t="s">
        <v>2410</v>
      </c>
      <c r="E989" s="119" t="s">
        <v>1669</v>
      </c>
      <c r="F989" s="186">
        <f t="shared" si="15"/>
        <v>4800</v>
      </c>
      <c r="G989" s="185"/>
      <c r="H989" s="185">
        <v>0</v>
      </c>
      <c r="I989" s="187"/>
      <c r="J989" s="188">
        <v>1200</v>
      </c>
      <c r="K989" s="185"/>
      <c r="L989" s="185"/>
      <c r="M989" s="185">
        <v>1500</v>
      </c>
      <c r="N989" s="185"/>
      <c r="O989" s="185"/>
      <c r="P989" s="185">
        <v>0</v>
      </c>
      <c r="Q989" s="185"/>
      <c r="R989" s="186"/>
      <c r="S989" s="190">
        <v>2100</v>
      </c>
      <c r="T989" s="185">
        <v>0</v>
      </c>
      <c r="U989" s="185">
        <v>0</v>
      </c>
      <c r="V989" s="185"/>
      <c r="W989" s="185"/>
      <c r="X989" s="185"/>
      <c r="Y989" s="183"/>
      <c r="Z989" s="185"/>
      <c r="AA989" s="185"/>
      <c r="AB989" s="185"/>
      <c r="AC989" s="210"/>
      <c r="AD989" s="210"/>
      <c r="AE989" s="210"/>
      <c r="AF989" s="210"/>
      <c r="AG989" s="210"/>
      <c r="AH989" s="210"/>
      <c r="AI989" s="210"/>
      <c r="AJ989" s="210"/>
      <c r="AK989" s="210"/>
      <c r="AL989" s="210"/>
      <c r="AM989" s="210"/>
    </row>
    <row r="990" spans="1:39" s="132" customFormat="1" ht="45.75" customHeight="1" x14ac:dyDescent="0.2">
      <c r="A990" s="81">
        <f>IF(E990=0,"",SUBTOTAL(3,$E$8:$E990))</f>
        <v>937</v>
      </c>
      <c r="B990" s="81" t="s">
        <v>1594</v>
      </c>
      <c r="C990" s="115" t="s">
        <v>3746</v>
      </c>
      <c r="D990" s="114" t="s">
        <v>3747</v>
      </c>
      <c r="E990" s="114" t="s">
        <v>1669</v>
      </c>
      <c r="F990" s="186">
        <f t="shared" si="15"/>
        <v>500</v>
      </c>
      <c r="G990" s="186"/>
      <c r="H990" s="186"/>
      <c r="I990" s="186"/>
      <c r="J990" s="186"/>
      <c r="K990" s="186"/>
      <c r="L990" s="186"/>
      <c r="M990" s="186"/>
      <c r="N990" s="186"/>
      <c r="O990" s="186"/>
      <c r="P990" s="186"/>
      <c r="Q990" s="186"/>
      <c r="R990" s="186"/>
      <c r="S990" s="186">
        <v>500</v>
      </c>
      <c r="T990" s="186"/>
      <c r="U990" s="186"/>
      <c r="V990" s="186"/>
      <c r="W990" s="186"/>
      <c r="X990" s="186"/>
      <c r="Y990" s="186"/>
      <c r="Z990" s="186"/>
      <c r="AA990" s="186"/>
      <c r="AB990" s="186"/>
      <c r="AC990" s="211"/>
      <c r="AD990" s="211"/>
      <c r="AE990" s="211"/>
      <c r="AF990" s="211"/>
      <c r="AG990" s="211"/>
      <c r="AH990" s="211"/>
      <c r="AI990" s="211"/>
      <c r="AJ990" s="211"/>
      <c r="AK990" s="211"/>
      <c r="AL990" s="211"/>
      <c r="AM990" s="211"/>
    </row>
    <row r="991" spans="1:39" s="91" customFormat="1" ht="54.75" customHeight="1" x14ac:dyDescent="0.2">
      <c r="A991" s="81">
        <f>IF(E991=0,"",SUBTOTAL(3,$E$8:$E991))</f>
        <v>938</v>
      </c>
      <c r="B991" s="81" t="s">
        <v>1566</v>
      </c>
      <c r="C991" s="118" t="s">
        <v>1667</v>
      </c>
      <c r="D991" s="147" t="s">
        <v>1668</v>
      </c>
      <c r="E991" s="119" t="s">
        <v>1669</v>
      </c>
      <c r="F991" s="186">
        <f t="shared" si="15"/>
        <v>8744</v>
      </c>
      <c r="G991" s="185"/>
      <c r="H991" s="185">
        <v>0</v>
      </c>
      <c r="I991" s="187"/>
      <c r="J991" s="188">
        <v>3744</v>
      </c>
      <c r="K991" s="185"/>
      <c r="L991" s="185"/>
      <c r="M991" s="185"/>
      <c r="N991" s="185"/>
      <c r="O991" s="185"/>
      <c r="P991" s="185">
        <v>0</v>
      </c>
      <c r="Q991" s="185"/>
      <c r="R991" s="186"/>
      <c r="S991" s="190">
        <v>5000</v>
      </c>
      <c r="T991" s="185">
        <v>0</v>
      </c>
      <c r="U991" s="185">
        <v>0</v>
      </c>
      <c r="V991" s="185"/>
      <c r="W991" s="185"/>
      <c r="X991" s="185"/>
      <c r="Y991" s="183"/>
      <c r="Z991" s="185"/>
      <c r="AA991" s="185"/>
      <c r="AB991" s="185"/>
      <c r="AC991" s="210"/>
      <c r="AD991" s="210"/>
      <c r="AE991" s="210"/>
      <c r="AF991" s="210"/>
      <c r="AG991" s="210"/>
      <c r="AH991" s="210"/>
      <c r="AI991" s="210"/>
      <c r="AJ991" s="210"/>
      <c r="AK991" s="210"/>
      <c r="AL991" s="210"/>
      <c r="AM991" s="210"/>
    </row>
    <row r="992" spans="1:39" s="132" customFormat="1" ht="87" customHeight="1" x14ac:dyDescent="0.2">
      <c r="A992" s="81">
        <f>IF(E992=0,"",SUBTOTAL(3,$E$8:$E992))</f>
        <v>939</v>
      </c>
      <c r="B992" s="81" t="s">
        <v>4291</v>
      </c>
      <c r="C992" s="117" t="s">
        <v>3601</v>
      </c>
      <c r="D992" s="120" t="s">
        <v>3975</v>
      </c>
      <c r="E992" s="120" t="s">
        <v>3503</v>
      </c>
      <c r="F992" s="186">
        <f t="shared" si="15"/>
        <v>864</v>
      </c>
      <c r="G992" s="186"/>
      <c r="H992" s="186"/>
      <c r="I992" s="186"/>
      <c r="J992" s="190">
        <v>864</v>
      </c>
      <c r="K992" s="186"/>
      <c r="L992" s="186"/>
      <c r="M992" s="186"/>
      <c r="N992" s="186"/>
      <c r="O992" s="186"/>
      <c r="P992" s="186"/>
      <c r="Q992" s="186"/>
      <c r="R992" s="186"/>
      <c r="S992" s="186"/>
      <c r="T992" s="186"/>
      <c r="U992" s="186"/>
      <c r="V992" s="186"/>
      <c r="W992" s="186"/>
      <c r="X992" s="186"/>
      <c r="Y992" s="186"/>
      <c r="Z992" s="186"/>
      <c r="AA992" s="186"/>
      <c r="AB992" s="186"/>
      <c r="AC992" s="211"/>
      <c r="AD992" s="211"/>
      <c r="AE992" s="211"/>
      <c r="AF992" s="211"/>
      <c r="AG992" s="211"/>
      <c r="AH992" s="211"/>
      <c r="AI992" s="211"/>
      <c r="AJ992" s="211"/>
      <c r="AK992" s="211"/>
      <c r="AL992" s="211"/>
      <c r="AM992" s="211"/>
    </row>
    <row r="993" spans="1:39" s="91" customFormat="1" ht="91.5" customHeight="1" x14ac:dyDescent="0.2">
      <c r="A993" s="81">
        <f>IF(E993=0,"",SUBTOTAL(3,$E$8:$E993))</f>
        <v>940</v>
      </c>
      <c r="B993" s="81" t="s">
        <v>4292</v>
      </c>
      <c r="C993" s="84" t="s">
        <v>1673</v>
      </c>
      <c r="D993" s="85" t="s">
        <v>3974</v>
      </c>
      <c r="E993" s="86" t="s">
        <v>1674</v>
      </c>
      <c r="F993" s="186">
        <f t="shared" si="15"/>
        <v>1200</v>
      </c>
      <c r="G993" s="185"/>
      <c r="H993" s="185">
        <v>0</v>
      </c>
      <c r="I993" s="187"/>
      <c r="J993" s="189"/>
      <c r="K993" s="185"/>
      <c r="L993" s="185"/>
      <c r="M993" s="185"/>
      <c r="N993" s="185"/>
      <c r="O993" s="185"/>
      <c r="P993" s="185">
        <v>0</v>
      </c>
      <c r="Q993" s="185"/>
      <c r="R993" s="186"/>
      <c r="S993" s="190">
        <v>1200</v>
      </c>
      <c r="T993" s="185">
        <v>0</v>
      </c>
      <c r="U993" s="185">
        <v>0</v>
      </c>
      <c r="V993" s="185"/>
      <c r="W993" s="185"/>
      <c r="X993" s="185"/>
      <c r="Y993" s="183"/>
      <c r="Z993" s="185"/>
      <c r="AA993" s="185"/>
      <c r="AB993" s="185"/>
      <c r="AC993" s="210"/>
      <c r="AD993" s="210"/>
      <c r="AE993" s="210"/>
      <c r="AF993" s="210"/>
      <c r="AG993" s="210"/>
      <c r="AH993" s="210"/>
      <c r="AI993" s="210"/>
      <c r="AJ993" s="210"/>
      <c r="AK993" s="210"/>
      <c r="AL993" s="210"/>
      <c r="AM993" s="210"/>
    </row>
    <row r="994" spans="1:39" s="132" customFormat="1" ht="84.75" customHeight="1" x14ac:dyDescent="0.2">
      <c r="A994" s="81">
        <f>IF(E994=0,"",SUBTOTAL(3,$E$8:$E994))</f>
        <v>941</v>
      </c>
      <c r="B994" s="81" t="s">
        <v>4293</v>
      </c>
      <c r="C994" s="117" t="s">
        <v>3602</v>
      </c>
      <c r="D994" s="120" t="s">
        <v>3973</v>
      </c>
      <c r="E994" s="120" t="s">
        <v>1669</v>
      </c>
      <c r="F994" s="186">
        <f t="shared" si="15"/>
        <v>360</v>
      </c>
      <c r="G994" s="186"/>
      <c r="H994" s="186"/>
      <c r="I994" s="186"/>
      <c r="J994" s="190">
        <v>360</v>
      </c>
      <c r="K994" s="186"/>
      <c r="L994" s="186"/>
      <c r="M994" s="186"/>
      <c r="N994" s="186"/>
      <c r="O994" s="186"/>
      <c r="P994" s="186"/>
      <c r="Q994" s="186"/>
      <c r="R994" s="186"/>
      <c r="S994" s="186"/>
      <c r="T994" s="186"/>
      <c r="U994" s="186"/>
      <c r="V994" s="186"/>
      <c r="W994" s="186"/>
      <c r="X994" s="186"/>
      <c r="Y994" s="186"/>
      <c r="Z994" s="186"/>
      <c r="AA994" s="186"/>
      <c r="AB994" s="186"/>
      <c r="AC994" s="211"/>
      <c r="AD994" s="211"/>
      <c r="AE994" s="211"/>
      <c r="AF994" s="211"/>
      <c r="AG994" s="211"/>
      <c r="AH994" s="211"/>
      <c r="AI994" s="211"/>
      <c r="AJ994" s="211"/>
      <c r="AK994" s="211"/>
      <c r="AL994" s="211"/>
      <c r="AM994" s="211"/>
    </row>
    <row r="995" spans="1:39" s="132" customFormat="1" ht="25.5" customHeight="1" x14ac:dyDescent="0.2">
      <c r="A995" s="81" t="str">
        <f>IF(E995=0,"",SUBTOTAL(3,$E$8:$E995))</f>
        <v/>
      </c>
      <c r="B995" s="81"/>
      <c r="C995" s="137" t="s">
        <v>3965</v>
      </c>
      <c r="D995" s="120"/>
      <c r="E995" s="120"/>
      <c r="F995" s="186">
        <f t="shared" si="15"/>
        <v>0</v>
      </c>
      <c r="G995" s="186"/>
      <c r="H995" s="186"/>
      <c r="I995" s="186"/>
      <c r="J995" s="190"/>
      <c r="K995" s="186"/>
      <c r="L995" s="186"/>
      <c r="M995" s="186"/>
      <c r="N995" s="186"/>
      <c r="O995" s="186"/>
      <c r="P995" s="186"/>
      <c r="Q995" s="186"/>
      <c r="R995" s="186"/>
      <c r="S995" s="186"/>
      <c r="T995" s="186"/>
      <c r="U995" s="186"/>
      <c r="V995" s="186"/>
      <c r="W995" s="186"/>
      <c r="X995" s="186"/>
      <c r="Y995" s="186"/>
      <c r="Z995" s="186"/>
      <c r="AA995" s="186"/>
      <c r="AB995" s="186"/>
      <c r="AC995" s="211"/>
      <c r="AD995" s="211"/>
      <c r="AE995" s="211"/>
      <c r="AF995" s="211"/>
      <c r="AG995" s="211"/>
      <c r="AH995" s="211"/>
      <c r="AI995" s="211"/>
      <c r="AJ995" s="211"/>
      <c r="AK995" s="211"/>
      <c r="AL995" s="211"/>
      <c r="AM995" s="211"/>
    </row>
    <row r="996" spans="1:39" s="132" customFormat="1" ht="66.75" customHeight="1" x14ac:dyDescent="0.2">
      <c r="A996" s="81">
        <f>IF(E996=0,"",SUBTOTAL(3,$E$8:$E996))</f>
        <v>942</v>
      </c>
      <c r="B996" s="81" t="s">
        <v>4294</v>
      </c>
      <c r="C996" s="115" t="s">
        <v>3928</v>
      </c>
      <c r="D996" s="114" t="s">
        <v>3831</v>
      </c>
      <c r="E996" s="114" t="s">
        <v>57</v>
      </c>
      <c r="F996" s="186">
        <f t="shared" si="15"/>
        <v>45</v>
      </c>
      <c r="G996" s="186"/>
      <c r="H996" s="186"/>
      <c r="I996" s="186"/>
      <c r="J996" s="186"/>
      <c r="K996" s="186"/>
      <c r="L996" s="186"/>
      <c r="M996" s="186"/>
      <c r="N996" s="186"/>
      <c r="O996" s="186"/>
      <c r="P996" s="186"/>
      <c r="Q996" s="186"/>
      <c r="R996" s="186"/>
      <c r="S996" s="186">
        <v>45</v>
      </c>
      <c r="T996" s="186"/>
      <c r="U996" s="186"/>
      <c r="V996" s="186"/>
      <c r="W996" s="186"/>
      <c r="X996" s="186"/>
      <c r="Y996" s="186"/>
      <c r="Z996" s="186"/>
      <c r="AA996" s="186"/>
      <c r="AB996" s="186"/>
      <c r="AC996" s="211"/>
      <c r="AD996" s="211"/>
      <c r="AE996" s="211"/>
      <c r="AF996" s="211"/>
      <c r="AG996" s="211"/>
      <c r="AH996" s="211"/>
      <c r="AI996" s="211"/>
      <c r="AJ996" s="211"/>
      <c r="AK996" s="211"/>
      <c r="AL996" s="211"/>
      <c r="AM996" s="211"/>
    </row>
    <row r="997" spans="1:39" s="132" customFormat="1" ht="72.75" customHeight="1" x14ac:dyDescent="0.2">
      <c r="A997" s="81">
        <f>IF(E997=0,"",SUBTOTAL(3,$E$8:$E997))</f>
        <v>943</v>
      </c>
      <c r="B997" s="81" t="s">
        <v>1596</v>
      </c>
      <c r="C997" s="115" t="s">
        <v>3929</v>
      </c>
      <c r="D997" s="99" t="s">
        <v>3850</v>
      </c>
      <c r="E997" s="114" t="s">
        <v>57</v>
      </c>
      <c r="F997" s="186">
        <f t="shared" si="15"/>
        <v>60</v>
      </c>
      <c r="G997" s="186"/>
      <c r="H997" s="186"/>
      <c r="I997" s="186"/>
      <c r="J997" s="186"/>
      <c r="K997" s="186"/>
      <c r="L997" s="186"/>
      <c r="M997" s="186"/>
      <c r="N997" s="186"/>
      <c r="O997" s="186"/>
      <c r="P997" s="186"/>
      <c r="Q997" s="186"/>
      <c r="R997" s="186"/>
      <c r="S997" s="186">
        <v>60</v>
      </c>
      <c r="T997" s="186"/>
      <c r="U997" s="186"/>
      <c r="V997" s="186"/>
      <c r="W997" s="186"/>
      <c r="X997" s="186"/>
      <c r="Y997" s="186"/>
      <c r="Z997" s="186"/>
      <c r="AA997" s="186"/>
      <c r="AB997" s="186"/>
      <c r="AC997" s="211"/>
      <c r="AD997" s="211"/>
      <c r="AE997" s="211"/>
      <c r="AF997" s="211"/>
      <c r="AG997" s="211"/>
      <c r="AH997" s="211"/>
      <c r="AI997" s="211"/>
      <c r="AJ997" s="211"/>
      <c r="AK997" s="211"/>
      <c r="AL997" s="211"/>
      <c r="AM997" s="211"/>
    </row>
    <row r="998" spans="1:39" s="132" customFormat="1" ht="69" customHeight="1" x14ac:dyDescent="0.2">
      <c r="A998" s="81">
        <f>IF(E998=0,"",SUBTOTAL(3,$E$8:$E998))</f>
        <v>944</v>
      </c>
      <c r="B998" s="81" t="s">
        <v>1568</v>
      </c>
      <c r="C998" s="115" t="s">
        <v>3930</v>
      </c>
      <c r="D998" s="99" t="s">
        <v>3972</v>
      </c>
      <c r="E998" s="114" t="s">
        <v>75</v>
      </c>
      <c r="F998" s="186">
        <f t="shared" si="15"/>
        <v>4</v>
      </c>
      <c r="G998" s="186"/>
      <c r="H998" s="186"/>
      <c r="I998" s="186"/>
      <c r="J998" s="186"/>
      <c r="K998" s="186"/>
      <c r="L998" s="186"/>
      <c r="M998" s="186"/>
      <c r="N998" s="186"/>
      <c r="O998" s="186"/>
      <c r="P998" s="186"/>
      <c r="Q998" s="186"/>
      <c r="R998" s="186"/>
      <c r="S998" s="186">
        <v>4</v>
      </c>
      <c r="T998" s="186"/>
      <c r="U998" s="186"/>
      <c r="V998" s="186"/>
      <c r="W998" s="186"/>
      <c r="X998" s="186"/>
      <c r="Y998" s="186"/>
      <c r="Z998" s="186"/>
      <c r="AA998" s="186"/>
      <c r="AB998" s="186"/>
      <c r="AC998" s="211"/>
      <c r="AD998" s="211"/>
      <c r="AE998" s="211"/>
      <c r="AF998" s="211"/>
      <c r="AG998" s="211"/>
      <c r="AH998" s="211"/>
      <c r="AI998" s="211"/>
      <c r="AJ998" s="211"/>
      <c r="AK998" s="211"/>
      <c r="AL998" s="211"/>
      <c r="AM998" s="211"/>
    </row>
    <row r="999" spans="1:39" s="132" customFormat="1" ht="151.5" customHeight="1" x14ac:dyDescent="0.2">
      <c r="A999" s="81">
        <f>IF(E999=0,"",SUBTOTAL(3,$E$8:$E999))</f>
        <v>945</v>
      </c>
      <c r="B999" s="81" t="s">
        <v>4295</v>
      </c>
      <c r="C999" s="115" t="s">
        <v>3931</v>
      </c>
      <c r="D999" s="114" t="s">
        <v>3864</v>
      </c>
      <c r="E999" s="114" t="s">
        <v>57</v>
      </c>
      <c r="F999" s="186">
        <f t="shared" si="15"/>
        <v>20</v>
      </c>
      <c r="G999" s="186"/>
      <c r="H999" s="186"/>
      <c r="I999" s="186"/>
      <c r="J999" s="186"/>
      <c r="K999" s="186"/>
      <c r="L999" s="186"/>
      <c r="M999" s="186"/>
      <c r="N999" s="186"/>
      <c r="O999" s="186"/>
      <c r="P999" s="186"/>
      <c r="Q999" s="186"/>
      <c r="R999" s="186"/>
      <c r="S999" s="186">
        <v>20</v>
      </c>
      <c r="T999" s="186"/>
      <c r="U999" s="186"/>
      <c r="V999" s="186"/>
      <c r="W999" s="186"/>
      <c r="X999" s="186"/>
      <c r="Y999" s="186"/>
      <c r="Z999" s="186"/>
      <c r="AA999" s="186"/>
      <c r="AB999" s="186"/>
      <c r="AC999" s="211"/>
      <c r="AD999" s="211"/>
      <c r="AE999" s="211"/>
      <c r="AF999" s="211"/>
      <c r="AG999" s="211"/>
      <c r="AH999" s="211"/>
      <c r="AI999" s="211"/>
      <c r="AJ999" s="211"/>
      <c r="AK999" s="211"/>
      <c r="AL999" s="211"/>
      <c r="AM999" s="211"/>
    </row>
    <row r="1000" spans="1:39" s="132" customFormat="1" ht="120" customHeight="1" x14ac:dyDescent="0.2">
      <c r="A1000" s="81">
        <f>IF(E1000=0,"",SUBTOTAL(3,$E$8:$E1000))</f>
        <v>946</v>
      </c>
      <c r="B1000" s="81" t="s">
        <v>4296</v>
      </c>
      <c r="C1000" s="115" t="s">
        <v>3932</v>
      </c>
      <c r="D1000" s="114" t="s">
        <v>3954</v>
      </c>
      <c r="E1000" s="114" t="s">
        <v>57</v>
      </c>
      <c r="F1000" s="186">
        <f t="shared" si="15"/>
        <v>10</v>
      </c>
      <c r="G1000" s="186"/>
      <c r="H1000" s="186"/>
      <c r="I1000" s="186"/>
      <c r="J1000" s="186"/>
      <c r="K1000" s="186"/>
      <c r="L1000" s="186"/>
      <c r="M1000" s="186"/>
      <c r="N1000" s="186"/>
      <c r="O1000" s="186"/>
      <c r="P1000" s="186"/>
      <c r="Q1000" s="186"/>
      <c r="R1000" s="186"/>
      <c r="S1000" s="186">
        <v>10</v>
      </c>
      <c r="T1000" s="186"/>
      <c r="U1000" s="186"/>
      <c r="V1000" s="186"/>
      <c r="W1000" s="186"/>
      <c r="X1000" s="186"/>
      <c r="Y1000" s="186"/>
      <c r="Z1000" s="186"/>
      <c r="AA1000" s="186"/>
      <c r="AB1000" s="186"/>
      <c r="AC1000" s="211"/>
      <c r="AD1000" s="211"/>
      <c r="AE1000" s="211"/>
      <c r="AF1000" s="211"/>
      <c r="AG1000" s="211"/>
      <c r="AH1000" s="211"/>
      <c r="AI1000" s="211"/>
      <c r="AJ1000" s="211"/>
      <c r="AK1000" s="211"/>
      <c r="AL1000" s="211"/>
      <c r="AM1000" s="211"/>
    </row>
    <row r="1001" spans="1:39" s="132" customFormat="1" ht="56.25" customHeight="1" x14ac:dyDescent="0.2">
      <c r="A1001" s="81">
        <f>IF(E1001=0,"",SUBTOTAL(3,$E$8:$E1001))</f>
        <v>947</v>
      </c>
      <c r="B1001" s="81" t="s">
        <v>1602</v>
      </c>
      <c r="C1001" s="115" t="s">
        <v>3933</v>
      </c>
      <c r="D1001" s="114" t="s">
        <v>3953</v>
      </c>
      <c r="E1001" s="114" t="s">
        <v>57</v>
      </c>
      <c r="F1001" s="186">
        <f t="shared" si="15"/>
        <v>30</v>
      </c>
      <c r="G1001" s="186"/>
      <c r="H1001" s="186"/>
      <c r="I1001" s="186"/>
      <c r="J1001" s="186"/>
      <c r="K1001" s="186"/>
      <c r="L1001" s="186"/>
      <c r="M1001" s="186"/>
      <c r="N1001" s="186"/>
      <c r="O1001" s="186"/>
      <c r="P1001" s="186"/>
      <c r="Q1001" s="186"/>
      <c r="R1001" s="186"/>
      <c r="S1001" s="186">
        <v>30</v>
      </c>
      <c r="T1001" s="186"/>
      <c r="U1001" s="186"/>
      <c r="V1001" s="186"/>
      <c r="W1001" s="186"/>
      <c r="X1001" s="186"/>
      <c r="Y1001" s="186"/>
      <c r="Z1001" s="186"/>
      <c r="AA1001" s="186"/>
      <c r="AB1001" s="186"/>
      <c r="AC1001" s="211"/>
      <c r="AD1001" s="211"/>
      <c r="AE1001" s="211"/>
      <c r="AF1001" s="211"/>
      <c r="AG1001" s="211"/>
      <c r="AH1001" s="211"/>
      <c r="AI1001" s="211"/>
      <c r="AJ1001" s="211"/>
      <c r="AK1001" s="211"/>
      <c r="AL1001" s="211"/>
      <c r="AM1001" s="211"/>
    </row>
    <row r="1002" spans="1:39" s="132" customFormat="1" ht="63" customHeight="1" x14ac:dyDescent="0.2">
      <c r="A1002" s="81">
        <f>IF(E1002=0,"",SUBTOTAL(3,$E$8:$E1002))</f>
        <v>948</v>
      </c>
      <c r="B1002" s="81" t="s">
        <v>1570</v>
      </c>
      <c r="C1002" s="115" t="s">
        <v>3750</v>
      </c>
      <c r="D1002" s="114" t="s">
        <v>3751</v>
      </c>
      <c r="E1002" s="114" t="s">
        <v>3752</v>
      </c>
      <c r="F1002" s="186">
        <f t="shared" si="15"/>
        <v>100</v>
      </c>
      <c r="G1002" s="186"/>
      <c r="H1002" s="186"/>
      <c r="I1002" s="186"/>
      <c r="J1002" s="186"/>
      <c r="K1002" s="186"/>
      <c r="L1002" s="186"/>
      <c r="M1002" s="186"/>
      <c r="N1002" s="186"/>
      <c r="O1002" s="186"/>
      <c r="P1002" s="186"/>
      <c r="Q1002" s="186"/>
      <c r="R1002" s="186"/>
      <c r="S1002" s="186">
        <v>100</v>
      </c>
      <c r="T1002" s="186"/>
      <c r="U1002" s="186"/>
      <c r="V1002" s="186"/>
      <c r="W1002" s="186"/>
      <c r="X1002" s="186"/>
      <c r="Y1002" s="186"/>
      <c r="Z1002" s="186"/>
      <c r="AA1002" s="186"/>
      <c r="AB1002" s="186"/>
      <c r="AC1002" s="211"/>
      <c r="AD1002" s="211"/>
      <c r="AE1002" s="211"/>
      <c r="AF1002" s="211"/>
      <c r="AG1002" s="211"/>
      <c r="AH1002" s="211"/>
      <c r="AI1002" s="211"/>
      <c r="AJ1002" s="211"/>
      <c r="AK1002" s="211"/>
      <c r="AL1002" s="211"/>
      <c r="AM1002" s="211"/>
    </row>
    <row r="1003" spans="1:39" s="132" customFormat="1" ht="92.25" customHeight="1" x14ac:dyDescent="0.2">
      <c r="A1003" s="81">
        <f>IF(E1003=0,"",SUBTOTAL(3,$E$8:$E1003))</f>
        <v>949</v>
      </c>
      <c r="B1003" s="81" t="s">
        <v>1607</v>
      </c>
      <c r="C1003" s="115" t="s">
        <v>3934</v>
      </c>
      <c r="D1003" s="114" t="s">
        <v>3971</v>
      </c>
      <c r="E1003" s="114" t="s">
        <v>57</v>
      </c>
      <c r="F1003" s="186">
        <f t="shared" si="15"/>
        <v>20</v>
      </c>
      <c r="G1003" s="186"/>
      <c r="H1003" s="186"/>
      <c r="I1003" s="186"/>
      <c r="J1003" s="186"/>
      <c r="K1003" s="186"/>
      <c r="L1003" s="186"/>
      <c r="M1003" s="186"/>
      <c r="N1003" s="186"/>
      <c r="O1003" s="186"/>
      <c r="P1003" s="186"/>
      <c r="Q1003" s="186"/>
      <c r="R1003" s="186"/>
      <c r="S1003" s="186">
        <v>20</v>
      </c>
      <c r="T1003" s="186"/>
      <c r="U1003" s="186"/>
      <c r="V1003" s="186"/>
      <c r="W1003" s="186"/>
      <c r="X1003" s="186"/>
      <c r="Y1003" s="186"/>
      <c r="Z1003" s="186"/>
      <c r="AA1003" s="186"/>
      <c r="AB1003" s="186"/>
      <c r="AC1003" s="211"/>
      <c r="AD1003" s="211"/>
      <c r="AE1003" s="211"/>
      <c r="AF1003" s="211"/>
      <c r="AG1003" s="211"/>
      <c r="AH1003" s="211"/>
      <c r="AI1003" s="211"/>
      <c r="AJ1003" s="211"/>
      <c r="AK1003" s="211"/>
      <c r="AL1003" s="211"/>
      <c r="AM1003" s="211"/>
    </row>
    <row r="1004" spans="1:39" s="132" customFormat="1" ht="126.75" customHeight="1" x14ac:dyDescent="0.2">
      <c r="A1004" s="81">
        <f>IF(E1004=0,"",SUBTOTAL(3,$E$8:$E1004))</f>
        <v>950</v>
      </c>
      <c r="B1004" s="81" t="s">
        <v>4297</v>
      </c>
      <c r="C1004" s="115" t="s">
        <v>3753</v>
      </c>
      <c r="D1004" s="24" t="s">
        <v>4061</v>
      </c>
      <c r="E1004" s="114" t="s">
        <v>53</v>
      </c>
      <c r="F1004" s="186">
        <f t="shared" si="15"/>
        <v>20</v>
      </c>
      <c r="G1004" s="186"/>
      <c r="H1004" s="186"/>
      <c r="I1004" s="186"/>
      <c r="J1004" s="186"/>
      <c r="K1004" s="186"/>
      <c r="L1004" s="186"/>
      <c r="M1004" s="186"/>
      <c r="N1004" s="186"/>
      <c r="O1004" s="186"/>
      <c r="P1004" s="186"/>
      <c r="Q1004" s="186"/>
      <c r="R1004" s="186"/>
      <c r="S1004" s="186">
        <v>20</v>
      </c>
      <c r="T1004" s="186"/>
      <c r="U1004" s="186"/>
      <c r="V1004" s="186"/>
      <c r="W1004" s="186"/>
      <c r="X1004" s="186"/>
      <c r="Y1004" s="186"/>
      <c r="Z1004" s="186"/>
      <c r="AA1004" s="186"/>
      <c r="AB1004" s="186"/>
      <c r="AC1004" s="211"/>
      <c r="AD1004" s="211"/>
      <c r="AE1004" s="211"/>
      <c r="AF1004" s="211"/>
      <c r="AG1004" s="211"/>
      <c r="AH1004" s="211"/>
      <c r="AI1004" s="211"/>
      <c r="AJ1004" s="211"/>
      <c r="AK1004" s="211"/>
      <c r="AL1004" s="211"/>
      <c r="AM1004" s="211"/>
    </row>
    <row r="1005" spans="1:39" s="132" customFormat="1" ht="171" customHeight="1" x14ac:dyDescent="0.2">
      <c r="A1005" s="81">
        <f>IF(E1005=0,"",SUBTOTAL(3,$E$8:$E1005))</f>
        <v>951</v>
      </c>
      <c r="B1005" s="81" t="s">
        <v>1573</v>
      </c>
      <c r="C1005" s="115" t="s">
        <v>3935</v>
      </c>
      <c r="D1005" s="114" t="s">
        <v>3872</v>
      </c>
      <c r="E1005" s="114" t="s">
        <v>57</v>
      </c>
      <c r="F1005" s="186">
        <f t="shared" si="15"/>
        <v>20</v>
      </c>
      <c r="G1005" s="186"/>
      <c r="H1005" s="186"/>
      <c r="I1005" s="186"/>
      <c r="J1005" s="186"/>
      <c r="K1005" s="186"/>
      <c r="L1005" s="186"/>
      <c r="M1005" s="186"/>
      <c r="N1005" s="186"/>
      <c r="O1005" s="186"/>
      <c r="P1005" s="186"/>
      <c r="Q1005" s="186"/>
      <c r="R1005" s="186"/>
      <c r="S1005" s="186">
        <v>20</v>
      </c>
      <c r="T1005" s="186"/>
      <c r="U1005" s="186"/>
      <c r="V1005" s="186"/>
      <c r="W1005" s="186"/>
      <c r="X1005" s="186"/>
      <c r="Y1005" s="186"/>
      <c r="Z1005" s="186"/>
      <c r="AA1005" s="186"/>
      <c r="AB1005" s="186"/>
      <c r="AC1005" s="211"/>
      <c r="AD1005" s="211"/>
      <c r="AE1005" s="211"/>
      <c r="AF1005" s="211"/>
      <c r="AG1005" s="211"/>
      <c r="AH1005" s="211"/>
      <c r="AI1005" s="211"/>
      <c r="AJ1005" s="211"/>
      <c r="AK1005" s="211"/>
      <c r="AL1005" s="211"/>
      <c r="AM1005" s="211"/>
    </row>
    <row r="1006" spans="1:39" s="132" customFormat="1" ht="129" x14ac:dyDescent="0.2">
      <c r="A1006" s="81">
        <f>IF(E1006=0,"",SUBTOTAL(3,$E$8:$E1006))</f>
        <v>952</v>
      </c>
      <c r="B1006" s="81" t="s">
        <v>1577</v>
      </c>
      <c r="C1006" s="115" t="s">
        <v>3754</v>
      </c>
      <c r="D1006" s="24" t="s">
        <v>4062</v>
      </c>
      <c r="E1006" s="114" t="s">
        <v>57</v>
      </c>
      <c r="F1006" s="186">
        <f t="shared" si="15"/>
        <v>20</v>
      </c>
      <c r="G1006" s="186"/>
      <c r="H1006" s="186"/>
      <c r="I1006" s="186"/>
      <c r="J1006" s="186"/>
      <c r="K1006" s="186"/>
      <c r="L1006" s="186"/>
      <c r="M1006" s="186"/>
      <c r="N1006" s="186"/>
      <c r="O1006" s="186"/>
      <c r="P1006" s="186"/>
      <c r="Q1006" s="186"/>
      <c r="R1006" s="186"/>
      <c r="S1006" s="186">
        <v>20</v>
      </c>
      <c r="T1006" s="186"/>
      <c r="U1006" s="186"/>
      <c r="V1006" s="186"/>
      <c r="W1006" s="186"/>
      <c r="X1006" s="186"/>
      <c r="Y1006" s="186"/>
      <c r="Z1006" s="186"/>
      <c r="AA1006" s="186"/>
      <c r="AB1006" s="186"/>
      <c r="AC1006" s="211"/>
      <c r="AD1006" s="211"/>
      <c r="AE1006" s="211"/>
      <c r="AF1006" s="211"/>
      <c r="AG1006" s="211"/>
      <c r="AH1006" s="211"/>
      <c r="AI1006" s="211"/>
      <c r="AJ1006" s="211"/>
      <c r="AK1006" s="211"/>
      <c r="AL1006" s="211"/>
      <c r="AM1006" s="211"/>
    </row>
    <row r="1007" spans="1:39" s="132" customFormat="1" ht="159" customHeight="1" x14ac:dyDescent="0.2">
      <c r="A1007" s="81">
        <f>IF(E1007=0,"",SUBTOTAL(3,$E$8:$E1007))</f>
        <v>953</v>
      </c>
      <c r="B1007" s="81" t="s">
        <v>4298</v>
      </c>
      <c r="C1007" s="115" t="s">
        <v>3755</v>
      </c>
      <c r="D1007" s="114" t="s">
        <v>3756</v>
      </c>
      <c r="E1007" s="114" t="s">
        <v>53</v>
      </c>
      <c r="F1007" s="186">
        <f t="shared" si="15"/>
        <v>100</v>
      </c>
      <c r="G1007" s="186"/>
      <c r="H1007" s="186"/>
      <c r="I1007" s="186"/>
      <c r="J1007" s="186"/>
      <c r="K1007" s="186"/>
      <c r="L1007" s="186"/>
      <c r="M1007" s="186"/>
      <c r="N1007" s="186"/>
      <c r="O1007" s="186"/>
      <c r="P1007" s="186"/>
      <c r="Q1007" s="186"/>
      <c r="R1007" s="186"/>
      <c r="S1007" s="186">
        <v>100</v>
      </c>
      <c r="T1007" s="186"/>
      <c r="U1007" s="186"/>
      <c r="V1007" s="186"/>
      <c r="W1007" s="186"/>
      <c r="X1007" s="186"/>
      <c r="Y1007" s="186"/>
      <c r="Z1007" s="186"/>
      <c r="AA1007" s="186"/>
      <c r="AB1007" s="186"/>
      <c r="AC1007" s="211"/>
      <c r="AD1007" s="211"/>
      <c r="AE1007" s="211"/>
      <c r="AF1007" s="211"/>
      <c r="AG1007" s="211"/>
      <c r="AH1007" s="211"/>
      <c r="AI1007" s="211"/>
      <c r="AJ1007" s="211"/>
      <c r="AK1007" s="211"/>
      <c r="AL1007" s="211"/>
      <c r="AM1007" s="211"/>
    </row>
    <row r="1008" spans="1:39" s="132" customFormat="1" ht="160.5" customHeight="1" x14ac:dyDescent="0.2">
      <c r="A1008" s="81">
        <f>IF(E1008=0,"",SUBTOTAL(3,$E$8:$E1008))</f>
        <v>954</v>
      </c>
      <c r="B1008" s="81" t="s">
        <v>1581</v>
      </c>
      <c r="C1008" s="115" t="s">
        <v>3757</v>
      </c>
      <c r="D1008" s="24" t="s">
        <v>4063</v>
      </c>
      <c r="E1008" s="114" t="s">
        <v>57</v>
      </c>
      <c r="F1008" s="186">
        <f t="shared" si="15"/>
        <v>30</v>
      </c>
      <c r="G1008" s="186"/>
      <c r="H1008" s="186"/>
      <c r="I1008" s="186"/>
      <c r="J1008" s="186"/>
      <c r="K1008" s="186"/>
      <c r="L1008" s="186"/>
      <c r="M1008" s="186"/>
      <c r="N1008" s="186"/>
      <c r="O1008" s="186"/>
      <c r="P1008" s="186"/>
      <c r="Q1008" s="186"/>
      <c r="R1008" s="186"/>
      <c r="S1008" s="186">
        <v>30</v>
      </c>
      <c r="T1008" s="186"/>
      <c r="U1008" s="186"/>
      <c r="V1008" s="186"/>
      <c r="W1008" s="186"/>
      <c r="X1008" s="186"/>
      <c r="Y1008" s="186"/>
      <c r="Z1008" s="186"/>
      <c r="AA1008" s="186"/>
      <c r="AB1008" s="186"/>
      <c r="AC1008" s="211"/>
      <c r="AD1008" s="211"/>
      <c r="AE1008" s="211"/>
      <c r="AF1008" s="211"/>
      <c r="AG1008" s="211"/>
      <c r="AH1008" s="211"/>
      <c r="AI1008" s="211"/>
      <c r="AJ1008" s="211"/>
      <c r="AK1008" s="211"/>
      <c r="AL1008" s="211"/>
      <c r="AM1008" s="211"/>
    </row>
    <row r="1009" spans="1:39" s="132" customFormat="1" ht="125.25" customHeight="1" x14ac:dyDescent="0.2">
      <c r="A1009" s="81">
        <f>IF(E1009=0,"",SUBTOTAL(3,$E$8:$E1009))</f>
        <v>955</v>
      </c>
      <c r="B1009" s="81" t="s">
        <v>4299</v>
      </c>
      <c r="C1009" s="115" t="s">
        <v>3758</v>
      </c>
      <c r="D1009" s="114" t="s">
        <v>3759</v>
      </c>
      <c r="E1009" s="114" t="s">
        <v>53</v>
      </c>
      <c r="F1009" s="186">
        <f t="shared" si="15"/>
        <v>15</v>
      </c>
      <c r="G1009" s="186"/>
      <c r="H1009" s="186"/>
      <c r="I1009" s="186"/>
      <c r="J1009" s="186"/>
      <c r="K1009" s="186"/>
      <c r="L1009" s="186"/>
      <c r="M1009" s="186"/>
      <c r="N1009" s="186"/>
      <c r="O1009" s="186"/>
      <c r="P1009" s="186"/>
      <c r="Q1009" s="186"/>
      <c r="R1009" s="186"/>
      <c r="S1009" s="186">
        <v>15</v>
      </c>
      <c r="T1009" s="186"/>
      <c r="U1009" s="186"/>
      <c r="V1009" s="186"/>
      <c r="W1009" s="186"/>
      <c r="X1009" s="186"/>
      <c r="Y1009" s="186"/>
      <c r="Z1009" s="186"/>
      <c r="AA1009" s="186"/>
      <c r="AB1009" s="186"/>
      <c r="AC1009" s="211"/>
      <c r="AD1009" s="211"/>
      <c r="AE1009" s="211"/>
      <c r="AF1009" s="211"/>
      <c r="AG1009" s="211"/>
      <c r="AH1009" s="211"/>
      <c r="AI1009" s="211"/>
      <c r="AJ1009" s="211"/>
      <c r="AK1009" s="211"/>
      <c r="AL1009" s="211"/>
      <c r="AM1009" s="211"/>
    </row>
    <row r="1010" spans="1:39" s="132" customFormat="1" ht="87.75" customHeight="1" x14ac:dyDescent="0.2">
      <c r="A1010" s="81">
        <f>IF(E1010=0,"",SUBTOTAL(3,$E$8:$E1010))</f>
        <v>956</v>
      </c>
      <c r="B1010" s="81" t="s">
        <v>4300</v>
      </c>
      <c r="C1010" s="115" t="s">
        <v>3760</v>
      </c>
      <c r="D1010" s="114" t="s">
        <v>4203</v>
      </c>
      <c r="E1010" s="114" t="s">
        <v>37</v>
      </c>
      <c r="F1010" s="186">
        <f t="shared" si="15"/>
        <v>10</v>
      </c>
      <c r="G1010" s="186"/>
      <c r="H1010" s="186"/>
      <c r="I1010" s="186"/>
      <c r="J1010" s="186"/>
      <c r="K1010" s="186"/>
      <c r="L1010" s="186"/>
      <c r="M1010" s="186"/>
      <c r="N1010" s="186"/>
      <c r="O1010" s="186"/>
      <c r="P1010" s="186"/>
      <c r="Q1010" s="186"/>
      <c r="R1010" s="186"/>
      <c r="S1010" s="186">
        <v>10</v>
      </c>
      <c r="T1010" s="186"/>
      <c r="U1010" s="186"/>
      <c r="V1010" s="186"/>
      <c r="W1010" s="186"/>
      <c r="X1010" s="186"/>
      <c r="Y1010" s="186"/>
      <c r="Z1010" s="186"/>
      <c r="AA1010" s="186"/>
      <c r="AB1010" s="186"/>
      <c r="AC1010" s="211"/>
      <c r="AD1010" s="211"/>
      <c r="AE1010" s="211"/>
      <c r="AF1010" s="211"/>
      <c r="AG1010" s="211"/>
      <c r="AH1010" s="211"/>
      <c r="AI1010" s="211"/>
      <c r="AJ1010" s="211"/>
      <c r="AK1010" s="211"/>
      <c r="AL1010" s="211"/>
      <c r="AM1010" s="211"/>
    </row>
    <row r="1011" spans="1:39" s="132" customFormat="1" ht="57" customHeight="1" x14ac:dyDescent="0.2">
      <c r="A1011" s="81">
        <f>IF(E1011=0,"",SUBTOTAL(3,$E$8:$E1011))</f>
        <v>957</v>
      </c>
      <c r="B1011" s="81" t="s">
        <v>1584</v>
      </c>
      <c r="C1011" s="115" t="s">
        <v>3761</v>
      </c>
      <c r="D1011" s="114" t="s">
        <v>4203</v>
      </c>
      <c r="E1011" s="114" t="s">
        <v>37</v>
      </c>
      <c r="F1011" s="186">
        <f t="shared" si="15"/>
        <v>5</v>
      </c>
      <c r="G1011" s="186"/>
      <c r="H1011" s="186"/>
      <c r="I1011" s="186"/>
      <c r="J1011" s="186"/>
      <c r="K1011" s="186"/>
      <c r="L1011" s="186"/>
      <c r="M1011" s="186"/>
      <c r="N1011" s="186"/>
      <c r="O1011" s="186"/>
      <c r="P1011" s="186"/>
      <c r="Q1011" s="186"/>
      <c r="R1011" s="186"/>
      <c r="S1011" s="186">
        <v>5</v>
      </c>
      <c r="T1011" s="186"/>
      <c r="U1011" s="186"/>
      <c r="V1011" s="186"/>
      <c r="W1011" s="186"/>
      <c r="X1011" s="186"/>
      <c r="Y1011" s="186"/>
      <c r="Z1011" s="186"/>
      <c r="AA1011" s="186"/>
      <c r="AB1011" s="186"/>
      <c r="AC1011" s="211"/>
      <c r="AD1011" s="211"/>
      <c r="AE1011" s="211"/>
      <c r="AF1011" s="211"/>
      <c r="AG1011" s="211"/>
      <c r="AH1011" s="211"/>
      <c r="AI1011" s="211"/>
      <c r="AJ1011" s="211"/>
      <c r="AK1011" s="211"/>
      <c r="AL1011" s="211"/>
      <c r="AM1011" s="211"/>
    </row>
    <row r="1012" spans="1:39" s="132" customFormat="1" ht="81" customHeight="1" x14ac:dyDescent="0.2">
      <c r="A1012" s="81">
        <f>IF(E1012=0,"",SUBTOTAL(3,$E$8:$E1012))</f>
        <v>958</v>
      </c>
      <c r="B1012" s="81" t="s">
        <v>4301</v>
      </c>
      <c r="C1012" s="115" t="s">
        <v>3762</v>
      </c>
      <c r="D1012" s="114" t="s">
        <v>4204</v>
      </c>
      <c r="E1012" s="114" t="s">
        <v>37</v>
      </c>
      <c r="F1012" s="186">
        <f t="shared" si="15"/>
        <v>5</v>
      </c>
      <c r="G1012" s="186"/>
      <c r="H1012" s="186"/>
      <c r="I1012" s="186"/>
      <c r="J1012" s="186"/>
      <c r="K1012" s="186"/>
      <c r="L1012" s="186"/>
      <c r="M1012" s="186"/>
      <c r="N1012" s="186"/>
      <c r="O1012" s="186"/>
      <c r="P1012" s="186"/>
      <c r="Q1012" s="186"/>
      <c r="R1012" s="186"/>
      <c r="S1012" s="186">
        <v>5</v>
      </c>
      <c r="T1012" s="186"/>
      <c r="U1012" s="186"/>
      <c r="V1012" s="186"/>
      <c r="W1012" s="186"/>
      <c r="X1012" s="186"/>
      <c r="Y1012" s="186"/>
      <c r="Z1012" s="186"/>
      <c r="AA1012" s="186"/>
      <c r="AB1012" s="186"/>
      <c r="AC1012" s="211"/>
      <c r="AD1012" s="211"/>
      <c r="AE1012" s="211"/>
      <c r="AF1012" s="211"/>
      <c r="AG1012" s="211"/>
      <c r="AH1012" s="211"/>
      <c r="AI1012" s="211"/>
      <c r="AJ1012" s="211"/>
      <c r="AK1012" s="211"/>
      <c r="AL1012" s="211"/>
      <c r="AM1012" s="211"/>
    </row>
    <row r="1013" spans="1:39" s="91" customFormat="1" ht="18.75" customHeight="1" x14ac:dyDescent="0.2">
      <c r="A1013" s="81" t="str">
        <f>IF(E1013=0,"",SUBTOTAL(3,$E$8:$E1013))</f>
        <v/>
      </c>
      <c r="B1013" s="81"/>
      <c r="C1013" s="104" t="s">
        <v>3966</v>
      </c>
      <c r="D1013" s="85"/>
      <c r="E1013" s="86"/>
      <c r="F1013" s="186">
        <f t="shared" si="15"/>
        <v>0</v>
      </c>
      <c r="G1013" s="183"/>
      <c r="H1013" s="183"/>
      <c r="I1013" s="183"/>
      <c r="J1013" s="190"/>
      <c r="K1013" s="183"/>
      <c r="L1013" s="183"/>
      <c r="M1013" s="183"/>
      <c r="N1013" s="183"/>
      <c r="O1013" s="183"/>
      <c r="P1013" s="183"/>
      <c r="Q1013" s="183"/>
      <c r="R1013" s="183"/>
      <c r="S1013" s="183"/>
      <c r="T1013" s="183"/>
      <c r="U1013" s="183"/>
      <c r="V1013" s="183"/>
      <c r="W1013" s="183"/>
      <c r="X1013" s="183"/>
      <c r="Y1013" s="183"/>
      <c r="Z1013" s="183"/>
      <c r="AA1013" s="183"/>
      <c r="AB1013" s="185"/>
      <c r="AC1013" s="210"/>
      <c r="AD1013" s="210"/>
      <c r="AE1013" s="210"/>
      <c r="AF1013" s="210"/>
      <c r="AG1013" s="210"/>
      <c r="AH1013" s="210"/>
      <c r="AI1013" s="210"/>
      <c r="AJ1013" s="210"/>
      <c r="AK1013" s="210"/>
      <c r="AL1013" s="210"/>
      <c r="AM1013" s="210"/>
    </row>
    <row r="1014" spans="1:39" s="91" customFormat="1" ht="33" customHeight="1" x14ac:dyDescent="0.2">
      <c r="A1014" s="81">
        <f>IF(E1014=0,"",SUBTOTAL(3,$E$8:$E1014))</f>
        <v>959</v>
      </c>
      <c r="B1014" s="81" t="s">
        <v>1587</v>
      </c>
      <c r="C1014" s="118" t="s">
        <v>2436</v>
      </c>
      <c r="D1014" s="119" t="s">
        <v>2585</v>
      </c>
      <c r="E1014" s="119" t="s">
        <v>47</v>
      </c>
      <c r="F1014" s="186">
        <f t="shared" si="15"/>
        <v>5</v>
      </c>
      <c r="G1014" s="185"/>
      <c r="H1014" s="185">
        <v>0</v>
      </c>
      <c r="I1014" s="187"/>
      <c r="J1014" s="188">
        <v>5</v>
      </c>
      <c r="K1014" s="185"/>
      <c r="L1014" s="185"/>
      <c r="M1014" s="185"/>
      <c r="N1014" s="185"/>
      <c r="O1014" s="185"/>
      <c r="P1014" s="185">
        <v>0</v>
      </c>
      <c r="Q1014" s="185"/>
      <c r="R1014" s="186"/>
      <c r="S1014" s="188"/>
      <c r="T1014" s="185">
        <v>0</v>
      </c>
      <c r="U1014" s="185">
        <v>0</v>
      </c>
      <c r="V1014" s="185"/>
      <c r="W1014" s="185"/>
      <c r="X1014" s="185"/>
      <c r="Y1014" s="183"/>
      <c r="Z1014" s="185"/>
      <c r="AA1014" s="185"/>
      <c r="AB1014" s="185"/>
      <c r="AC1014" s="210"/>
      <c r="AD1014" s="210"/>
      <c r="AE1014" s="210"/>
      <c r="AF1014" s="210"/>
      <c r="AG1014" s="210"/>
      <c r="AH1014" s="210"/>
      <c r="AI1014" s="210"/>
      <c r="AJ1014" s="210"/>
      <c r="AK1014" s="210"/>
      <c r="AL1014" s="210"/>
      <c r="AM1014" s="210"/>
    </row>
    <row r="1015" spans="1:39" s="91" customFormat="1" ht="33" customHeight="1" x14ac:dyDescent="0.2">
      <c r="A1015" s="81">
        <f>IF(E1015=0,"",SUBTOTAL(3,$E$8:$E1015))</f>
        <v>960</v>
      </c>
      <c r="B1015" s="81" t="s">
        <v>4302</v>
      </c>
      <c r="C1015" s="118" t="s">
        <v>2584</v>
      </c>
      <c r="D1015" s="119" t="s">
        <v>2586</v>
      </c>
      <c r="E1015" s="119" t="s">
        <v>2438</v>
      </c>
      <c r="F1015" s="186">
        <f t="shared" si="15"/>
        <v>1280</v>
      </c>
      <c r="G1015" s="185"/>
      <c r="H1015" s="185">
        <v>0</v>
      </c>
      <c r="I1015" s="187"/>
      <c r="J1015" s="188">
        <v>700</v>
      </c>
      <c r="K1015" s="185"/>
      <c r="L1015" s="185"/>
      <c r="M1015" s="185">
        <v>100</v>
      </c>
      <c r="N1015" s="185"/>
      <c r="O1015" s="185"/>
      <c r="P1015" s="185">
        <v>0</v>
      </c>
      <c r="Q1015" s="185"/>
      <c r="R1015" s="186"/>
      <c r="S1015" s="190">
        <v>480</v>
      </c>
      <c r="T1015" s="185">
        <v>0</v>
      </c>
      <c r="U1015" s="185">
        <v>0</v>
      </c>
      <c r="V1015" s="185"/>
      <c r="W1015" s="185"/>
      <c r="X1015" s="185"/>
      <c r="Y1015" s="183"/>
      <c r="Z1015" s="185"/>
      <c r="AA1015" s="185"/>
      <c r="AB1015" s="185"/>
      <c r="AC1015" s="210"/>
      <c r="AD1015" s="210"/>
      <c r="AE1015" s="210"/>
      <c r="AF1015" s="210"/>
      <c r="AG1015" s="210"/>
      <c r="AH1015" s="210"/>
      <c r="AI1015" s="210"/>
      <c r="AJ1015" s="210"/>
      <c r="AK1015" s="210"/>
      <c r="AL1015" s="210"/>
      <c r="AM1015" s="210"/>
    </row>
    <row r="1016" spans="1:39" s="132" customFormat="1" ht="33" customHeight="1" x14ac:dyDescent="0.2">
      <c r="A1016" s="81">
        <f>IF(E1016=0,"",SUBTOTAL(3,$E$8:$E1016))</f>
        <v>961</v>
      </c>
      <c r="B1016" s="81" t="s">
        <v>1593</v>
      </c>
      <c r="C1016" s="118" t="s">
        <v>2584</v>
      </c>
      <c r="D1016" s="146" t="s">
        <v>3498</v>
      </c>
      <c r="E1016" s="114" t="s">
        <v>2438</v>
      </c>
      <c r="F1016" s="186">
        <f t="shared" si="15"/>
        <v>100</v>
      </c>
      <c r="G1016" s="186"/>
      <c r="H1016" s="186"/>
      <c r="I1016" s="186"/>
      <c r="J1016" s="190">
        <v>100</v>
      </c>
      <c r="K1016" s="186"/>
      <c r="L1016" s="186"/>
      <c r="M1016" s="186"/>
      <c r="N1016" s="186"/>
      <c r="O1016" s="186"/>
      <c r="P1016" s="186"/>
      <c r="Q1016" s="186"/>
      <c r="R1016" s="186"/>
      <c r="S1016" s="186"/>
      <c r="T1016" s="186"/>
      <c r="U1016" s="186"/>
      <c r="V1016" s="186"/>
      <c r="W1016" s="186"/>
      <c r="X1016" s="186"/>
      <c r="Y1016" s="186"/>
      <c r="Z1016" s="186"/>
      <c r="AA1016" s="186"/>
      <c r="AB1016" s="186"/>
      <c r="AC1016" s="211"/>
      <c r="AD1016" s="211"/>
      <c r="AE1016" s="211"/>
      <c r="AF1016" s="211"/>
      <c r="AG1016" s="211"/>
      <c r="AH1016" s="211"/>
      <c r="AI1016" s="211"/>
      <c r="AJ1016" s="211"/>
      <c r="AK1016" s="211"/>
      <c r="AL1016" s="211"/>
      <c r="AM1016" s="211"/>
    </row>
    <row r="1017" spans="1:39" s="91" customFormat="1" ht="40.5" customHeight="1" x14ac:dyDescent="0.2">
      <c r="A1017" s="81">
        <f>IF(E1017=0,"",SUBTOTAL(3,$E$8:$E1017))</f>
        <v>962</v>
      </c>
      <c r="B1017" s="81" t="s">
        <v>4303</v>
      </c>
      <c r="C1017" s="118" t="s">
        <v>2440</v>
      </c>
      <c r="D1017" s="119" t="s">
        <v>2441</v>
      </c>
      <c r="E1017" s="119" t="s">
        <v>2442</v>
      </c>
      <c r="F1017" s="186">
        <f t="shared" si="15"/>
        <v>42648</v>
      </c>
      <c r="G1017" s="185">
        <v>360</v>
      </c>
      <c r="H1017" s="185">
        <v>500</v>
      </c>
      <c r="I1017" s="187">
        <v>7000</v>
      </c>
      <c r="J1017" s="188">
        <v>5076</v>
      </c>
      <c r="K1017" s="187">
        <v>30</v>
      </c>
      <c r="L1017" s="185"/>
      <c r="M1017" s="185">
        <v>18708</v>
      </c>
      <c r="N1017" s="185">
        <v>500</v>
      </c>
      <c r="O1017" s="185">
        <v>400</v>
      </c>
      <c r="P1017" s="185">
        <v>1560</v>
      </c>
      <c r="Q1017" s="185">
        <v>198</v>
      </c>
      <c r="R1017" s="186">
        <v>48</v>
      </c>
      <c r="S1017" s="188"/>
      <c r="T1017" s="185">
        <v>0</v>
      </c>
      <c r="U1017" s="185">
        <v>300</v>
      </c>
      <c r="V1017" s="185">
        <v>1080</v>
      </c>
      <c r="W1017" s="186">
        <v>40</v>
      </c>
      <c r="X1017" s="185">
        <v>900</v>
      </c>
      <c r="Y1017" s="183"/>
      <c r="Z1017" s="187">
        <v>5900</v>
      </c>
      <c r="AA1017" s="185">
        <v>48</v>
      </c>
      <c r="AB1017" s="185"/>
      <c r="AC1017" s="210"/>
      <c r="AD1017" s="210"/>
      <c r="AE1017" s="210"/>
      <c r="AF1017" s="210"/>
      <c r="AG1017" s="210"/>
      <c r="AH1017" s="210"/>
      <c r="AI1017" s="210"/>
      <c r="AJ1017" s="210"/>
      <c r="AK1017" s="210"/>
      <c r="AL1017" s="210"/>
      <c r="AM1017" s="210"/>
    </row>
    <row r="1018" spans="1:39" s="91" customFormat="1" ht="25.5" x14ac:dyDescent="0.2">
      <c r="A1018" s="81">
        <f>IF(E1018=0,"",SUBTOTAL(3,$E$8:$E1018))</f>
        <v>963</v>
      </c>
      <c r="B1018" s="81" t="s">
        <v>4304</v>
      </c>
      <c r="C1018" s="118" t="s">
        <v>2440</v>
      </c>
      <c r="D1018" s="119" t="s">
        <v>2444</v>
      </c>
      <c r="E1018" s="119" t="s">
        <v>2438</v>
      </c>
      <c r="F1018" s="186">
        <f t="shared" si="15"/>
        <v>387224</v>
      </c>
      <c r="G1018" s="185"/>
      <c r="H1018" s="185">
        <v>0</v>
      </c>
      <c r="I1018" s="187"/>
      <c r="J1018" s="188">
        <v>330324</v>
      </c>
      <c r="K1018" s="185"/>
      <c r="L1018" s="185"/>
      <c r="M1018" s="185"/>
      <c r="N1018" s="185"/>
      <c r="O1018" s="185"/>
      <c r="P1018" s="185">
        <v>0</v>
      </c>
      <c r="Q1018" s="185"/>
      <c r="R1018" s="186"/>
      <c r="S1018" s="188">
        <v>56900</v>
      </c>
      <c r="T1018" s="185">
        <v>0</v>
      </c>
      <c r="U1018" s="185">
        <v>0</v>
      </c>
      <c r="V1018" s="185"/>
      <c r="W1018" s="185"/>
      <c r="X1018" s="185"/>
      <c r="Y1018" s="183"/>
      <c r="Z1018" s="187"/>
      <c r="AA1018" s="185"/>
      <c r="AB1018" s="185"/>
      <c r="AC1018" s="210"/>
      <c r="AD1018" s="210"/>
      <c r="AE1018" s="210"/>
      <c r="AF1018" s="210"/>
      <c r="AG1018" s="210"/>
      <c r="AH1018" s="210"/>
      <c r="AI1018" s="210"/>
      <c r="AJ1018" s="210"/>
      <c r="AK1018" s="210"/>
      <c r="AL1018" s="210"/>
      <c r="AM1018" s="210"/>
    </row>
    <row r="1019" spans="1:39" s="91" customFormat="1" ht="36.75" customHeight="1" x14ac:dyDescent="0.2">
      <c r="A1019" s="81">
        <f>IF(E1019=0,"",SUBTOTAL(3,$E$8:$E1019))</f>
        <v>964</v>
      </c>
      <c r="B1019" s="81" t="s">
        <v>4305</v>
      </c>
      <c r="C1019" s="118" t="s">
        <v>2440</v>
      </c>
      <c r="D1019" s="119" t="s">
        <v>2446</v>
      </c>
      <c r="E1019" s="119" t="s">
        <v>2442</v>
      </c>
      <c r="F1019" s="186">
        <f t="shared" si="15"/>
        <v>39090</v>
      </c>
      <c r="G1019" s="185">
        <v>216</v>
      </c>
      <c r="H1019" s="185">
        <v>0</v>
      </c>
      <c r="I1019" s="187"/>
      <c r="J1019" s="188">
        <v>90</v>
      </c>
      <c r="K1019" s="185"/>
      <c r="L1019" s="185"/>
      <c r="M1019" s="185">
        <v>36000</v>
      </c>
      <c r="N1019" s="185">
        <v>500</v>
      </c>
      <c r="O1019" s="185">
        <v>300</v>
      </c>
      <c r="P1019" s="185">
        <v>600</v>
      </c>
      <c r="Q1019" s="185">
        <v>90</v>
      </c>
      <c r="R1019" s="186">
        <v>24</v>
      </c>
      <c r="S1019" s="188">
        <v>295</v>
      </c>
      <c r="T1019" s="185">
        <v>0</v>
      </c>
      <c r="U1019" s="185">
        <v>300</v>
      </c>
      <c r="V1019" s="185">
        <v>180</v>
      </c>
      <c r="W1019" s="185"/>
      <c r="X1019" s="185">
        <v>450</v>
      </c>
      <c r="Y1019" s="183"/>
      <c r="Z1019" s="187">
        <v>45</v>
      </c>
      <c r="AA1019" s="185"/>
      <c r="AB1019" s="185"/>
      <c r="AC1019" s="210"/>
      <c r="AD1019" s="210"/>
      <c r="AE1019" s="210"/>
      <c r="AF1019" s="210"/>
      <c r="AG1019" s="210"/>
      <c r="AH1019" s="210"/>
      <c r="AI1019" s="210"/>
      <c r="AJ1019" s="210"/>
      <c r="AK1019" s="210"/>
      <c r="AL1019" s="210"/>
      <c r="AM1019" s="210"/>
    </row>
    <row r="1020" spans="1:39" s="91" customFormat="1" ht="34.5" customHeight="1" x14ac:dyDescent="0.2">
      <c r="A1020" s="81">
        <f>IF(E1020=0,"",SUBTOTAL(3,$E$8:$E1020))</f>
        <v>965</v>
      </c>
      <c r="B1020" s="81" t="s">
        <v>1621</v>
      </c>
      <c r="C1020" s="118" t="s">
        <v>2448</v>
      </c>
      <c r="D1020" s="119" t="s">
        <v>2587</v>
      </c>
      <c r="E1020" s="119" t="s">
        <v>2438</v>
      </c>
      <c r="F1020" s="186">
        <f t="shared" si="15"/>
        <v>660</v>
      </c>
      <c r="G1020" s="185"/>
      <c r="H1020" s="185">
        <v>0</v>
      </c>
      <c r="I1020" s="187"/>
      <c r="J1020" s="188">
        <v>660</v>
      </c>
      <c r="K1020" s="185"/>
      <c r="L1020" s="185"/>
      <c r="M1020" s="185"/>
      <c r="N1020" s="185"/>
      <c r="O1020" s="185"/>
      <c r="P1020" s="185">
        <v>0</v>
      </c>
      <c r="Q1020" s="185"/>
      <c r="R1020" s="186"/>
      <c r="S1020" s="188"/>
      <c r="T1020" s="185">
        <v>0</v>
      </c>
      <c r="U1020" s="185">
        <v>0</v>
      </c>
      <c r="V1020" s="185"/>
      <c r="W1020" s="185"/>
      <c r="X1020" s="185"/>
      <c r="Y1020" s="183"/>
      <c r="Z1020" s="185"/>
      <c r="AA1020" s="185"/>
      <c r="AB1020" s="185"/>
      <c r="AC1020" s="210"/>
      <c r="AD1020" s="210"/>
      <c r="AE1020" s="210"/>
      <c r="AF1020" s="210"/>
      <c r="AG1020" s="210"/>
      <c r="AH1020" s="210"/>
      <c r="AI1020" s="210"/>
      <c r="AJ1020" s="210"/>
      <c r="AK1020" s="210"/>
      <c r="AL1020" s="210"/>
      <c r="AM1020" s="210"/>
    </row>
    <row r="1021" spans="1:39" s="91" customFormat="1" ht="116.25" customHeight="1" x14ac:dyDescent="0.2">
      <c r="A1021" s="81">
        <f>IF(E1021=0,"",SUBTOTAL(3,$E$8:$E1021))</f>
        <v>966</v>
      </c>
      <c r="B1021" s="81" t="s">
        <v>4306</v>
      </c>
      <c r="C1021" s="118" t="s">
        <v>2450</v>
      </c>
      <c r="D1021" s="119" t="s">
        <v>2588</v>
      </c>
      <c r="E1021" s="119" t="s">
        <v>379</v>
      </c>
      <c r="F1021" s="186">
        <f t="shared" si="15"/>
        <v>470</v>
      </c>
      <c r="G1021" s="185"/>
      <c r="H1021" s="185">
        <v>0</v>
      </c>
      <c r="I1021" s="187"/>
      <c r="J1021" s="189"/>
      <c r="K1021" s="185"/>
      <c r="L1021" s="185"/>
      <c r="M1021" s="185"/>
      <c r="N1021" s="185"/>
      <c r="O1021" s="185"/>
      <c r="P1021" s="185">
        <v>0</v>
      </c>
      <c r="Q1021" s="185"/>
      <c r="R1021" s="186"/>
      <c r="S1021" s="190">
        <v>470</v>
      </c>
      <c r="T1021" s="185">
        <v>0</v>
      </c>
      <c r="U1021" s="185">
        <v>0</v>
      </c>
      <c r="V1021" s="185"/>
      <c r="W1021" s="185"/>
      <c r="X1021" s="185"/>
      <c r="Y1021" s="183"/>
      <c r="Z1021" s="185"/>
      <c r="AA1021" s="185"/>
      <c r="AB1021" s="185"/>
      <c r="AC1021" s="210"/>
      <c r="AD1021" s="210"/>
      <c r="AE1021" s="210"/>
      <c r="AF1021" s="210"/>
      <c r="AG1021" s="210"/>
      <c r="AH1021" s="210"/>
      <c r="AI1021" s="210"/>
      <c r="AJ1021" s="210"/>
      <c r="AK1021" s="210"/>
      <c r="AL1021" s="210"/>
      <c r="AM1021" s="210"/>
    </row>
    <row r="1022" spans="1:39" s="91" customFormat="1" ht="23.25" customHeight="1" x14ac:dyDescent="0.2">
      <c r="A1022" s="81" t="str">
        <f>IF(E1022=0,"",SUBTOTAL(3,$E$8:$E1022))</f>
        <v/>
      </c>
      <c r="B1022" s="81"/>
      <c r="C1022" s="103" t="s">
        <v>3964</v>
      </c>
      <c r="D1022" s="119"/>
      <c r="E1022" s="119"/>
      <c r="F1022" s="186">
        <f t="shared" si="15"/>
        <v>0</v>
      </c>
      <c r="G1022" s="183"/>
      <c r="H1022" s="183"/>
      <c r="I1022" s="183"/>
      <c r="J1022" s="190"/>
      <c r="K1022" s="183"/>
      <c r="L1022" s="183"/>
      <c r="M1022" s="183"/>
      <c r="N1022" s="183"/>
      <c r="O1022" s="183"/>
      <c r="P1022" s="183"/>
      <c r="Q1022" s="183"/>
      <c r="R1022" s="183"/>
      <c r="S1022" s="183"/>
      <c r="T1022" s="183"/>
      <c r="U1022" s="183"/>
      <c r="V1022" s="183"/>
      <c r="W1022" s="183"/>
      <c r="X1022" s="183"/>
      <c r="Y1022" s="183"/>
      <c r="Z1022" s="183"/>
      <c r="AA1022" s="183"/>
      <c r="AB1022" s="185"/>
      <c r="AC1022" s="210"/>
      <c r="AD1022" s="210"/>
      <c r="AE1022" s="210"/>
      <c r="AF1022" s="210"/>
      <c r="AG1022" s="210"/>
      <c r="AH1022" s="210"/>
      <c r="AI1022" s="210"/>
      <c r="AJ1022" s="210"/>
      <c r="AK1022" s="210"/>
      <c r="AL1022" s="210"/>
      <c r="AM1022" s="210"/>
    </row>
    <row r="1023" spans="1:39" s="91" customFormat="1" ht="24" customHeight="1" x14ac:dyDescent="0.2">
      <c r="A1023" s="81">
        <f>IF(E1023=0,"",SUBTOTAL(3,$E$8:$E1023))</f>
        <v>967</v>
      </c>
      <c r="B1023" s="81" t="s">
        <v>1633</v>
      </c>
      <c r="C1023" s="118" t="s">
        <v>2452</v>
      </c>
      <c r="D1023" s="119" t="s">
        <v>2453</v>
      </c>
      <c r="E1023" s="119" t="s">
        <v>2438</v>
      </c>
      <c r="F1023" s="186">
        <f t="shared" si="15"/>
        <v>1981</v>
      </c>
      <c r="G1023" s="185"/>
      <c r="H1023" s="185">
        <v>175</v>
      </c>
      <c r="I1023" s="187">
        <v>200</v>
      </c>
      <c r="J1023" s="188">
        <v>60</v>
      </c>
      <c r="K1023" s="187">
        <v>100</v>
      </c>
      <c r="L1023" s="192"/>
      <c r="M1023" s="185">
        <v>150</v>
      </c>
      <c r="N1023" s="185">
        <v>100</v>
      </c>
      <c r="O1023" s="185">
        <v>100</v>
      </c>
      <c r="P1023" s="185">
        <v>100</v>
      </c>
      <c r="Q1023" s="185">
        <v>50</v>
      </c>
      <c r="R1023" s="186"/>
      <c r="S1023" s="190">
        <v>175</v>
      </c>
      <c r="T1023" s="185">
        <v>300</v>
      </c>
      <c r="U1023" s="185">
        <v>0</v>
      </c>
      <c r="V1023" s="185">
        <v>300</v>
      </c>
      <c r="W1023" s="186">
        <v>120</v>
      </c>
      <c r="X1023" s="185"/>
      <c r="Y1023" s="185">
        <v>0</v>
      </c>
      <c r="Z1023" s="187">
        <v>50</v>
      </c>
      <c r="AA1023" s="185"/>
      <c r="AB1023" s="185">
        <v>1</v>
      </c>
      <c r="AC1023" s="210"/>
      <c r="AD1023" s="210"/>
      <c r="AE1023" s="210"/>
      <c r="AF1023" s="210"/>
      <c r="AG1023" s="210"/>
      <c r="AH1023" s="210"/>
      <c r="AI1023" s="210"/>
      <c r="AJ1023" s="210"/>
      <c r="AK1023" s="210"/>
      <c r="AL1023" s="210"/>
      <c r="AM1023" s="210"/>
    </row>
    <row r="1024" spans="1:39" s="91" customFormat="1" ht="37.5" customHeight="1" x14ac:dyDescent="0.2">
      <c r="A1024" s="81">
        <f>IF(E1024=0,"",SUBTOTAL(3,$E$8:$E1024))</f>
        <v>968</v>
      </c>
      <c r="B1024" s="81" t="s">
        <v>1598</v>
      </c>
      <c r="C1024" s="118" t="s">
        <v>2452</v>
      </c>
      <c r="D1024" s="119" t="s">
        <v>4015</v>
      </c>
      <c r="E1024" s="119" t="s">
        <v>2438</v>
      </c>
      <c r="F1024" s="186">
        <f t="shared" si="15"/>
        <v>2000</v>
      </c>
      <c r="G1024" s="185"/>
      <c r="H1024" s="185"/>
      <c r="I1024" s="187"/>
      <c r="J1024" s="188"/>
      <c r="K1024" s="187"/>
      <c r="L1024" s="187">
        <v>2000</v>
      </c>
      <c r="M1024" s="185"/>
      <c r="N1024" s="185"/>
      <c r="O1024" s="185"/>
      <c r="P1024" s="185"/>
      <c r="Q1024" s="185"/>
      <c r="R1024" s="186"/>
      <c r="S1024" s="190"/>
      <c r="T1024" s="185"/>
      <c r="U1024" s="185"/>
      <c r="V1024" s="185"/>
      <c r="W1024" s="186"/>
      <c r="X1024" s="185"/>
      <c r="Y1024" s="185"/>
      <c r="Z1024" s="187"/>
      <c r="AA1024" s="185"/>
      <c r="AB1024" s="185"/>
      <c r="AC1024" s="210"/>
      <c r="AD1024" s="210"/>
      <c r="AE1024" s="210"/>
      <c r="AF1024" s="210"/>
      <c r="AG1024" s="210"/>
      <c r="AH1024" s="210"/>
      <c r="AI1024" s="210"/>
      <c r="AJ1024" s="210"/>
      <c r="AK1024" s="210"/>
      <c r="AL1024" s="210"/>
      <c r="AM1024" s="210"/>
    </row>
    <row r="1025" spans="1:39" s="132" customFormat="1" ht="72.75" customHeight="1" x14ac:dyDescent="0.2">
      <c r="A1025" s="81">
        <f>IF(E1025=0,"",SUBTOTAL(3,$E$8:$E1025))</f>
        <v>969</v>
      </c>
      <c r="B1025" s="81" t="s">
        <v>4307</v>
      </c>
      <c r="C1025" s="98" t="s">
        <v>3852</v>
      </c>
      <c r="D1025" s="114" t="s">
        <v>4173</v>
      </c>
      <c r="E1025" s="124" t="s">
        <v>47</v>
      </c>
      <c r="F1025" s="186">
        <f t="shared" si="15"/>
        <v>1</v>
      </c>
      <c r="G1025" s="186"/>
      <c r="H1025" s="186"/>
      <c r="I1025" s="186"/>
      <c r="J1025" s="186"/>
      <c r="K1025" s="186"/>
      <c r="L1025" s="186">
        <v>1</v>
      </c>
      <c r="M1025" s="186"/>
      <c r="N1025" s="186"/>
      <c r="O1025" s="186"/>
      <c r="P1025" s="186"/>
      <c r="Q1025" s="186"/>
      <c r="R1025" s="186"/>
      <c r="S1025" s="186"/>
      <c r="T1025" s="186"/>
      <c r="U1025" s="186"/>
      <c r="V1025" s="186"/>
      <c r="W1025" s="186"/>
      <c r="X1025" s="186"/>
      <c r="Y1025" s="186"/>
      <c r="Z1025" s="186"/>
      <c r="AA1025" s="186"/>
      <c r="AB1025" s="186"/>
      <c r="AC1025" s="211"/>
      <c r="AD1025" s="211"/>
      <c r="AE1025" s="211"/>
      <c r="AF1025" s="211"/>
      <c r="AG1025" s="211"/>
      <c r="AH1025" s="211"/>
      <c r="AI1025" s="211"/>
      <c r="AJ1025" s="211"/>
      <c r="AK1025" s="211"/>
      <c r="AL1025" s="211"/>
      <c r="AM1025" s="211"/>
    </row>
    <row r="1026" spans="1:39" s="132" customFormat="1" ht="78.75" customHeight="1" x14ac:dyDescent="0.2">
      <c r="A1026" s="81">
        <f>IF(E1026=0,"",SUBTOTAL(3,$E$8:$E1026))</f>
        <v>970</v>
      </c>
      <c r="B1026" s="81" t="s">
        <v>1636</v>
      </c>
      <c r="C1026" s="115" t="s">
        <v>3647</v>
      </c>
      <c r="D1026" s="114" t="s">
        <v>4200</v>
      </c>
      <c r="E1026" s="116" t="s">
        <v>47</v>
      </c>
      <c r="F1026" s="186">
        <f t="shared" si="15"/>
        <v>1</v>
      </c>
      <c r="G1026" s="186"/>
      <c r="H1026" s="186"/>
      <c r="I1026" s="186"/>
      <c r="J1026" s="186"/>
      <c r="K1026" s="186"/>
      <c r="L1026" s="186">
        <v>1</v>
      </c>
      <c r="M1026" s="186"/>
      <c r="N1026" s="186"/>
      <c r="O1026" s="186"/>
      <c r="P1026" s="186"/>
      <c r="Q1026" s="186"/>
      <c r="R1026" s="186"/>
      <c r="S1026" s="186"/>
      <c r="T1026" s="186"/>
      <c r="U1026" s="186"/>
      <c r="V1026" s="186"/>
      <c r="W1026" s="186"/>
      <c r="X1026" s="186"/>
      <c r="Y1026" s="186"/>
      <c r="Z1026" s="186"/>
      <c r="AA1026" s="186"/>
      <c r="AB1026" s="186"/>
      <c r="AC1026" s="211"/>
      <c r="AD1026" s="211"/>
      <c r="AE1026" s="211"/>
      <c r="AF1026" s="211"/>
      <c r="AG1026" s="211"/>
      <c r="AH1026" s="211"/>
      <c r="AI1026" s="211"/>
      <c r="AJ1026" s="211"/>
      <c r="AK1026" s="211"/>
      <c r="AL1026" s="211"/>
      <c r="AM1026" s="211"/>
    </row>
    <row r="1027" spans="1:39" s="132" customFormat="1" ht="78" x14ac:dyDescent="0.2">
      <c r="A1027" s="81">
        <f>IF(E1027=0,"",SUBTOTAL(3,$E$8:$E1027))</f>
        <v>971</v>
      </c>
      <c r="B1027" s="81" t="s">
        <v>1601</v>
      </c>
      <c r="C1027" s="115" t="s">
        <v>3648</v>
      </c>
      <c r="D1027" s="123" t="s">
        <v>4167</v>
      </c>
      <c r="E1027" s="116" t="s">
        <v>47</v>
      </c>
      <c r="F1027" s="186">
        <f t="shared" si="15"/>
        <v>1</v>
      </c>
      <c r="G1027" s="186"/>
      <c r="H1027" s="186"/>
      <c r="I1027" s="186"/>
      <c r="J1027" s="186"/>
      <c r="K1027" s="186"/>
      <c r="L1027" s="186">
        <v>1</v>
      </c>
      <c r="M1027" s="186"/>
      <c r="N1027" s="186"/>
      <c r="O1027" s="186"/>
      <c r="P1027" s="186"/>
      <c r="Q1027" s="186"/>
      <c r="R1027" s="186"/>
      <c r="S1027" s="186"/>
      <c r="T1027" s="186"/>
      <c r="U1027" s="186"/>
      <c r="V1027" s="186"/>
      <c r="W1027" s="186"/>
      <c r="X1027" s="186"/>
      <c r="Y1027" s="186"/>
      <c r="Z1027" s="186"/>
      <c r="AA1027" s="186"/>
      <c r="AB1027" s="186"/>
      <c r="AC1027" s="211"/>
      <c r="AD1027" s="211"/>
      <c r="AE1027" s="211"/>
      <c r="AF1027" s="211"/>
      <c r="AG1027" s="211"/>
      <c r="AH1027" s="211"/>
      <c r="AI1027" s="211"/>
      <c r="AJ1027" s="211"/>
      <c r="AK1027" s="211"/>
      <c r="AL1027" s="211"/>
      <c r="AM1027" s="211"/>
    </row>
    <row r="1028" spans="1:39" s="132" customFormat="1" ht="67.5" customHeight="1" x14ac:dyDescent="0.2">
      <c r="A1028" s="81">
        <f>IF(E1028=0,"",SUBTOTAL(3,$E$8:$E1028))</f>
        <v>972</v>
      </c>
      <c r="B1028" s="81" t="s">
        <v>1604</v>
      </c>
      <c r="C1028" s="115" t="s">
        <v>3851</v>
      </c>
      <c r="D1028" s="114" t="s">
        <v>4201</v>
      </c>
      <c r="E1028" s="116" t="s">
        <v>47</v>
      </c>
      <c r="F1028" s="186">
        <f t="shared" si="15"/>
        <v>1</v>
      </c>
      <c r="G1028" s="186"/>
      <c r="H1028" s="186"/>
      <c r="I1028" s="186"/>
      <c r="J1028" s="186"/>
      <c r="K1028" s="186"/>
      <c r="L1028" s="186">
        <v>1</v>
      </c>
      <c r="M1028" s="186"/>
      <c r="N1028" s="186"/>
      <c r="O1028" s="186"/>
      <c r="P1028" s="186"/>
      <c r="Q1028" s="186"/>
      <c r="R1028" s="186"/>
      <c r="S1028" s="186"/>
      <c r="T1028" s="186"/>
      <c r="U1028" s="186"/>
      <c r="V1028" s="186"/>
      <c r="W1028" s="186"/>
      <c r="X1028" s="186"/>
      <c r="Y1028" s="186"/>
      <c r="Z1028" s="186"/>
      <c r="AA1028" s="186"/>
      <c r="AB1028" s="186"/>
      <c r="AC1028" s="211"/>
      <c r="AD1028" s="211"/>
      <c r="AE1028" s="211"/>
      <c r="AF1028" s="211"/>
      <c r="AG1028" s="211"/>
      <c r="AH1028" s="211"/>
      <c r="AI1028" s="211"/>
      <c r="AJ1028" s="211"/>
      <c r="AK1028" s="211"/>
      <c r="AL1028" s="211"/>
      <c r="AM1028" s="211"/>
    </row>
    <row r="1029" spans="1:39" s="91" customFormat="1" ht="24" customHeight="1" x14ac:dyDescent="0.2">
      <c r="A1029" s="81">
        <f>IF(E1029=0,"",SUBTOTAL(3,$E$8:$E1029))</f>
        <v>973</v>
      </c>
      <c r="B1029" s="81" t="s">
        <v>1606</v>
      </c>
      <c r="C1029" s="118" t="s">
        <v>2455</v>
      </c>
      <c r="D1029" s="119" t="s">
        <v>2456</v>
      </c>
      <c r="E1029" s="119" t="s">
        <v>57</v>
      </c>
      <c r="F1029" s="186">
        <f t="shared" si="15"/>
        <v>20</v>
      </c>
      <c r="G1029" s="185"/>
      <c r="H1029" s="185">
        <v>0</v>
      </c>
      <c r="I1029" s="187"/>
      <c r="J1029" s="188">
        <v>14</v>
      </c>
      <c r="K1029" s="185"/>
      <c r="L1029" s="185"/>
      <c r="M1029" s="185"/>
      <c r="N1029" s="185"/>
      <c r="O1029" s="185"/>
      <c r="P1029" s="185">
        <v>0</v>
      </c>
      <c r="Q1029" s="185"/>
      <c r="R1029" s="186"/>
      <c r="S1029" s="188">
        <v>2</v>
      </c>
      <c r="T1029" s="185">
        <v>0</v>
      </c>
      <c r="U1029" s="185">
        <v>0</v>
      </c>
      <c r="V1029" s="185"/>
      <c r="W1029" s="185"/>
      <c r="X1029" s="185"/>
      <c r="Y1029" s="183"/>
      <c r="Z1029" s="187">
        <v>4</v>
      </c>
      <c r="AA1029" s="185"/>
      <c r="AB1029" s="185"/>
      <c r="AC1029" s="210"/>
      <c r="AD1029" s="210"/>
      <c r="AE1029" s="210"/>
      <c r="AF1029" s="210"/>
      <c r="AG1029" s="210"/>
      <c r="AH1029" s="210"/>
      <c r="AI1029" s="210"/>
      <c r="AJ1029" s="210"/>
      <c r="AK1029" s="210"/>
      <c r="AL1029" s="210"/>
      <c r="AM1029" s="210"/>
    </row>
    <row r="1030" spans="1:39" s="132" customFormat="1" ht="24" customHeight="1" x14ac:dyDescent="0.2">
      <c r="A1030" s="81">
        <f>IF(E1030=0,"",SUBTOTAL(3,$E$8:$E1030))</f>
        <v>974</v>
      </c>
      <c r="B1030" s="81" t="s">
        <v>4308</v>
      </c>
      <c r="C1030" s="115" t="s">
        <v>3510</v>
      </c>
      <c r="D1030" s="114" t="s">
        <v>3511</v>
      </c>
      <c r="E1030" s="114" t="s">
        <v>917</v>
      </c>
      <c r="F1030" s="186">
        <f t="shared" si="15"/>
        <v>100</v>
      </c>
      <c r="G1030" s="186"/>
      <c r="H1030" s="186"/>
      <c r="I1030" s="186"/>
      <c r="J1030" s="194">
        <v>100</v>
      </c>
      <c r="K1030" s="186"/>
      <c r="L1030" s="186"/>
      <c r="M1030" s="186"/>
      <c r="N1030" s="186"/>
      <c r="O1030" s="186"/>
      <c r="P1030" s="186"/>
      <c r="Q1030" s="186"/>
      <c r="R1030" s="186"/>
      <c r="S1030" s="186"/>
      <c r="T1030" s="186"/>
      <c r="U1030" s="186"/>
      <c r="V1030" s="186"/>
      <c r="W1030" s="186"/>
      <c r="X1030" s="186"/>
      <c r="Y1030" s="186"/>
      <c r="Z1030" s="186"/>
      <c r="AA1030" s="186"/>
      <c r="AB1030" s="186"/>
      <c r="AC1030" s="211"/>
      <c r="AD1030" s="211"/>
      <c r="AE1030" s="211"/>
      <c r="AF1030" s="211"/>
      <c r="AG1030" s="211"/>
      <c r="AH1030" s="211"/>
      <c r="AI1030" s="211"/>
      <c r="AJ1030" s="211"/>
      <c r="AK1030" s="211"/>
      <c r="AL1030" s="211"/>
      <c r="AM1030" s="211"/>
    </row>
    <row r="1031" spans="1:39" s="132" customFormat="1" ht="46.5" customHeight="1" x14ac:dyDescent="0.2">
      <c r="A1031" s="81">
        <f>IF(E1031=0,"",SUBTOTAL(3,$E$8:$E1031))</f>
        <v>975</v>
      </c>
      <c r="B1031" s="81" t="s">
        <v>4309</v>
      </c>
      <c r="C1031" s="115" t="s">
        <v>3630</v>
      </c>
      <c r="D1031" s="114" t="s">
        <v>3520</v>
      </c>
      <c r="E1031" s="116" t="s">
        <v>47</v>
      </c>
      <c r="F1031" s="186">
        <f t="shared" si="15"/>
        <v>1</v>
      </c>
      <c r="G1031" s="186"/>
      <c r="H1031" s="186"/>
      <c r="I1031" s="186">
        <v>1</v>
      </c>
      <c r="J1031" s="195"/>
      <c r="K1031" s="186"/>
      <c r="L1031" s="186"/>
      <c r="M1031" s="186"/>
      <c r="N1031" s="186"/>
      <c r="O1031" s="186"/>
      <c r="P1031" s="186"/>
      <c r="Q1031" s="186"/>
      <c r="R1031" s="186"/>
      <c r="S1031" s="186"/>
      <c r="T1031" s="186"/>
      <c r="U1031" s="186"/>
      <c r="V1031" s="186"/>
      <c r="W1031" s="186"/>
      <c r="X1031" s="186"/>
      <c r="Y1031" s="186"/>
      <c r="Z1031" s="186"/>
      <c r="AA1031" s="186"/>
      <c r="AB1031" s="186"/>
      <c r="AC1031" s="211"/>
      <c r="AD1031" s="211"/>
      <c r="AE1031" s="211"/>
      <c r="AF1031" s="211"/>
      <c r="AG1031" s="211"/>
      <c r="AH1031" s="211"/>
      <c r="AI1031" s="211"/>
      <c r="AJ1031" s="211"/>
      <c r="AK1031" s="211"/>
      <c r="AL1031" s="211"/>
      <c r="AM1031" s="211"/>
    </row>
    <row r="1032" spans="1:39" s="132" customFormat="1" ht="24" customHeight="1" x14ac:dyDescent="0.2">
      <c r="A1032" s="81">
        <f>IF(E1032=0,"",SUBTOTAL(3,$E$8:$E1032))</f>
        <v>976</v>
      </c>
      <c r="B1032" s="81" t="s">
        <v>1609</v>
      </c>
      <c r="C1032" s="118" t="s">
        <v>3630</v>
      </c>
      <c r="D1032" s="119" t="s">
        <v>3643</v>
      </c>
      <c r="E1032" s="119" t="s">
        <v>57</v>
      </c>
      <c r="F1032" s="186">
        <f t="shared" ref="F1032:F1076" si="16">SUM(G1032:AB1032)</f>
        <v>9</v>
      </c>
      <c r="G1032" s="186"/>
      <c r="H1032" s="186"/>
      <c r="I1032" s="186"/>
      <c r="J1032" s="186"/>
      <c r="K1032" s="186">
        <v>2</v>
      </c>
      <c r="L1032" s="186"/>
      <c r="M1032" s="186"/>
      <c r="N1032" s="186"/>
      <c r="O1032" s="186"/>
      <c r="P1032" s="186"/>
      <c r="Q1032" s="186">
        <v>1</v>
      </c>
      <c r="R1032" s="186"/>
      <c r="S1032" s="186"/>
      <c r="T1032" s="186"/>
      <c r="U1032" s="186"/>
      <c r="V1032" s="186">
        <v>1</v>
      </c>
      <c r="W1032" s="186"/>
      <c r="X1032" s="186"/>
      <c r="Y1032" s="186"/>
      <c r="Z1032" s="186">
        <v>5</v>
      </c>
      <c r="AA1032" s="186"/>
      <c r="AB1032" s="186"/>
      <c r="AC1032" s="211"/>
      <c r="AD1032" s="211"/>
      <c r="AE1032" s="211"/>
      <c r="AF1032" s="211"/>
      <c r="AG1032" s="211"/>
      <c r="AH1032" s="211"/>
      <c r="AI1032" s="211"/>
      <c r="AJ1032" s="211"/>
      <c r="AK1032" s="211"/>
      <c r="AL1032" s="211"/>
      <c r="AM1032" s="211"/>
    </row>
    <row r="1033" spans="1:39" s="132" customFormat="1" ht="24" customHeight="1" x14ac:dyDescent="0.2">
      <c r="A1033" s="81">
        <f>IF(E1033=0,"",SUBTOTAL(3,$E$8:$E1033))</f>
        <v>977</v>
      </c>
      <c r="B1033" s="81" t="s">
        <v>4310</v>
      </c>
      <c r="C1033" s="115" t="s">
        <v>3630</v>
      </c>
      <c r="D1033" s="116" t="s">
        <v>3676</v>
      </c>
      <c r="E1033" s="116" t="s">
        <v>47</v>
      </c>
      <c r="F1033" s="186">
        <f t="shared" si="16"/>
        <v>3</v>
      </c>
      <c r="G1033" s="186"/>
      <c r="H1033" s="186"/>
      <c r="I1033" s="186"/>
      <c r="J1033" s="186">
        <v>1</v>
      </c>
      <c r="K1033" s="186"/>
      <c r="L1033" s="186"/>
      <c r="M1033" s="186"/>
      <c r="N1033" s="186"/>
      <c r="O1033" s="186">
        <v>1</v>
      </c>
      <c r="P1033" s="186"/>
      <c r="Q1033" s="186"/>
      <c r="R1033" s="186"/>
      <c r="S1033" s="186"/>
      <c r="T1033" s="186">
        <v>1</v>
      </c>
      <c r="U1033" s="186"/>
      <c r="V1033" s="186"/>
      <c r="W1033" s="186"/>
      <c r="X1033" s="186"/>
      <c r="Y1033" s="186"/>
      <c r="Z1033" s="186"/>
      <c r="AA1033" s="186"/>
      <c r="AB1033" s="186"/>
      <c r="AC1033" s="211"/>
      <c r="AD1033" s="211"/>
      <c r="AE1033" s="211"/>
      <c r="AF1033" s="211"/>
      <c r="AG1033" s="211"/>
      <c r="AH1033" s="211"/>
      <c r="AI1033" s="211"/>
      <c r="AJ1033" s="211"/>
      <c r="AK1033" s="211"/>
      <c r="AL1033" s="211"/>
      <c r="AM1033" s="211"/>
    </row>
    <row r="1034" spans="1:39" s="132" customFormat="1" ht="39" customHeight="1" x14ac:dyDescent="0.2">
      <c r="A1034" s="81">
        <f>IF(E1034=0,"",SUBTOTAL(3,$E$8:$E1034))</f>
        <v>978</v>
      </c>
      <c r="B1034" s="81" t="s">
        <v>1612</v>
      </c>
      <c r="C1034" s="117" t="s">
        <v>3606</v>
      </c>
      <c r="D1034" s="120" t="s">
        <v>3614</v>
      </c>
      <c r="E1034" s="120" t="s">
        <v>2438</v>
      </c>
      <c r="F1034" s="186">
        <f t="shared" si="16"/>
        <v>35</v>
      </c>
      <c r="G1034" s="186"/>
      <c r="H1034" s="186"/>
      <c r="I1034" s="186"/>
      <c r="J1034" s="190">
        <v>7</v>
      </c>
      <c r="K1034" s="186"/>
      <c r="L1034" s="186"/>
      <c r="M1034" s="186"/>
      <c r="N1034" s="186"/>
      <c r="O1034" s="186"/>
      <c r="P1034" s="186"/>
      <c r="Q1034" s="186"/>
      <c r="R1034" s="186"/>
      <c r="S1034" s="186">
        <v>28</v>
      </c>
      <c r="T1034" s="186"/>
      <c r="U1034" s="186"/>
      <c r="V1034" s="186"/>
      <c r="W1034" s="186"/>
      <c r="X1034" s="186"/>
      <c r="Y1034" s="186"/>
      <c r="Z1034" s="186"/>
      <c r="AA1034" s="186"/>
      <c r="AB1034" s="186"/>
      <c r="AC1034" s="211"/>
      <c r="AD1034" s="211"/>
      <c r="AE1034" s="211"/>
      <c r="AF1034" s="211"/>
      <c r="AG1034" s="211"/>
      <c r="AH1034" s="211"/>
      <c r="AI1034" s="211"/>
      <c r="AJ1034" s="211"/>
      <c r="AK1034" s="211"/>
      <c r="AL1034" s="211"/>
      <c r="AM1034" s="211"/>
    </row>
    <row r="1035" spans="1:39" s="132" customFormat="1" ht="23.25" customHeight="1" x14ac:dyDescent="0.2">
      <c r="A1035" s="81">
        <f>IF(E1035=0,"",SUBTOTAL(3,$E$8:$E1035))</f>
        <v>979</v>
      </c>
      <c r="B1035" s="81" t="s">
        <v>4311</v>
      </c>
      <c r="C1035" s="95" t="s">
        <v>3820</v>
      </c>
      <c r="D1035" s="114" t="s">
        <v>3821</v>
      </c>
      <c r="E1035" s="116" t="s">
        <v>2438</v>
      </c>
      <c r="F1035" s="186">
        <f t="shared" si="16"/>
        <v>1000</v>
      </c>
      <c r="G1035" s="186"/>
      <c r="H1035" s="186"/>
      <c r="I1035" s="186"/>
      <c r="J1035" s="186"/>
      <c r="K1035" s="186"/>
      <c r="L1035" s="186"/>
      <c r="M1035" s="186"/>
      <c r="N1035" s="186"/>
      <c r="O1035" s="186"/>
      <c r="P1035" s="186"/>
      <c r="Q1035" s="186"/>
      <c r="R1035" s="186"/>
      <c r="S1035" s="186"/>
      <c r="T1035" s="186"/>
      <c r="U1035" s="186"/>
      <c r="V1035" s="186">
        <v>1000</v>
      </c>
      <c r="W1035" s="186"/>
      <c r="X1035" s="186"/>
      <c r="Y1035" s="186"/>
      <c r="Z1035" s="186"/>
      <c r="AA1035" s="186"/>
      <c r="AB1035" s="186"/>
      <c r="AC1035" s="211"/>
      <c r="AD1035" s="211"/>
      <c r="AE1035" s="211"/>
      <c r="AF1035" s="211"/>
      <c r="AG1035" s="211"/>
      <c r="AH1035" s="211"/>
      <c r="AI1035" s="211"/>
      <c r="AJ1035" s="211"/>
      <c r="AK1035" s="211"/>
      <c r="AL1035" s="211"/>
      <c r="AM1035" s="211"/>
    </row>
    <row r="1036" spans="1:39" s="132" customFormat="1" ht="30" customHeight="1" x14ac:dyDescent="0.2">
      <c r="A1036" s="81">
        <f>IF(E1036=0,"",SUBTOTAL(3,$E$8:$E1036))</f>
        <v>980</v>
      </c>
      <c r="B1036" s="81" t="s">
        <v>4312</v>
      </c>
      <c r="C1036" s="117" t="s">
        <v>3597</v>
      </c>
      <c r="D1036" s="120" t="s">
        <v>3617</v>
      </c>
      <c r="E1036" s="120" t="s">
        <v>47</v>
      </c>
      <c r="F1036" s="186">
        <f t="shared" si="16"/>
        <v>82</v>
      </c>
      <c r="G1036" s="186"/>
      <c r="H1036" s="186"/>
      <c r="I1036" s="186"/>
      <c r="J1036" s="190">
        <v>47</v>
      </c>
      <c r="K1036" s="186"/>
      <c r="L1036" s="186"/>
      <c r="M1036" s="186"/>
      <c r="N1036" s="186"/>
      <c r="O1036" s="186"/>
      <c r="P1036" s="186"/>
      <c r="Q1036" s="186"/>
      <c r="R1036" s="186"/>
      <c r="S1036" s="186">
        <v>20</v>
      </c>
      <c r="T1036" s="186">
        <v>15</v>
      </c>
      <c r="U1036" s="186"/>
      <c r="V1036" s="186"/>
      <c r="W1036" s="186"/>
      <c r="X1036" s="186"/>
      <c r="Y1036" s="186"/>
      <c r="Z1036" s="186"/>
      <c r="AA1036" s="186"/>
      <c r="AB1036" s="186"/>
      <c r="AC1036" s="211"/>
      <c r="AD1036" s="211"/>
      <c r="AE1036" s="211"/>
      <c r="AF1036" s="211"/>
      <c r="AG1036" s="211"/>
      <c r="AH1036" s="211"/>
      <c r="AI1036" s="211"/>
      <c r="AJ1036" s="211"/>
      <c r="AK1036" s="211"/>
      <c r="AL1036" s="211"/>
      <c r="AM1036" s="211"/>
    </row>
    <row r="1037" spans="1:39" s="132" customFormat="1" ht="34.5" customHeight="1" x14ac:dyDescent="0.2">
      <c r="A1037" s="81">
        <f>IF(E1037=0,"",SUBTOTAL(3,$E$8:$E1037))</f>
        <v>981</v>
      </c>
      <c r="B1037" s="81" t="s">
        <v>1614</v>
      </c>
      <c r="C1037" s="117" t="s">
        <v>3889</v>
      </c>
      <c r="D1037" s="120" t="s">
        <v>3613</v>
      </c>
      <c r="E1037" s="120" t="s">
        <v>57</v>
      </c>
      <c r="F1037" s="186">
        <f t="shared" si="16"/>
        <v>7</v>
      </c>
      <c r="G1037" s="186"/>
      <c r="H1037" s="186"/>
      <c r="I1037" s="186">
        <v>1</v>
      </c>
      <c r="J1037" s="190">
        <v>2</v>
      </c>
      <c r="K1037" s="186">
        <v>3</v>
      </c>
      <c r="L1037" s="186"/>
      <c r="M1037" s="186"/>
      <c r="N1037" s="186"/>
      <c r="O1037" s="186"/>
      <c r="P1037" s="186"/>
      <c r="Q1037" s="186">
        <v>1</v>
      </c>
      <c r="R1037" s="186"/>
      <c r="S1037" s="186"/>
      <c r="T1037" s="186"/>
      <c r="U1037" s="186"/>
      <c r="V1037" s="186"/>
      <c r="W1037" s="186"/>
      <c r="X1037" s="186"/>
      <c r="Y1037" s="186"/>
      <c r="Z1037" s="186"/>
      <c r="AA1037" s="186"/>
      <c r="AB1037" s="186"/>
      <c r="AC1037" s="211"/>
      <c r="AD1037" s="211"/>
      <c r="AE1037" s="211"/>
      <c r="AF1037" s="211"/>
      <c r="AG1037" s="211"/>
      <c r="AH1037" s="211"/>
      <c r="AI1037" s="211"/>
      <c r="AJ1037" s="211"/>
      <c r="AK1037" s="211"/>
      <c r="AL1037" s="211"/>
      <c r="AM1037" s="211"/>
    </row>
    <row r="1038" spans="1:39" s="132" customFormat="1" ht="34.5" customHeight="1" x14ac:dyDescent="0.2">
      <c r="A1038" s="81">
        <f>IF(E1038=0,"",SUBTOTAL(3,$E$8:$E1038))</f>
        <v>982</v>
      </c>
      <c r="B1038" s="81" t="s">
        <v>4313</v>
      </c>
      <c r="C1038" s="117" t="s">
        <v>3605</v>
      </c>
      <c r="D1038" s="120" t="s">
        <v>3880</v>
      </c>
      <c r="E1038" s="120" t="s">
        <v>47</v>
      </c>
      <c r="F1038" s="186">
        <f t="shared" si="16"/>
        <v>4</v>
      </c>
      <c r="G1038" s="186"/>
      <c r="H1038" s="186"/>
      <c r="I1038" s="186"/>
      <c r="J1038" s="190">
        <v>4</v>
      </c>
      <c r="K1038" s="186"/>
      <c r="L1038" s="186"/>
      <c r="M1038" s="186"/>
      <c r="N1038" s="186"/>
      <c r="O1038" s="186"/>
      <c r="P1038" s="186"/>
      <c r="Q1038" s="186"/>
      <c r="R1038" s="186"/>
      <c r="S1038" s="186"/>
      <c r="T1038" s="186"/>
      <c r="U1038" s="186"/>
      <c r="V1038" s="186"/>
      <c r="W1038" s="186"/>
      <c r="X1038" s="186"/>
      <c r="Y1038" s="186"/>
      <c r="Z1038" s="186"/>
      <c r="AA1038" s="186"/>
      <c r="AB1038" s="186"/>
      <c r="AC1038" s="211"/>
      <c r="AD1038" s="211"/>
      <c r="AE1038" s="211"/>
      <c r="AF1038" s="211"/>
      <c r="AG1038" s="211"/>
      <c r="AH1038" s="211"/>
      <c r="AI1038" s="211"/>
      <c r="AJ1038" s="211"/>
      <c r="AK1038" s="211"/>
      <c r="AL1038" s="211"/>
      <c r="AM1038" s="211"/>
    </row>
    <row r="1039" spans="1:39" s="132" customFormat="1" ht="56.25" customHeight="1" x14ac:dyDescent="0.2">
      <c r="A1039" s="81">
        <f>IF(E1039=0,"",SUBTOTAL(3,$E$8:$E1039))</f>
        <v>983</v>
      </c>
      <c r="B1039" s="205" t="s">
        <v>1616</v>
      </c>
      <c r="C1039" s="112" t="s">
        <v>3658</v>
      </c>
      <c r="D1039" s="121" t="s">
        <v>3659</v>
      </c>
      <c r="E1039" s="116" t="s">
        <v>37</v>
      </c>
      <c r="F1039" s="186">
        <f t="shared" si="16"/>
        <v>1</v>
      </c>
      <c r="G1039" s="186"/>
      <c r="H1039" s="186"/>
      <c r="I1039" s="186"/>
      <c r="J1039" s="186"/>
      <c r="K1039" s="186"/>
      <c r="L1039" s="186">
        <v>1</v>
      </c>
      <c r="M1039" s="186"/>
      <c r="N1039" s="186"/>
      <c r="O1039" s="186"/>
      <c r="P1039" s="186"/>
      <c r="Q1039" s="186"/>
      <c r="R1039" s="186"/>
      <c r="S1039" s="186"/>
      <c r="T1039" s="186"/>
      <c r="U1039" s="186"/>
      <c r="V1039" s="186"/>
      <c r="W1039" s="186"/>
      <c r="X1039" s="186"/>
      <c r="Y1039" s="186"/>
      <c r="Z1039" s="186"/>
      <c r="AA1039" s="186"/>
      <c r="AB1039" s="186"/>
      <c r="AC1039" s="211"/>
      <c r="AD1039" s="211"/>
      <c r="AE1039" s="211"/>
      <c r="AF1039" s="211"/>
      <c r="AG1039" s="211"/>
      <c r="AH1039" s="211"/>
      <c r="AI1039" s="211"/>
      <c r="AJ1039" s="211"/>
      <c r="AK1039" s="211"/>
      <c r="AL1039" s="211"/>
      <c r="AM1039" s="211"/>
    </row>
    <row r="1040" spans="1:39" s="132" customFormat="1" ht="35.25" customHeight="1" x14ac:dyDescent="0.2">
      <c r="A1040" s="81">
        <f>IF(E1040=0,"",SUBTOTAL(3,$E$8:$E1040))</f>
        <v>984</v>
      </c>
      <c r="B1040" s="81" t="s">
        <v>4314</v>
      </c>
      <c r="C1040" s="115" t="s">
        <v>3739</v>
      </c>
      <c r="D1040" s="24" t="s">
        <v>4064</v>
      </c>
      <c r="E1040" s="114" t="s">
        <v>75</v>
      </c>
      <c r="F1040" s="186">
        <f t="shared" si="16"/>
        <v>1</v>
      </c>
      <c r="G1040" s="186"/>
      <c r="H1040" s="186"/>
      <c r="I1040" s="186"/>
      <c r="J1040" s="186"/>
      <c r="K1040" s="186"/>
      <c r="L1040" s="186"/>
      <c r="M1040" s="186"/>
      <c r="N1040" s="186"/>
      <c r="O1040" s="186"/>
      <c r="P1040" s="186"/>
      <c r="Q1040" s="186"/>
      <c r="R1040" s="186"/>
      <c r="S1040" s="186">
        <v>1</v>
      </c>
      <c r="T1040" s="186"/>
      <c r="U1040" s="186"/>
      <c r="V1040" s="186"/>
      <c r="W1040" s="186"/>
      <c r="X1040" s="186"/>
      <c r="Y1040" s="186"/>
      <c r="Z1040" s="186"/>
      <c r="AA1040" s="186"/>
      <c r="AB1040" s="186"/>
      <c r="AC1040" s="211"/>
      <c r="AD1040" s="211"/>
      <c r="AE1040" s="211"/>
      <c r="AF1040" s="211"/>
      <c r="AG1040" s="211"/>
      <c r="AH1040" s="211"/>
      <c r="AI1040" s="211"/>
      <c r="AJ1040" s="211"/>
      <c r="AK1040" s="211"/>
      <c r="AL1040" s="211"/>
      <c r="AM1040" s="211"/>
    </row>
    <row r="1041" spans="1:39" s="132" customFormat="1" ht="70.5" customHeight="1" x14ac:dyDescent="0.2">
      <c r="A1041" s="81">
        <f>IF(E1041=0,"",SUBTOTAL(3,$E$8:$E1041))</f>
        <v>985</v>
      </c>
      <c r="B1041" s="81" t="s">
        <v>1618</v>
      </c>
      <c r="C1041" s="115" t="s">
        <v>3604</v>
      </c>
      <c r="D1041" s="24" t="s">
        <v>4065</v>
      </c>
      <c r="E1041" s="114" t="s">
        <v>47</v>
      </c>
      <c r="F1041" s="186">
        <f t="shared" si="16"/>
        <v>2</v>
      </c>
      <c r="G1041" s="186"/>
      <c r="H1041" s="186"/>
      <c r="I1041" s="186"/>
      <c r="J1041" s="186"/>
      <c r="K1041" s="186"/>
      <c r="L1041" s="186"/>
      <c r="M1041" s="186"/>
      <c r="N1041" s="186"/>
      <c r="O1041" s="186"/>
      <c r="P1041" s="186"/>
      <c r="Q1041" s="186"/>
      <c r="R1041" s="186"/>
      <c r="S1041" s="186">
        <v>2</v>
      </c>
      <c r="T1041" s="186"/>
      <c r="U1041" s="186"/>
      <c r="V1041" s="186"/>
      <c r="W1041" s="186"/>
      <c r="X1041" s="186"/>
      <c r="Y1041" s="186"/>
      <c r="Z1041" s="186"/>
      <c r="AA1041" s="186"/>
      <c r="AB1041" s="186"/>
      <c r="AC1041" s="211"/>
      <c r="AD1041" s="211"/>
      <c r="AE1041" s="211"/>
      <c r="AF1041" s="211"/>
      <c r="AG1041" s="211"/>
      <c r="AH1041" s="211"/>
      <c r="AI1041" s="211"/>
      <c r="AJ1041" s="211"/>
      <c r="AK1041" s="211"/>
      <c r="AL1041" s="211"/>
      <c r="AM1041" s="211"/>
    </row>
    <row r="1042" spans="1:39" s="132" customFormat="1" ht="24.75" customHeight="1" x14ac:dyDescent="0.2">
      <c r="A1042" s="81">
        <f>IF(E1042=0,"",SUBTOTAL(3,$E$8:$E1042))</f>
        <v>986</v>
      </c>
      <c r="B1042" s="81" t="s">
        <v>4315</v>
      </c>
      <c r="C1042" s="117" t="s">
        <v>3604</v>
      </c>
      <c r="D1042" s="110" t="s">
        <v>3936</v>
      </c>
      <c r="E1042" s="120" t="s">
        <v>47</v>
      </c>
      <c r="F1042" s="186">
        <f t="shared" si="16"/>
        <v>2</v>
      </c>
      <c r="G1042" s="186"/>
      <c r="H1042" s="186"/>
      <c r="I1042" s="186"/>
      <c r="J1042" s="190">
        <v>2</v>
      </c>
      <c r="K1042" s="186"/>
      <c r="L1042" s="186"/>
      <c r="M1042" s="186"/>
      <c r="N1042" s="186"/>
      <c r="O1042" s="186"/>
      <c r="P1042" s="186"/>
      <c r="Q1042" s="186"/>
      <c r="R1042" s="186"/>
      <c r="S1042" s="186"/>
      <c r="T1042" s="186"/>
      <c r="U1042" s="186"/>
      <c r="V1042" s="186"/>
      <c r="W1042" s="186"/>
      <c r="X1042" s="186"/>
      <c r="Y1042" s="186"/>
      <c r="Z1042" s="186"/>
      <c r="AA1042" s="186"/>
      <c r="AB1042" s="186"/>
      <c r="AC1042" s="211"/>
      <c r="AD1042" s="211"/>
      <c r="AE1042" s="211"/>
      <c r="AF1042" s="211"/>
      <c r="AG1042" s="211"/>
      <c r="AH1042" s="211"/>
      <c r="AI1042" s="211"/>
      <c r="AJ1042" s="211"/>
      <c r="AK1042" s="211"/>
      <c r="AL1042" s="211"/>
      <c r="AM1042" s="211"/>
    </row>
    <row r="1043" spans="1:39" s="132" customFormat="1" ht="48" customHeight="1" x14ac:dyDescent="0.2">
      <c r="A1043" s="81">
        <f>IF(E1043=0,"",SUBTOTAL(3,$E$8:$E1043))</f>
        <v>987</v>
      </c>
      <c r="B1043" s="205" t="s">
        <v>4316</v>
      </c>
      <c r="C1043" s="112" t="s">
        <v>3660</v>
      </c>
      <c r="D1043" s="126" t="s">
        <v>3661</v>
      </c>
      <c r="E1043" s="116" t="s">
        <v>37</v>
      </c>
      <c r="F1043" s="186">
        <f t="shared" si="16"/>
        <v>1</v>
      </c>
      <c r="G1043" s="186"/>
      <c r="H1043" s="186"/>
      <c r="I1043" s="186"/>
      <c r="J1043" s="186"/>
      <c r="K1043" s="186"/>
      <c r="L1043" s="186">
        <v>1</v>
      </c>
      <c r="M1043" s="186"/>
      <c r="N1043" s="186"/>
      <c r="O1043" s="186"/>
      <c r="P1043" s="186"/>
      <c r="Q1043" s="186"/>
      <c r="R1043" s="186"/>
      <c r="S1043" s="186"/>
      <c r="T1043" s="186"/>
      <c r="U1043" s="186"/>
      <c r="V1043" s="186"/>
      <c r="W1043" s="186"/>
      <c r="X1043" s="186"/>
      <c r="Y1043" s="186"/>
      <c r="Z1043" s="186"/>
      <c r="AA1043" s="186"/>
      <c r="AB1043" s="186"/>
      <c r="AC1043" s="211"/>
      <c r="AD1043" s="211"/>
      <c r="AE1043" s="211"/>
      <c r="AF1043" s="211"/>
      <c r="AG1043" s="211"/>
      <c r="AH1043" s="211"/>
      <c r="AI1043" s="211"/>
      <c r="AJ1043" s="211"/>
      <c r="AK1043" s="211"/>
      <c r="AL1043" s="211"/>
      <c r="AM1043" s="211"/>
    </row>
    <row r="1044" spans="1:39" s="132" customFormat="1" ht="33" customHeight="1" x14ac:dyDescent="0.2">
      <c r="A1044" s="81">
        <f>IF(E1044=0,"",SUBTOTAL(3,$E$8:$E1044))</f>
        <v>988</v>
      </c>
      <c r="B1044" s="81" t="s">
        <v>4317</v>
      </c>
      <c r="C1044" s="117" t="s">
        <v>3598</v>
      </c>
      <c r="D1044" s="120" t="s">
        <v>3611</v>
      </c>
      <c r="E1044" s="120" t="s">
        <v>47</v>
      </c>
      <c r="F1044" s="186">
        <f t="shared" si="16"/>
        <v>161</v>
      </c>
      <c r="G1044" s="186"/>
      <c r="H1044" s="186"/>
      <c r="I1044" s="186"/>
      <c r="J1044" s="190">
        <v>120</v>
      </c>
      <c r="K1044" s="186"/>
      <c r="L1044" s="186"/>
      <c r="M1044" s="186"/>
      <c r="N1044" s="186"/>
      <c r="O1044" s="186"/>
      <c r="P1044" s="186"/>
      <c r="Q1044" s="186"/>
      <c r="R1044" s="186"/>
      <c r="S1044" s="186">
        <v>41</v>
      </c>
      <c r="T1044" s="186"/>
      <c r="U1044" s="186"/>
      <c r="V1044" s="186"/>
      <c r="W1044" s="186"/>
      <c r="X1044" s="186"/>
      <c r="Y1044" s="186"/>
      <c r="Z1044" s="186"/>
      <c r="AA1044" s="186"/>
      <c r="AB1044" s="186"/>
      <c r="AC1044" s="211"/>
      <c r="AD1044" s="211"/>
      <c r="AE1044" s="211"/>
      <c r="AF1044" s="211"/>
      <c r="AG1044" s="211"/>
      <c r="AH1044" s="211"/>
      <c r="AI1044" s="211"/>
      <c r="AJ1044" s="211"/>
      <c r="AK1044" s="211"/>
      <c r="AL1044" s="211"/>
      <c r="AM1044" s="211"/>
    </row>
    <row r="1045" spans="1:39" s="132" customFormat="1" ht="48.75" customHeight="1" x14ac:dyDescent="0.2">
      <c r="A1045" s="81">
        <f>IF(E1045=0,"",SUBTOTAL(3,$E$8:$E1045))</f>
        <v>989</v>
      </c>
      <c r="B1045" s="81" t="s">
        <v>1620</v>
      </c>
      <c r="C1045" s="115" t="s">
        <v>3740</v>
      </c>
      <c r="D1045" s="114" t="s">
        <v>3898</v>
      </c>
      <c r="E1045" s="114" t="s">
        <v>34</v>
      </c>
      <c r="F1045" s="186">
        <f t="shared" si="16"/>
        <v>5</v>
      </c>
      <c r="G1045" s="186"/>
      <c r="H1045" s="186"/>
      <c r="I1045" s="186"/>
      <c r="J1045" s="186"/>
      <c r="K1045" s="186"/>
      <c r="L1045" s="186"/>
      <c r="M1045" s="186"/>
      <c r="N1045" s="186"/>
      <c r="O1045" s="186"/>
      <c r="P1045" s="186"/>
      <c r="Q1045" s="186"/>
      <c r="R1045" s="186"/>
      <c r="S1045" s="186">
        <v>5</v>
      </c>
      <c r="T1045" s="186"/>
      <c r="U1045" s="186"/>
      <c r="V1045" s="186"/>
      <c r="W1045" s="186"/>
      <c r="X1045" s="186"/>
      <c r="Y1045" s="186"/>
      <c r="Z1045" s="186"/>
      <c r="AA1045" s="186"/>
      <c r="AB1045" s="186"/>
      <c r="AC1045" s="211"/>
      <c r="AD1045" s="211"/>
      <c r="AE1045" s="211"/>
      <c r="AF1045" s="211"/>
      <c r="AG1045" s="211"/>
      <c r="AH1045" s="211"/>
      <c r="AI1045" s="211"/>
      <c r="AJ1045" s="211"/>
      <c r="AK1045" s="211"/>
      <c r="AL1045" s="211"/>
      <c r="AM1045" s="211"/>
    </row>
    <row r="1046" spans="1:39" s="132" customFormat="1" ht="35.25" customHeight="1" x14ac:dyDescent="0.2">
      <c r="A1046" s="81">
        <f>IF(E1046=0,"",SUBTOTAL(3,$E$8:$E1046))</f>
        <v>990</v>
      </c>
      <c r="B1046" s="81" t="s">
        <v>4318</v>
      </c>
      <c r="C1046" s="117" t="s">
        <v>3599</v>
      </c>
      <c r="D1046" s="120" t="s">
        <v>3612</v>
      </c>
      <c r="E1046" s="120" t="s">
        <v>47</v>
      </c>
      <c r="F1046" s="186">
        <f t="shared" si="16"/>
        <v>6</v>
      </c>
      <c r="G1046" s="186"/>
      <c r="H1046" s="186"/>
      <c r="I1046" s="186"/>
      <c r="J1046" s="190">
        <v>5</v>
      </c>
      <c r="K1046" s="186"/>
      <c r="L1046" s="186"/>
      <c r="M1046" s="186"/>
      <c r="N1046" s="186"/>
      <c r="O1046" s="186"/>
      <c r="P1046" s="186"/>
      <c r="Q1046" s="186"/>
      <c r="R1046" s="186"/>
      <c r="S1046" s="186">
        <v>1</v>
      </c>
      <c r="T1046" s="186"/>
      <c r="U1046" s="186"/>
      <c r="V1046" s="186"/>
      <c r="W1046" s="186"/>
      <c r="X1046" s="186"/>
      <c r="Y1046" s="186"/>
      <c r="Z1046" s="186"/>
      <c r="AA1046" s="186"/>
      <c r="AB1046" s="186"/>
      <c r="AC1046" s="211"/>
      <c r="AD1046" s="211"/>
      <c r="AE1046" s="211"/>
      <c r="AF1046" s="211"/>
      <c r="AG1046" s="211"/>
      <c r="AH1046" s="211"/>
      <c r="AI1046" s="211"/>
      <c r="AJ1046" s="211"/>
      <c r="AK1046" s="211"/>
      <c r="AL1046" s="211"/>
      <c r="AM1046" s="211"/>
    </row>
    <row r="1047" spans="1:39" s="132" customFormat="1" ht="47.25" customHeight="1" x14ac:dyDescent="0.2">
      <c r="A1047" s="81">
        <f>IF(E1047=0,"",SUBTOTAL(3,$E$8:$E1047))</f>
        <v>991</v>
      </c>
      <c r="B1047" s="81" t="s">
        <v>4319</v>
      </c>
      <c r="C1047" s="115" t="s">
        <v>3662</v>
      </c>
      <c r="D1047" s="125" t="s">
        <v>3661</v>
      </c>
      <c r="E1047" s="116" t="s">
        <v>37</v>
      </c>
      <c r="F1047" s="186">
        <f t="shared" si="16"/>
        <v>1</v>
      </c>
      <c r="G1047" s="186"/>
      <c r="H1047" s="186"/>
      <c r="I1047" s="186"/>
      <c r="J1047" s="186"/>
      <c r="K1047" s="186"/>
      <c r="L1047" s="186">
        <v>1</v>
      </c>
      <c r="M1047" s="186"/>
      <c r="N1047" s="186"/>
      <c r="O1047" s="186"/>
      <c r="P1047" s="186"/>
      <c r="Q1047" s="186"/>
      <c r="R1047" s="186"/>
      <c r="S1047" s="186"/>
      <c r="T1047" s="186"/>
      <c r="U1047" s="186"/>
      <c r="V1047" s="186"/>
      <c r="W1047" s="186"/>
      <c r="X1047" s="186"/>
      <c r="Y1047" s="186"/>
      <c r="Z1047" s="186"/>
      <c r="AA1047" s="186"/>
      <c r="AB1047" s="186"/>
      <c r="AC1047" s="211"/>
      <c r="AD1047" s="211"/>
      <c r="AE1047" s="211"/>
      <c r="AF1047" s="211"/>
      <c r="AG1047" s="211"/>
      <c r="AH1047" s="211"/>
      <c r="AI1047" s="211"/>
      <c r="AJ1047" s="211"/>
      <c r="AK1047" s="211"/>
      <c r="AL1047" s="211"/>
      <c r="AM1047" s="211"/>
    </row>
    <row r="1048" spans="1:39" s="132" customFormat="1" ht="34.5" customHeight="1" x14ac:dyDescent="0.2">
      <c r="A1048" s="81">
        <f>IF(E1048=0,"",SUBTOTAL(3,$E$8:$E1048))</f>
        <v>992</v>
      </c>
      <c r="B1048" s="81" t="s">
        <v>4320</v>
      </c>
      <c r="C1048" s="117" t="s">
        <v>3607</v>
      </c>
      <c r="D1048" s="120" t="s">
        <v>3615</v>
      </c>
      <c r="E1048" s="120" t="s">
        <v>47</v>
      </c>
      <c r="F1048" s="186">
        <f t="shared" si="16"/>
        <v>150</v>
      </c>
      <c r="G1048" s="186"/>
      <c r="H1048" s="186"/>
      <c r="I1048" s="186"/>
      <c r="J1048" s="190">
        <v>150</v>
      </c>
      <c r="K1048" s="186"/>
      <c r="L1048" s="186"/>
      <c r="M1048" s="186"/>
      <c r="N1048" s="186"/>
      <c r="O1048" s="186"/>
      <c r="P1048" s="186"/>
      <c r="Q1048" s="186"/>
      <c r="R1048" s="186"/>
      <c r="S1048" s="186"/>
      <c r="T1048" s="186"/>
      <c r="U1048" s="186"/>
      <c r="V1048" s="186"/>
      <c r="W1048" s="186"/>
      <c r="X1048" s="186"/>
      <c r="Y1048" s="186"/>
      <c r="Z1048" s="186"/>
      <c r="AA1048" s="186"/>
      <c r="AB1048" s="186"/>
      <c r="AC1048" s="211"/>
      <c r="AD1048" s="211"/>
      <c r="AE1048" s="211"/>
      <c r="AF1048" s="211"/>
      <c r="AG1048" s="211"/>
      <c r="AH1048" s="211"/>
      <c r="AI1048" s="211"/>
      <c r="AJ1048" s="211"/>
      <c r="AK1048" s="211"/>
      <c r="AL1048" s="211"/>
      <c r="AM1048" s="211"/>
    </row>
    <row r="1049" spans="1:39" s="132" customFormat="1" ht="37.5" customHeight="1" x14ac:dyDescent="0.2">
      <c r="A1049" s="81">
        <f>IF(E1049=0,"",SUBTOTAL(3,$E$8:$E1049))</f>
        <v>993</v>
      </c>
      <c r="B1049" s="81" t="s">
        <v>4321</v>
      </c>
      <c r="C1049" s="115" t="s">
        <v>3603</v>
      </c>
      <c r="D1049" s="114" t="s">
        <v>3741</v>
      </c>
      <c r="E1049" s="114" t="s">
        <v>47</v>
      </c>
      <c r="F1049" s="186">
        <f t="shared" si="16"/>
        <v>266</v>
      </c>
      <c r="G1049" s="186"/>
      <c r="H1049" s="186"/>
      <c r="I1049" s="186"/>
      <c r="J1049" s="186">
        <v>180</v>
      </c>
      <c r="K1049" s="186"/>
      <c r="L1049" s="186"/>
      <c r="M1049" s="186"/>
      <c r="N1049" s="186"/>
      <c r="O1049" s="186"/>
      <c r="P1049" s="186"/>
      <c r="Q1049" s="186"/>
      <c r="R1049" s="186"/>
      <c r="S1049" s="186">
        <v>86</v>
      </c>
      <c r="T1049" s="186"/>
      <c r="U1049" s="186"/>
      <c r="V1049" s="186"/>
      <c r="W1049" s="186"/>
      <c r="X1049" s="186"/>
      <c r="Y1049" s="186"/>
      <c r="Z1049" s="186"/>
      <c r="AA1049" s="186"/>
      <c r="AB1049" s="186"/>
      <c r="AC1049" s="211"/>
      <c r="AD1049" s="211"/>
      <c r="AE1049" s="211"/>
      <c r="AF1049" s="211"/>
      <c r="AG1049" s="211"/>
      <c r="AH1049" s="211"/>
      <c r="AI1049" s="211"/>
      <c r="AJ1049" s="211"/>
      <c r="AK1049" s="211"/>
      <c r="AL1049" s="211"/>
      <c r="AM1049" s="211"/>
    </row>
    <row r="1050" spans="1:39" s="132" customFormat="1" ht="48.75" customHeight="1" x14ac:dyDescent="0.2">
      <c r="A1050" s="81">
        <f>IF(E1050=0,"",SUBTOTAL(3,$E$8:$E1050))</f>
        <v>994</v>
      </c>
      <c r="B1050" s="81" t="s">
        <v>4322</v>
      </c>
      <c r="C1050" s="115" t="s">
        <v>3867</v>
      </c>
      <c r="D1050" s="116" t="s">
        <v>3818</v>
      </c>
      <c r="E1050" s="116" t="s">
        <v>315</v>
      </c>
      <c r="F1050" s="186">
        <f t="shared" si="16"/>
        <v>12</v>
      </c>
      <c r="G1050" s="186"/>
      <c r="H1050" s="186"/>
      <c r="I1050" s="186"/>
      <c r="J1050" s="186"/>
      <c r="K1050" s="186"/>
      <c r="L1050" s="186"/>
      <c r="M1050" s="186"/>
      <c r="N1050" s="186"/>
      <c r="O1050" s="186"/>
      <c r="P1050" s="186"/>
      <c r="Q1050" s="186"/>
      <c r="R1050" s="186"/>
      <c r="S1050" s="186"/>
      <c r="T1050" s="186"/>
      <c r="U1050" s="186">
        <v>12</v>
      </c>
      <c r="V1050" s="186"/>
      <c r="W1050" s="186"/>
      <c r="X1050" s="186"/>
      <c r="Y1050" s="186"/>
      <c r="Z1050" s="186"/>
      <c r="AA1050" s="186"/>
      <c r="AB1050" s="186"/>
      <c r="AC1050" s="211"/>
      <c r="AD1050" s="211"/>
      <c r="AE1050" s="211"/>
      <c r="AF1050" s="211"/>
      <c r="AG1050" s="211"/>
      <c r="AH1050" s="211"/>
      <c r="AI1050" s="211"/>
      <c r="AJ1050" s="211"/>
      <c r="AK1050" s="211"/>
      <c r="AL1050" s="211"/>
      <c r="AM1050" s="211"/>
    </row>
    <row r="1051" spans="1:39" s="132" customFormat="1" ht="45.75" customHeight="1" x14ac:dyDescent="0.2">
      <c r="A1051" s="81">
        <f>IF(E1051=0,"",SUBTOTAL(3,$E$8:$E1051))</f>
        <v>995</v>
      </c>
      <c r="B1051" s="81" t="s">
        <v>4323</v>
      </c>
      <c r="C1051" s="115" t="s">
        <v>3868</v>
      </c>
      <c r="D1051" s="116" t="s">
        <v>3819</v>
      </c>
      <c r="E1051" s="116" t="s">
        <v>315</v>
      </c>
      <c r="F1051" s="186">
        <f t="shared" si="16"/>
        <v>12</v>
      </c>
      <c r="G1051" s="186"/>
      <c r="H1051" s="186"/>
      <c r="I1051" s="186"/>
      <c r="J1051" s="186"/>
      <c r="K1051" s="186"/>
      <c r="L1051" s="186"/>
      <c r="M1051" s="186"/>
      <c r="N1051" s="186"/>
      <c r="O1051" s="186"/>
      <c r="P1051" s="186"/>
      <c r="Q1051" s="186"/>
      <c r="R1051" s="186"/>
      <c r="S1051" s="186"/>
      <c r="T1051" s="186"/>
      <c r="U1051" s="186">
        <v>12</v>
      </c>
      <c r="V1051" s="186"/>
      <c r="W1051" s="186"/>
      <c r="X1051" s="186"/>
      <c r="Y1051" s="186"/>
      <c r="Z1051" s="186"/>
      <c r="AA1051" s="186"/>
      <c r="AB1051" s="186"/>
      <c r="AC1051" s="211"/>
      <c r="AD1051" s="211"/>
      <c r="AE1051" s="211"/>
      <c r="AF1051" s="211"/>
      <c r="AG1051" s="211"/>
      <c r="AH1051" s="211"/>
      <c r="AI1051" s="211"/>
      <c r="AJ1051" s="211"/>
      <c r="AK1051" s="211"/>
      <c r="AL1051" s="211"/>
      <c r="AM1051" s="211"/>
    </row>
    <row r="1052" spans="1:39" s="132" customFormat="1" ht="101.25" customHeight="1" x14ac:dyDescent="0.2">
      <c r="A1052" s="81">
        <f>IF(E1052=0,"",SUBTOTAL(3,$E$8:$E1052))</f>
        <v>996</v>
      </c>
      <c r="B1052" s="206" t="s">
        <v>4324</v>
      </c>
      <c r="C1052" s="127" t="s">
        <v>3674</v>
      </c>
      <c r="D1052" s="135" t="s">
        <v>3675</v>
      </c>
      <c r="E1052" s="116" t="s">
        <v>145</v>
      </c>
      <c r="F1052" s="186">
        <f t="shared" si="16"/>
        <v>10</v>
      </c>
      <c r="G1052" s="186"/>
      <c r="H1052" s="186"/>
      <c r="I1052" s="186"/>
      <c r="J1052" s="186"/>
      <c r="K1052" s="186"/>
      <c r="L1052" s="186"/>
      <c r="M1052" s="186"/>
      <c r="N1052" s="186">
        <v>10</v>
      </c>
      <c r="O1052" s="186"/>
      <c r="P1052" s="186"/>
      <c r="Q1052" s="186"/>
      <c r="R1052" s="186"/>
      <c r="S1052" s="186"/>
      <c r="T1052" s="186"/>
      <c r="U1052" s="186"/>
      <c r="V1052" s="186"/>
      <c r="W1052" s="186"/>
      <c r="X1052" s="186"/>
      <c r="Y1052" s="186"/>
      <c r="Z1052" s="186"/>
      <c r="AA1052" s="186"/>
      <c r="AB1052" s="186"/>
      <c r="AC1052" s="211"/>
      <c r="AD1052" s="211"/>
      <c r="AE1052" s="211"/>
      <c r="AF1052" s="211"/>
      <c r="AG1052" s="211"/>
      <c r="AH1052" s="211"/>
      <c r="AI1052" s="211"/>
      <c r="AJ1052" s="211"/>
      <c r="AK1052" s="211"/>
      <c r="AL1052" s="211"/>
      <c r="AM1052" s="211"/>
    </row>
    <row r="1053" spans="1:39" s="132" customFormat="1" ht="25.5" customHeight="1" x14ac:dyDescent="0.2">
      <c r="A1053" s="81">
        <f>IF(E1053=0,"",SUBTOTAL(3,$E$8:$E1053))</f>
        <v>997</v>
      </c>
      <c r="B1053" s="81" t="s">
        <v>4325</v>
      </c>
      <c r="C1053" s="118" t="s">
        <v>3870</v>
      </c>
      <c r="D1053" s="116" t="s">
        <v>3871</v>
      </c>
      <c r="E1053" s="116" t="s">
        <v>75</v>
      </c>
      <c r="F1053" s="186">
        <f t="shared" si="16"/>
        <v>1</v>
      </c>
      <c r="G1053" s="186"/>
      <c r="H1053" s="186"/>
      <c r="I1053" s="186"/>
      <c r="J1053" s="186"/>
      <c r="K1053" s="186"/>
      <c r="L1053" s="186"/>
      <c r="M1053" s="186"/>
      <c r="N1053" s="186"/>
      <c r="O1053" s="186"/>
      <c r="P1053" s="186"/>
      <c r="Q1053" s="186"/>
      <c r="R1053" s="186"/>
      <c r="S1053" s="186"/>
      <c r="T1053" s="186"/>
      <c r="U1053" s="186"/>
      <c r="V1053" s="186"/>
      <c r="W1053" s="186"/>
      <c r="X1053" s="186"/>
      <c r="Y1053" s="186"/>
      <c r="Z1053" s="186">
        <v>1</v>
      </c>
      <c r="AA1053" s="186"/>
      <c r="AB1053" s="186"/>
      <c r="AC1053" s="211"/>
      <c r="AD1053" s="211"/>
      <c r="AE1053" s="211"/>
      <c r="AF1053" s="211"/>
      <c r="AG1053" s="211"/>
      <c r="AH1053" s="211"/>
      <c r="AI1053" s="211"/>
      <c r="AJ1053" s="211"/>
      <c r="AK1053" s="211"/>
      <c r="AL1053" s="211"/>
      <c r="AM1053" s="211"/>
    </row>
    <row r="1054" spans="1:39" s="132" customFormat="1" ht="60" customHeight="1" x14ac:dyDescent="0.2">
      <c r="A1054" s="81">
        <f>IF(E1054=0,"",SUBTOTAL(3,$E$8:$E1054))</f>
        <v>998</v>
      </c>
      <c r="B1054" s="81" t="s">
        <v>4326</v>
      </c>
      <c r="C1054" s="98" t="s">
        <v>3894</v>
      </c>
      <c r="D1054" s="125" t="s">
        <v>3895</v>
      </c>
      <c r="E1054" s="116" t="s">
        <v>75</v>
      </c>
      <c r="F1054" s="186">
        <f t="shared" si="16"/>
        <v>3</v>
      </c>
      <c r="G1054" s="186"/>
      <c r="H1054" s="186"/>
      <c r="I1054" s="186"/>
      <c r="J1054" s="186"/>
      <c r="K1054" s="186"/>
      <c r="L1054" s="186"/>
      <c r="M1054" s="186"/>
      <c r="N1054" s="186"/>
      <c r="O1054" s="186"/>
      <c r="P1054" s="186"/>
      <c r="Q1054" s="186"/>
      <c r="R1054" s="186"/>
      <c r="S1054" s="186"/>
      <c r="T1054" s="186">
        <v>3</v>
      </c>
      <c r="U1054" s="186"/>
      <c r="V1054" s="186"/>
      <c r="W1054" s="186"/>
      <c r="X1054" s="186"/>
      <c r="Y1054" s="186"/>
      <c r="Z1054" s="186"/>
      <c r="AA1054" s="186"/>
      <c r="AB1054" s="186"/>
      <c r="AC1054" s="211"/>
      <c r="AD1054" s="211"/>
      <c r="AE1054" s="211"/>
      <c r="AF1054" s="211"/>
      <c r="AG1054" s="211"/>
      <c r="AH1054" s="211"/>
      <c r="AI1054" s="211"/>
      <c r="AJ1054" s="211"/>
      <c r="AK1054" s="211"/>
      <c r="AL1054" s="211"/>
      <c r="AM1054" s="211"/>
    </row>
    <row r="1055" spans="1:39" s="91" customFormat="1" ht="69" customHeight="1" x14ac:dyDescent="0.2">
      <c r="A1055" s="81">
        <f>IF(E1055=0,"",SUBTOTAL(3,$E$8:$E1055))</f>
        <v>999</v>
      </c>
      <c r="B1055" s="81" t="s">
        <v>2549</v>
      </c>
      <c r="C1055" s="118" t="s">
        <v>2458</v>
      </c>
      <c r="D1055" s="119" t="s">
        <v>2459</v>
      </c>
      <c r="E1055" s="119" t="s">
        <v>75</v>
      </c>
      <c r="F1055" s="186">
        <f t="shared" si="16"/>
        <v>1</v>
      </c>
      <c r="G1055" s="185"/>
      <c r="H1055" s="185">
        <v>0</v>
      </c>
      <c r="I1055" s="187"/>
      <c r="J1055" s="188">
        <v>1</v>
      </c>
      <c r="K1055" s="185"/>
      <c r="L1055" s="185"/>
      <c r="M1055" s="185"/>
      <c r="N1055" s="185"/>
      <c r="O1055" s="185"/>
      <c r="P1055" s="185">
        <v>0</v>
      </c>
      <c r="Q1055" s="185"/>
      <c r="R1055" s="186"/>
      <c r="S1055" s="188"/>
      <c r="T1055" s="185">
        <v>0</v>
      </c>
      <c r="U1055" s="185">
        <v>0</v>
      </c>
      <c r="V1055" s="185"/>
      <c r="W1055" s="185"/>
      <c r="X1055" s="185"/>
      <c r="Y1055" s="183"/>
      <c r="Z1055" s="187"/>
      <c r="AA1055" s="185"/>
      <c r="AB1055" s="185"/>
      <c r="AC1055" s="210"/>
      <c r="AD1055" s="210"/>
      <c r="AE1055" s="210"/>
      <c r="AF1055" s="210"/>
      <c r="AG1055" s="210"/>
      <c r="AH1055" s="210"/>
      <c r="AI1055" s="210"/>
      <c r="AJ1055" s="210"/>
      <c r="AK1055" s="210"/>
      <c r="AL1055" s="210"/>
      <c r="AM1055" s="210"/>
    </row>
    <row r="1056" spans="1:39" s="91" customFormat="1" ht="61.5" customHeight="1" x14ac:dyDescent="0.2">
      <c r="A1056" s="81">
        <f>IF(E1056=0,"",SUBTOTAL(3,$E$8:$E1056))</f>
        <v>1000</v>
      </c>
      <c r="B1056" s="81" t="s">
        <v>4327</v>
      </c>
      <c r="C1056" s="118" t="s">
        <v>923</v>
      </c>
      <c r="D1056" s="119" t="s">
        <v>2460</v>
      </c>
      <c r="E1056" s="119" t="s">
        <v>75</v>
      </c>
      <c r="F1056" s="186">
        <f t="shared" si="16"/>
        <v>1</v>
      </c>
      <c r="G1056" s="185"/>
      <c r="H1056" s="185">
        <v>0</v>
      </c>
      <c r="I1056" s="187"/>
      <c r="J1056" s="188">
        <v>1</v>
      </c>
      <c r="K1056" s="185"/>
      <c r="L1056" s="185"/>
      <c r="M1056" s="185"/>
      <c r="N1056" s="185"/>
      <c r="O1056" s="185"/>
      <c r="P1056" s="185">
        <v>0</v>
      </c>
      <c r="Q1056" s="185"/>
      <c r="R1056" s="186"/>
      <c r="S1056" s="188"/>
      <c r="T1056" s="185">
        <v>0</v>
      </c>
      <c r="U1056" s="185">
        <v>0</v>
      </c>
      <c r="V1056" s="185"/>
      <c r="W1056" s="185"/>
      <c r="X1056" s="185"/>
      <c r="Y1056" s="183"/>
      <c r="Z1056" s="185"/>
      <c r="AA1056" s="185"/>
      <c r="AB1056" s="185"/>
      <c r="AC1056" s="210"/>
      <c r="AD1056" s="210"/>
      <c r="AE1056" s="210"/>
      <c r="AF1056" s="210"/>
      <c r="AG1056" s="210"/>
      <c r="AH1056" s="210"/>
      <c r="AI1056" s="210"/>
      <c r="AJ1056" s="210"/>
      <c r="AK1056" s="210"/>
      <c r="AL1056" s="210"/>
      <c r="AM1056" s="210"/>
    </row>
    <row r="1057" spans="1:39" s="91" customFormat="1" ht="48.75" customHeight="1" x14ac:dyDescent="0.2">
      <c r="A1057" s="81">
        <f>IF(E1057=0,"",SUBTOTAL(3,$E$8:$E1057))</f>
        <v>1001</v>
      </c>
      <c r="B1057" s="81" t="s">
        <v>4328</v>
      </c>
      <c r="C1057" s="118" t="s">
        <v>2461</v>
      </c>
      <c r="D1057" s="119" t="s">
        <v>2462</v>
      </c>
      <c r="E1057" s="119" t="s">
        <v>75</v>
      </c>
      <c r="F1057" s="186">
        <f t="shared" si="16"/>
        <v>28</v>
      </c>
      <c r="G1057" s="185"/>
      <c r="H1057" s="185">
        <v>0</v>
      </c>
      <c r="I1057" s="187"/>
      <c r="J1057" s="186">
        <v>28</v>
      </c>
      <c r="K1057" s="185"/>
      <c r="L1057" s="185"/>
      <c r="M1057" s="185"/>
      <c r="N1057" s="185"/>
      <c r="O1057" s="185"/>
      <c r="P1057" s="185">
        <v>0</v>
      </c>
      <c r="Q1057" s="185"/>
      <c r="R1057" s="186"/>
      <c r="S1057" s="188"/>
      <c r="T1057" s="185">
        <v>0</v>
      </c>
      <c r="U1057" s="185">
        <v>0</v>
      </c>
      <c r="V1057" s="185"/>
      <c r="W1057" s="185"/>
      <c r="X1057" s="185"/>
      <c r="Y1057" s="183"/>
      <c r="Z1057" s="185"/>
      <c r="AA1057" s="185"/>
      <c r="AB1057" s="185"/>
      <c r="AC1057" s="210"/>
      <c r="AD1057" s="210"/>
      <c r="AE1057" s="210"/>
      <c r="AF1057" s="210"/>
      <c r="AG1057" s="210"/>
      <c r="AH1057" s="210"/>
      <c r="AI1057" s="210"/>
      <c r="AJ1057" s="210"/>
      <c r="AK1057" s="210"/>
      <c r="AL1057" s="210"/>
      <c r="AM1057" s="210"/>
    </row>
    <row r="1058" spans="1:39" s="91" customFormat="1" ht="86.25" customHeight="1" x14ac:dyDescent="0.2">
      <c r="A1058" s="81">
        <f>IF(E1058=0,"",SUBTOTAL(3,$E$8:$E1058))</f>
        <v>1002</v>
      </c>
      <c r="B1058" s="81" t="s">
        <v>4329</v>
      </c>
      <c r="C1058" s="118" t="s">
        <v>2463</v>
      </c>
      <c r="D1058" s="88" t="s">
        <v>2464</v>
      </c>
      <c r="E1058" s="119" t="s">
        <v>144</v>
      </c>
      <c r="F1058" s="186">
        <f t="shared" si="16"/>
        <v>2</v>
      </c>
      <c r="G1058" s="185"/>
      <c r="H1058" s="185">
        <v>0</v>
      </c>
      <c r="I1058" s="187"/>
      <c r="J1058" s="188">
        <v>2</v>
      </c>
      <c r="K1058" s="185"/>
      <c r="L1058" s="185"/>
      <c r="M1058" s="185"/>
      <c r="N1058" s="185"/>
      <c r="O1058" s="185"/>
      <c r="P1058" s="185">
        <v>0</v>
      </c>
      <c r="Q1058" s="185"/>
      <c r="R1058" s="186"/>
      <c r="S1058" s="188"/>
      <c r="T1058" s="185">
        <v>0</v>
      </c>
      <c r="U1058" s="185">
        <v>0</v>
      </c>
      <c r="V1058" s="185"/>
      <c r="W1058" s="185"/>
      <c r="X1058" s="185"/>
      <c r="Y1058" s="183"/>
      <c r="Z1058" s="185"/>
      <c r="AA1058" s="185"/>
      <c r="AB1058" s="185"/>
      <c r="AC1058" s="210"/>
      <c r="AD1058" s="210"/>
      <c r="AE1058" s="210"/>
      <c r="AF1058" s="210"/>
      <c r="AG1058" s="210"/>
      <c r="AH1058" s="210"/>
      <c r="AI1058" s="210"/>
      <c r="AJ1058" s="210"/>
      <c r="AK1058" s="210"/>
      <c r="AL1058" s="210"/>
      <c r="AM1058" s="210"/>
    </row>
    <row r="1059" spans="1:39" s="91" customFormat="1" ht="26.25" customHeight="1" x14ac:dyDescent="0.2">
      <c r="A1059" s="81">
        <f>IF(E1059=0,"",SUBTOTAL(3,$E$8:$E1059))</f>
        <v>1003</v>
      </c>
      <c r="B1059" s="81" t="s">
        <v>4330</v>
      </c>
      <c r="C1059" s="118" t="s">
        <v>2499</v>
      </c>
      <c r="D1059" s="88" t="s">
        <v>2500</v>
      </c>
      <c r="E1059" s="119" t="s">
        <v>75</v>
      </c>
      <c r="F1059" s="186">
        <f t="shared" si="16"/>
        <v>2</v>
      </c>
      <c r="G1059" s="185"/>
      <c r="H1059" s="185"/>
      <c r="I1059" s="187"/>
      <c r="J1059" s="189"/>
      <c r="K1059" s="185"/>
      <c r="L1059" s="185"/>
      <c r="M1059" s="185"/>
      <c r="N1059" s="185"/>
      <c r="O1059" s="185"/>
      <c r="P1059" s="185">
        <v>0</v>
      </c>
      <c r="Q1059" s="185"/>
      <c r="R1059" s="186"/>
      <c r="S1059" s="192"/>
      <c r="T1059" s="185">
        <v>0</v>
      </c>
      <c r="U1059" s="185">
        <v>0</v>
      </c>
      <c r="V1059" s="185"/>
      <c r="W1059" s="185"/>
      <c r="X1059" s="185"/>
      <c r="Y1059" s="183"/>
      <c r="Z1059" s="185">
        <v>2</v>
      </c>
      <c r="AA1059" s="185"/>
      <c r="AB1059" s="185"/>
      <c r="AC1059" s="210"/>
      <c r="AD1059" s="210"/>
      <c r="AE1059" s="210"/>
      <c r="AF1059" s="210"/>
      <c r="AG1059" s="210"/>
      <c r="AH1059" s="210"/>
      <c r="AI1059" s="210"/>
      <c r="AJ1059" s="210"/>
      <c r="AK1059" s="210"/>
      <c r="AL1059" s="210"/>
      <c r="AM1059" s="210"/>
    </row>
    <row r="1060" spans="1:39" s="91" customFormat="1" ht="34.5" customHeight="1" x14ac:dyDescent="0.2">
      <c r="A1060" s="81">
        <f>IF(E1060=0,"",SUBTOTAL(3,$E$8:$E1060))</f>
        <v>1004</v>
      </c>
      <c r="B1060" s="81" t="s">
        <v>4331</v>
      </c>
      <c r="C1060" s="118" t="s">
        <v>2499</v>
      </c>
      <c r="D1060" s="114" t="s">
        <v>3781</v>
      </c>
      <c r="E1060" s="119" t="s">
        <v>75</v>
      </c>
      <c r="F1060" s="186">
        <f t="shared" si="16"/>
        <v>12</v>
      </c>
      <c r="G1060" s="185"/>
      <c r="H1060" s="185"/>
      <c r="I1060" s="187"/>
      <c r="J1060" s="189"/>
      <c r="K1060" s="185"/>
      <c r="L1060" s="185"/>
      <c r="M1060" s="185"/>
      <c r="N1060" s="185"/>
      <c r="O1060" s="185"/>
      <c r="P1060" s="185"/>
      <c r="Q1060" s="185"/>
      <c r="R1060" s="186"/>
      <c r="S1060" s="188">
        <v>12</v>
      </c>
      <c r="T1060" s="185"/>
      <c r="U1060" s="185"/>
      <c r="V1060" s="185"/>
      <c r="W1060" s="185"/>
      <c r="X1060" s="185"/>
      <c r="Y1060" s="183"/>
      <c r="Z1060" s="185"/>
      <c r="AA1060" s="185"/>
      <c r="AB1060" s="185"/>
      <c r="AC1060" s="210"/>
      <c r="AD1060" s="210"/>
      <c r="AE1060" s="210"/>
      <c r="AF1060" s="210"/>
      <c r="AG1060" s="210"/>
      <c r="AH1060" s="210"/>
      <c r="AI1060" s="210"/>
      <c r="AJ1060" s="210"/>
      <c r="AK1060" s="210"/>
      <c r="AL1060" s="210"/>
      <c r="AM1060" s="210"/>
    </row>
    <row r="1061" spans="1:39" s="91" customFormat="1" ht="28.5" customHeight="1" x14ac:dyDescent="0.2">
      <c r="A1061" s="81">
        <f>IF(E1061=0,"",SUBTOTAL(3,$E$8:$E1061))</f>
        <v>1005</v>
      </c>
      <c r="B1061" s="81" t="s">
        <v>4332</v>
      </c>
      <c r="C1061" s="118" t="s">
        <v>2501</v>
      </c>
      <c r="D1061" s="88" t="s">
        <v>2502</v>
      </c>
      <c r="E1061" s="119" t="s">
        <v>144</v>
      </c>
      <c r="F1061" s="186">
        <f t="shared" si="16"/>
        <v>13</v>
      </c>
      <c r="G1061" s="185"/>
      <c r="H1061" s="185">
        <v>3</v>
      </c>
      <c r="I1061" s="187"/>
      <c r="J1061" s="188">
        <v>5</v>
      </c>
      <c r="K1061" s="185"/>
      <c r="L1061" s="185"/>
      <c r="M1061" s="185">
        <v>4</v>
      </c>
      <c r="N1061" s="185"/>
      <c r="O1061" s="185"/>
      <c r="P1061" s="185">
        <v>0</v>
      </c>
      <c r="Q1061" s="185"/>
      <c r="R1061" s="186"/>
      <c r="S1061" s="188"/>
      <c r="T1061" s="185">
        <v>0</v>
      </c>
      <c r="U1061" s="185">
        <v>0</v>
      </c>
      <c r="V1061" s="185">
        <v>1</v>
      </c>
      <c r="W1061" s="185"/>
      <c r="X1061" s="185"/>
      <c r="Y1061" s="183"/>
      <c r="Z1061" s="185"/>
      <c r="AA1061" s="185"/>
      <c r="AB1061" s="185"/>
      <c r="AC1061" s="210"/>
      <c r="AD1061" s="210"/>
      <c r="AE1061" s="210"/>
      <c r="AF1061" s="210"/>
      <c r="AG1061" s="210"/>
      <c r="AH1061" s="210"/>
      <c r="AI1061" s="210"/>
      <c r="AJ1061" s="210"/>
      <c r="AK1061" s="210"/>
      <c r="AL1061" s="210"/>
      <c r="AM1061" s="210"/>
    </row>
    <row r="1062" spans="1:39" s="91" customFormat="1" ht="30.75" customHeight="1" x14ac:dyDescent="0.2">
      <c r="A1062" s="81">
        <f>IF(E1062=0,"",SUBTOTAL(3,$E$8:$E1062))</f>
        <v>1006</v>
      </c>
      <c r="B1062" s="81" t="s">
        <v>4333</v>
      </c>
      <c r="C1062" s="118" t="s">
        <v>2503</v>
      </c>
      <c r="D1062" s="88" t="s">
        <v>2504</v>
      </c>
      <c r="E1062" s="119" t="s">
        <v>462</v>
      </c>
      <c r="F1062" s="186">
        <f t="shared" si="16"/>
        <v>11</v>
      </c>
      <c r="G1062" s="185"/>
      <c r="H1062" s="185"/>
      <c r="I1062" s="187"/>
      <c r="J1062" s="188">
        <v>7</v>
      </c>
      <c r="K1062" s="185"/>
      <c r="L1062" s="185"/>
      <c r="M1062" s="185"/>
      <c r="N1062" s="185"/>
      <c r="O1062" s="185"/>
      <c r="P1062" s="185">
        <v>4</v>
      </c>
      <c r="Q1062" s="185"/>
      <c r="R1062" s="186"/>
      <c r="S1062" s="188"/>
      <c r="T1062" s="185">
        <v>0</v>
      </c>
      <c r="U1062" s="185">
        <v>0</v>
      </c>
      <c r="V1062" s="185"/>
      <c r="W1062" s="185"/>
      <c r="X1062" s="185"/>
      <c r="Y1062" s="183"/>
      <c r="Z1062" s="185"/>
      <c r="AA1062" s="185"/>
      <c r="AB1062" s="185"/>
      <c r="AC1062" s="210"/>
      <c r="AD1062" s="210"/>
      <c r="AE1062" s="210"/>
      <c r="AF1062" s="210"/>
      <c r="AG1062" s="210"/>
      <c r="AH1062" s="210"/>
      <c r="AI1062" s="210"/>
      <c r="AJ1062" s="210"/>
      <c r="AK1062" s="210"/>
      <c r="AL1062" s="210"/>
      <c r="AM1062" s="210"/>
    </row>
    <row r="1063" spans="1:39" s="91" customFormat="1" ht="47.25" customHeight="1" x14ac:dyDescent="0.2">
      <c r="A1063" s="81">
        <f>IF(E1063=0,"",SUBTOTAL(3,$E$8:$E1063))</f>
        <v>1007</v>
      </c>
      <c r="B1063" s="81" t="s">
        <v>4334</v>
      </c>
      <c r="C1063" s="118" t="s">
        <v>2505</v>
      </c>
      <c r="D1063" s="88" t="s">
        <v>2506</v>
      </c>
      <c r="E1063" s="119" t="s">
        <v>75</v>
      </c>
      <c r="F1063" s="186">
        <f t="shared" si="16"/>
        <v>2</v>
      </c>
      <c r="G1063" s="185"/>
      <c r="H1063" s="185"/>
      <c r="I1063" s="187"/>
      <c r="J1063" s="188">
        <v>2</v>
      </c>
      <c r="K1063" s="185"/>
      <c r="L1063" s="185"/>
      <c r="M1063" s="185"/>
      <c r="N1063" s="185"/>
      <c r="O1063" s="185"/>
      <c r="P1063" s="185">
        <v>0</v>
      </c>
      <c r="Q1063" s="185"/>
      <c r="R1063" s="186"/>
      <c r="S1063" s="188"/>
      <c r="T1063" s="185">
        <v>0</v>
      </c>
      <c r="U1063" s="185">
        <v>0</v>
      </c>
      <c r="V1063" s="185"/>
      <c r="W1063" s="185"/>
      <c r="X1063" s="185"/>
      <c r="Y1063" s="183"/>
      <c r="Z1063" s="185"/>
      <c r="AA1063" s="185"/>
      <c r="AB1063" s="185"/>
      <c r="AC1063" s="210"/>
      <c r="AD1063" s="210"/>
      <c r="AE1063" s="210"/>
      <c r="AF1063" s="210"/>
      <c r="AG1063" s="210"/>
      <c r="AH1063" s="210"/>
      <c r="AI1063" s="210"/>
      <c r="AJ1063" s="210"/>
      <c r="AK1063" s="210"/>
      <c r="AL1063" s="210"/>
      <c r="AM1063" s="210"/>
    </row>
    <row r="1064" spans="1:39" s="91" customFormat="1" ht="42.75" customHeight="1" x14ac:dyDescent="0.2">
      <c r="A1064" s="81">
        <f>IF(E1064=0,"",SUBTOTAL(3,$E$8:$E1064))</f>
        <v>1008</v>
      </c>
      <c r="B1064" s="81" t="s">
        <v>4335</v>
      </c>
      <c r="C1064" s="118" t="s">
        <v>2507</v>
      </c>
      <c r="D1064" s="109" t="s">
        <v>3968</v>
      </c>
      <c r="E1064" s="119" t="s">
        <v>75</v>
      </c>
      <c r="F1064" s="186">
        <f t="shared" si="16"/>
        <v>2</v>
      </c>
      <c r="G1064" s="185"/>
      <c r="H1064" s="185"/>
      <c r="I1064" s="187"/>
      <c r="J1064" s="188">
        <v>2</v>
      </c>
      <c r="K1064" s="185"/>
      <c r="L1064" s="185"/>
      <c r="M1064" s="185"/>
      <c r="N1064" s="185"/>
      <c r="O1064" s="185"/>
      <c r="P1064" s="185">
        <v>0</v>
      </c>
      <c r="Q1064" s="185"/>
      <c r="R1064" s="186"/>
      <c r="S1064" s="188"/>
      <c r="T1064" s="185">
        <v>0</v>
      </c>
      <c r="U1064" s="185">
        <v>0</v>
      </c>
      <c r="V1064" s="185"/>
      <c r="W1064" s="185"/>
      <c r="X1064" s="185"/>
      <c r="Y1064" s="183"/>
      <c r="Z1064" s="185"/>
      <c r="AA1064" s="185"/>
      <c r="AB1064" s="185"/>
      <c r="AC1064" s="210"/>
      <c r="AD1064" s="210"/>
      <c r="AE1064" s="210"/>
      <c r="AF1064" s="210"/>
      <c r="AG1064" s="210"/>
      <c r="AH1064" s="210"/>
      <c r="AI1064" s="210"/>
      <c r="AJ1064" s="210"/>
      <c r="AK1064" s="210"/>
      <c r="AL1064" s="210"/>
      <c r="AM1064" s="210"/>
    </row>
    <row r="1065" spans="1:39" s="91" customFormat="1" ht="41.25" customHeight="1" x14ac:dyDescent="0.2">
      <c r="A1065" s="81">
        <f>IF(E1065=0,"",SUBTOTAL(3,$E$8:$E1065))</f>
        <v>1009</v>
      </c>
      <c r="B1065" s="81" t="s">
        <v>4336</v>
      </c>
      <c r="C1065" s="118" t="s">
        <v>2509</v>
      </c>
      <c r="D1065" s="88" t="s">
        <v>2510</v>
      </c>
      <c r="E1065" s="119" t="s">
        <v>75</v>
      </c>
      <c r="F1065" s="186">
        <f t="shared" si="16"/>
        <v>2</v>
      </c>
      <c r="G1065" s="185"/>
      <c r="H1065" s="185"/>
      <c r="I1065" s="187"/>
      <c r="J1065" s="188">
        <v>2</v>
      </c>
      <c r="K1065" s="185"/>
      <c r="L1065" s="185"/>
      <c r="M1065" s="185"/>
      <c r="N1065" s="185"/>
      <c r="O1065" s="185"/>
      <c r="P1065" s="185">
        <v>0</v>
      </c>
      <c r="Q1065" s="185"/>
      <c r="R1065" s="186"/>
      <c r="S1065" s="188"/>
      <c r="T1065" s="185">
        <v>0</v>
      </c>
      <c r="U1065" s="185">
        <v>0</v>
      </c>
      <c r="V1065" s="185"/>
      <c r="W1065" s="185"/>
      <c r="X1065" s="185"/>
      <c r="Y1065" s="183"/>
      <c r="Z1065" s="185"/>
      <c r="AA1065" s="185"/>
      <c r="AB1065" s="185"/>
      <c r="AC1065" s="210"/>
      <c r="AD1065" s="210"/>
      <c r="AE1065" s="210"/>
      <c r="AF1065" s="210"/>
      <c r="AG1065" s="210"/>
      <c r="AH1065" s="210"/>
      <c r="AI1065" s="210"/>
      <c r="AJ1065" s="210"/>
      <c r="AK1065" s="210"/>
      <c r="AL1065" s="210"/>
      <c r="AM1065" s="210"/>
    </row>
    <row r="1066" spans="1:39" s="91" customFormat="1" ht="48" customHeight="1" x14ac:dyDescent="0.2">
      <c r="A1066" s="81">
        <f>IF(E1066=0,"",SUBTOTAL(3,$E$8:$E1066))</f>
        <v>1010</v>
      </c>
      <c r="B1066" s="81" t="s">
        <v>4337</v>
      </c>
      <c r="C1066" s="118" t="s">
        <v>2511</v>
      </c>
      <c r="D1066" s="88" t="s">
        <v>2512</v>
      </c>
      <c r="E1066" s="119" t="s">
        <v>75</v>
      </c>
      <c r="F1066" s="186">
        <f t="shared" si="16"/>
        <v>2</v>
      </c>
      <c r="G1066" s="185"/>
      <c r="H1066" s="185"/>
      <c r="I1066" s="187"/>
      <c r="J1066" s="188">
        <v>2</v>
      </c>
      <c r="K1066" s="185"/>
      <c r="L1066" s="185"/>
      <c r="M1066" s="185"/>
      <c r="N1066" s="185"/>
      <c r="O1066" s="185"/>
      <c r="P1066" s="185">
        <v>0</v>
      </c>
      <c r="Q1066" s="185"/>
      <c r="R1066" s="186"/>
      <c r="S1066" s="188"/>
      <c r="T1066" s="185">
        <v>0</v>
      </c>
      <c r="U1066" s="185">
        <v>0</v>
      </c>
      <c r="V1066" s="185"/>
      <c r="W1066" s="185"/>
      <c r="X1066" s="185"/>
      <c r="Y1066" s="183"/>
      <c r="Z1066" s="185"/>
      <c r="AA1066" s="185"/>
      <c r="AB1066" s="185"/>
      <c r="AC1066" s="210"/>
      <c r="AD1066" s="210"/>
      <c r="AE1066" s="210"/>
      <c r="AF1066" s="210"/>
      <c r="AG1066" s="210"/>
      <c r="AH1066" s="210"/>
      <c r="AI1066" s="210"/>
      <c r="AJ1066" s="210"/>
      <c r="AK1066" s="210"/>
      <c r="AL1066" s="210"/>
      <c r="AM1066" s="210"/>
    </row>
    <row r="1067" spans="1:39" s="91" customFormat="1" ht="48" customHeight="1" x14ac:dyDescent="0.2">
      <c r="A1067" s="81">
        <f>IF(E1067=0,"",SUBTOTAL(3,$E$8:$E1067))</f>
        <v>1011</v>
      </c>
      <c r="B1067" s="81" t="s">
        <v>4338</v>
      </c>
      <c r="C1067" s="118" t="s">
        <v>2513</v>
      </c>
      <c r="D1067" s="88" t="s">
        <v>3955</v>
      </c>
      <c r="E1067" s="119" t="s">
        <v>75</v>
      </c>
      <c r="F1067" s="186">
        <f t="shared" si="16"/>
        <v>2</v>
      </c>
      <c r="G1067" s="185"/>
      <c r="H1067" s="185"/>
      <c r="I1067" s="187"/>
      <c r="J1067" s="188">
        <v>2</v>
      </c>
      <c r="K1067" s="185"/>
      <c r="L1067" s="185"/>
      <c r="M1067" s="185"/>
      <c r="N1067" s="185"/>
      <c r="O1067" s="185"/>
      <c r="P1067" s="185">
        <v>0</v>
      </c>
      <c r="Q1067" s="185"/>
      <c r="R1067" s="186"/>
      <c r="S1067" s="188"/>
      <c r="T1067" s="185">
        <v>0</v>
      </c>
      <c r="U1067" s="185">
        <v>0</v>
      </c>
      <c r="V1067" s="185"/>
      <c r="W1067" s="185"/>
      <c r="X1067" s="185"/>
      <c r="Y1067" s="183"/>
      <c r="Z1067" s="185"/>
      <c r="AA1067" s="185"/>
      <c r="AB1067" s="185"/>
      <c r="AC1067" s="210"/>
      <c r="AD1067" s="210"/>
      <c r="AE1067" s="210"/>
      <c r="AF1067" s="210"/>
      <c r="AG1067" s="210"/>
      <c r="AH1067" s="210"/>
      <c r="AI1067" s="210"/>
      <c r="AJ1067" s="210"/>
      <c r="AK1067" s="210"/>
      <c r="AL1067" s="210"/>
      <c r="AM1067" s="210"/>
    </row>
    <row r="1068" spans="1:39" s="91" customFormat="1" ht="49.5" customHeight="1" x14ac:dyDescent="0.2">
      <c r="A1068" s="81">
        <f>IF(E1068=0,"",SUBTOTAL(3,$E$8:$E1068))</f>
        <v>1012</v>
      </c>
      <c r="B1068" s="81" t="s">
        <v>4339</v>
      </c>
      <c r="C1068" s="118" t="s">
        <v>2515</v>
      </c>
      <c r="D1068" s="88" t="s">
        <v>3967</v>
      </c>
      <c r="E1068" s="119" t="s">
        <v>75</v>
      </c>
      <c r="F1068" s="186">
        <f t="shared" si="16"/>
        <v>2</v>
      </c>
      <c r="G1068" s="185"/>
      <c r="H1068" s="185"/>
      <c r="I1068" s="187"/>
      <c r="J1068" s="188">
        <v>2</v>
      </c>
      <c r="K1068" s="185"/>
      <c r="L1068" s="185"/>
      <c r="M1068" s="185"/>
      <c r="N1068" s="185"/>
      <c r="O1068" s="185"/>
      <c r="P1068" s="185">
        <v>0</v>
      </c>
      <c r="Q1068" s="185"/>
      <c r="R1068" s="186"/>
      <c r="S1068" s="188"/>
      <c r="T1068" s="185">
        <v>0</v>
      </c>
      <c r="U1068" s="185">
        <v>0</v>
      </c>
      <c r="V1068" s="185"/>
      <c r="W1068" s="185"/>
      <c r="X1068" s="185"/>
      <c r="Y1068" s="183"/>
      <c r="Z1068" s="185"/>
      <c r="AA1068" s="185"/>
      <c r="AB1068" s="185"/>
      <c r="AC1068" s="210"/>
      <c r="AD1068" s="210"/>
      <c r="AE1068" s="210"/>
      <c r="AF1068" s="210"/>
      <c r="AG1068" s="210"/>
      <c r="AH1068" s="210"/>
      <c r="AI1068" s="210"/>
      <c r="AJ1068" s="210"/>
      <c r="AK1068" s="210"/>
      <c r="AL1068" s="210"/>
      <c r="AM1068" s="210"/>
    </row>
    <row r="1069" spans="1:39" s="91" customFormat="1" ht="39.75" customHeight="1" x14ac:dyDescent="0.2">
      <c r="A1069" s="81">
        <f>IF(E1069=0,"",SUBTOTAL(3,$E$8:$E1069))</f>
        <v>1013</v>
      </c>
      <c r="B1069" s="81" t="s">
        <v>4340</v>
      </c>
      <c r="C1069" s="118" t="s">
        <v>2517</v>
      </c>
      <c r="D1069" s="88" t="s">
        <v>2518</v>
      </c>
      <c r="E1069" s="119" t="s">
        <v>462</v>
      </c>
      <c r="F1069" s="186">
        <f t="shared" si="16"/>
        <v>2</v>
      </c>
      <c r="G1069" s="185"/>
      <c r="H1069" s="185"/>
      <c r="I1069" s="187"/>
      <c r="J1069" s="188">
        <v>2</v>
      </c>
      <c r="K1069" s="185"/>
      <c r="L1069" s="185"/>
      <c r="M1069" s="185"/>
      <c r="N1069" s="185"/>
      <c r="O1069" s="185"/>
      <c r="P1069" s="185">
        <v>0</v>
      </c>
      <c r="Q1069" s="185"/>
      <c r="R1069" s="186"/>
      <c r="S1069" s="188"/>
      <c r="T1069" s="185">
        <v>0</v>
      </c>
      <c r="U1069" s="185">
        <v>0</v>
      </c>
      <c r="V1069" s="185"/>
      <c r="W1069" s="185"/>
      <c r="X1069" s="185"/>
      <c r="Y1069" s="183"/>
      <c r="Z1069" s="185"/>
      <c r="AA1069" s="185"/>
      <c r="AB1069" s="185"/>
      <c r="AC1069" s="210"/>
      <c r="AD1069" s="210"/>
      <c r="AE1069" s="210"/>
      <c r="AF1069" s="210"/>
      <c r="AG1069" s="210"/>
      <c r="AH1069" s="210"/>
      <c r="AI1069" s="210"/>
      <c r="AJ1069" s="210"/>
      <c r="AK1069" s="210"/>
      <c r="AL1069" s="210"/>
      <c r="AM1069" s="210"/>
    </row>
    <row r="1070" spans="1:39" s="91" customFormat="1" ht="37.5" customHeight="1" x14ac:dyDescent="0.2">
      <c r="A1070" s="81">
        <f>IF(E1070=0,"",SUBTOTAL(3,$E$8:$E1070))</f>
        <v>1014</v>
      </c>
      <c r="B1070" s="81" t="s">
        <v>4341</v>
      </c>
      <c r="C1070" s="118" t="s">
        <v>2519</v>
      </c>
      <c r="D1070" s="88" t="s">
        <v>2520</v>
      </c>
      <c r="E1070" s="119" t="s">
        <v>75</v>
      </c>
      <c r="F1070" s="186">
        <f t="shared" si="16"/>
        <v>2</v>
      </c>
      <c r="G1070" s="185"/>
      <c r="H1070" s="185"/>
      <c r="I1070" s="187"/>
      <c r="J1070" s="188">
        <v>2</v>
      </c>
      <c r="K1070" s="185"/>
      <c r="L1070" s="185"/>
      <c r="M1070" s="185"/>
      <c r="N1070" s="185"/>
      <c r="O1070" s="185"/>
      <c r="P1070" s="185">
        <v>0</v>
      </c>
      <c r="Q1070" s="185"/>
      <c r="R1070" s="186"/>
      <c r="S1070" s="188"/>
      <c r="T1070" s="185">
        <v>0</v>
      </c>
      <c r="U1070" s="185">
        <v>0</v>
      </c>
      <c r="V1070" s="185"/>
      <c r="W1070" s="185"/>
      <c r="X1070" s="185"/>
      <c r="Y1070" s="183"/>
      <c r="Z1070" s="185"/>
      <c r="AA1070" s="185"/>
      <c r="AB1070" s="185"/>
      <c r="AC1070" s="210"/>
      <c r="AD1070" s="210"/>
      <c r="AE1070" s="210"/>
      <c r="AF1070" s="210"/>
      <c r="AG1070" s="210"/>
      <c r="AH1070" s="210"/>
      <c r="AI1070" s="210"/>
      <c r="AJ1070" s="210"/>
      <c r="AK1070" s="210"/>
      <c r="AL1070" s="210"/>
      <c r="AM1070" s="210"/>
    </row>
    <row r="1071" spans="1:39" s="91" customFormat="1" ht="33.75" customHeight="1" x14ac:dyDescent="0.2">
      <c r="A1071" s="81">
        <f>IF(E1071=0,"",SUBTOTAL(3,$E$8:$E1071))</f>
        <v>1015</v>
      </c>
      <c r="B1071" s="81" t="s">
        <v>4342</v>
      </c>
      <c r="C1071" s="118" t="s">
        <v>3937</v>
      </c>
      <c r="D1071" s="88" t="s">
        <v>3782</v>
      </c>
      <c r="E1071" s="119" t="s">
        <v>144</v>
      </c>
      <c r="F1071" s="186">
        <f t="shared" si="16"/>
        <v>9</v>
      </c>
      <c r="G1071" s="185"/>
      <c r="H1071" s="185"/>
      <c r="I1071" s="187"/>
      <c r="J1071" s="189"/>
      <c r="K1071" s="185"/>
      <c r="L1071" s="185"/>
      <c r="M1071" s="185"/>
      <c r="N1071" s="185"/>
      <c r="O1071" s="185"/>
      <c r="P1071" s="185">
        <v>5</v>
      </c>
      <c r="Q1071" s="185"/>
      <c r="R1071" s="186"/>
      <c r="S1071" s="188"/>
      <c r="T1071" s="185">
        <v>2</v>
      </c>
      <c r="U1071" s="185">
        <v>0</v>
      </c>
      <c r="V1071" s="185"/>
      <c r="W1071" s="185"/>
      <c r="X1071" s="185"/>
      <c r="Y1071" s="183"/>
      <c r="Z1071" s="185">
        <v>2</v>
      </c>
      <c r="AA1071" s="185"/>
      <c r="AB1071" s="185"/>
      <c r="AC1071" s="210"/>
      <c r="AD1071" s="210"/>
      <c r="AE1071" s="210"/>
      <c r="AF1071" s="210"/>
      <c r="AG1071" s="210"/>
      <c r="AH1071" s="210"/>
      <c r="AI1071" s="210"/>
      <c r="AJ1071" s="210"/>
      <c r="AK1071" s="210"/>
      <c r="AL1071" s="210"/>
      <c r="AM1071" s="210"/>
    </row>
    <row r="1072" spans="1:39" s="91" customFormat="1" ht="53.25" customHeight="1" x14ac:dyDescent="0.2">
      <c r="A1072" s="81">
        <f>IF(E1072=0,"",SUBTOTAL(3,$E$8:$E1072))</f>
        <v>1016</v>
      </c>
      <c r="B1072" s="81" t="s">
        <v>4343</v>
      </c>
      <c r="C1072" s="118" t="s">
        <v>2544</v>
      </c>
      <c r="D1072" s="119" t="s">
        <v>2545</v>
      </c>
      <c r="E1072" s="119" t="s">
        <v>75</v>
      </c>
      <c r="F1072" s="186">
        <f t="shared" si="16"/>
        <v>1</v>
      </c>
      <c r="G1072" s="185"/>
      <c r="H1072" s="185"/>
      <c r="I1072" s="187"/>
      <c r="J1072" s="189"/>
      <c r="K1072" s="185"/>
      <c r="L1072" s="185"/>
      <c r="M1072" s="185"/>
      <c r="N1072" s="185"/>
      <c r="O1072" s="185"/>
      <c r="P1072" s="185">
        <v>0</v>
      </c>
      <c r="Q1072" s="185"/>
      <c r="R1072" s="186"/>
      <c r="S1072" s="188">
        <v>1</v>
      </c>
      <c r="T1072" s="185">
        <v>0</v>
      </c>
      <c r="U1072" s="185">
        <v>0</v>
      </c>
      <c r="V1072" s="185"/>
      <c r="W1072" s="185"/>
      <c r="X1072" s="185"/>
      <c r="Y1072" s="183"/>
      <c r="Z1072" s="185"/>
      <c r="AA1072" s="185"/>
      <c r="AB1072" s="185"/>
      <c r="AC1072" s="210"/>
      <c r="AD1072" s="210"/>
      <c r="AE1072" s="210"/>
      <c r="AF1072" s="210"/>
      <c r="AG1072" s="210"/>
      <c r="AH1072" s="210"/>
      <c r="AI1072" s="210"/>
      <c r="AJ1072" s="210"/>
      <c r="AK1072" s="210"/>
      <c r="AL1072" s="210"/>
      <c r="AM1072" s="210"/>
    </row>
    <row r="1073" spans="1:39" s="91" customFormat="1" ht="51.75" customHeight="1" x14ac:dyDescent="0.2">
      <c r="A1073" s="81">
        <f>IF(E1073=0,"",SUBTOTAL(3,$E$8:$E1073))</f>
        <v>1017</v>
      </c>
      <c r="B1073" s="81" t="s">
        <v>4344</v>
      </c>
      <c r="C1073" s="118" t="s">
        <v>2547</v>
      </c>
      <c r="D1073" s="119" t="s">
        <v>2548</v>
      </c>
      <c r="E1073" s="119" t="s">
        <v>75</v>
      </c>
      <c r="F1073" s="186">
        <f t="shared" si="16"/>
        <v>1</v>
      </c>
      <c r="G1073" s="185"/>
      <c r="H1073" s="185"/>
      <c r="I1073" s="187"/>
      <c r="J1073" s="189"/>
      <c r="K1073" s="185"/>
      <c r="L1073" s="185"/>
      <c r="M1073" s="185"/>
      <c r="N1073" s="185"/>
      <c r="O1073" s="185"/>
      <c r="P1073" s="185">
        <v>0</v>
      </c>
      <c r="Q1073" s="185"/>
      <c r="R1073" s="186"/>
      <c r="S1073" s="188">
        <v>1</v>
      </c>
      <c r="T1073" s="185">
        <v>0</v>
      </c>
      <c r="U1073" s="185">
        <v>0</v>
      </c>
      <c r="V1073" s="185"/>
      <c r="W1073" s="185"/>
      <c r="X1073" s="185"/>
      <c r="Y1073" s="183"/>
      <c r="Z1073" s="185"/>
      <c r="AA1073" s="185"/>
      <c r="AB1073" s="185"/>
      <c r="AC1073" s="210"/>
      <c r="AD1073" s="210"/>
      <c r="AE1073" s="210"/>
      <c r="AF1073" s="210"/>
      <c r="AG1073" s="210"/>
      <c r="AH1073" s="210"/>
      <c r="AI1073" s="210"/>
      <c r="AJ1073" s="210"/>
      <c r="AK1073" s="210"/>
      <c r="AL1073" s="210"/>
      <c r="AM1073" s="210"/>
    </row>
    <row r="1074" spans="1:39" s="132" customFormat="1" ht="73.5" customHeight="1" x14ac:dyDescent="0.2">
      <c r="A1074" s="81">
        <f>IF(E1074=0,"",SUBTOTAL(3,$E$8:$E1074))</f>
        <v>1018</v>
      </c>
      <c r="B1074" s="81" t="s">
        <v>4345</v>
      </c>
      <c r="C1074" s="95" t="s">
        <v>3828</v>
      </c>
      <c r="D1074" s="131" t="s">
        <v>4192</v>
      </c>
      <c r="E1074" s="116" t="s">
        <v>3829</v>
      </c>
      <c r="F1074" s="186">
        <f t="shared" si="16"/>
        <v>2135</v>
      </c>
      <c r="G1074" s="186"/>
      <c r="H1074" s="186"/>
      <c r="I1074" s="186"/>
      <c r="J1074" s="186"/>
      <c r="K1074" s="186"/>
      <c r="L1074" s="186"/>
      <c r="M1074" s="186"/>
      <c r="N1074" s="186"/>
      <c r="O1074" s="186"/>
      <c r="P1074" s="186"/>
      <c r="Q1074" s="186">
        <v>1135</v>
      </c>
      <c r="R1074" s="186"/>
      <c r="S1074" s="186"/>
      <c r="T1074" s="186"/>
      <c r="U1074" s="186"/>
      <c r="V1074" s="186"/>
      <c r="W1074" s="186"/>
      <c r="X1074" s="186"/>
      <c r="Y1074" s="186"/>
      <c r="Z1074" s="186">
        <v>1000</v>
      </c>
      <c r="AA1074" s="186"/>
      <c r="AB1074" s="186"/>
      <c r="AC1074" s="211"/>
      <c r="AD1074" s="211"/>
      <c r="AE1074" s="211"/>
      <c r="AF1074" s="211"/>
      <c r="AG1074" s="211"/>
      <c r="AH1074" s="211"/>
      <c r="AI1074" s="211"/>
      <c r="AJ1074" s="211"/>
      <c r="AK1074" s="211"/>
      <c r="AL1074" s="211"/>
      <c r="AM1074" s="211"/>
    </row>
    <row r="1075" spans="1:39" s="132" customFormat="1" ht="37.5" customHeight="1" x14ac:dyDescent="0.2">
      <c r="A1075" s="81">
        <f>IF(E1075=0,"",SUBTOTAL(3,$E$8:$E1075))</f>
        <v>1019</v>
      </c>
      <c r="B1075" s="81" t="s">
        <v>4346</v>
      </c>
      <c r="C1075" s="115" t="s">
        <v>3763</v>
      </c>
      <c r="D1075" s="114" t="s">
        <v>3764</v>
      </c>
      <c r="E1075" s="114" t="s">
        <v>144</v>
      </c>
      <c r="F1075" s="186">
        <f t="shared" si="16"/>
        <v>30</v>
      </c>
      <c r="G1075" s="186"/>
      <c r="H1075" s="186"/>
      <c r="I1075" s="186"/>
      <c r="J1075" s="186"/>
      <c r="K1075" s="186"/>
      <c r="L1075" s="186"/>
      <c r="M1075" s="186"/>
      <c r="N1075" s="186"/>
      <c r="O1075" s="186"/>
      <c r="P1075" s="186"/>
      <c r="Q1075" s="186"/>
      <c r="R1075" s="186"/>
      <c r="S1075" s="186">
        <v>30</v>
      </c>
      <c r="T1075" s="186"/>
      <c r="U1075" s="186"/>
      <c r="V1075" s="186"/>
      <c r="W1075" s="186"/>
      <c r="X1075" s="186"/>
      <c r="Y1075" s="186"/>
      <c r="Z1075" s="186"/>
      <c r="AA1075" s="186"/>
      <c r="AB1075" s="186"/>
      <c r="AC1075" s="211"/>
      <c r="AD1075" s="211"/>
      <c r="AE1075" s="211"/>
      <c r="AF1075" s="211"/>
      <c r="AG1075" s="211"/>
      <c r="AH1075" s="211"/>
      <c r="AI1075" s="211"/>
      <c r="AJ1075" s="211"/>
      <c r="AK1075" s="211"/>
      <c r="AL1075" s="211"/>
      <c r="AM1075" s="211"/>
    </row>
    <row r="1076" spans="1:39" s="132" customFormat="1" ht="39" customHeight="1" x14ac:dyDescent="0.2">
      <c r="A1076" s="81">
        <f>IF(E1076=0,"",SUBTOTAL(3,$E$8:$E1076))</f>
        <v>1020</v>
      </c>
      <c r="B1076" s="81" t="s">
        <v>4347</v>
      </c>
      <c r="C1076" s="115" t="s">
        <v>3763</v>
      </c>
      <c r="D1076" s="114" t="s">
        <v>3765</v>
      </c>
      <c r="E1076" s="114" t="s">
        <v>144</v>
      </c>
      <c r="F1076" s="186">
        <f t="shared" si="16"/>
        <v>30</v>
      </c>
      <c r="G1076" s="186"/>
      <c r="H1076" s="186"/>
      <c r="I1076" s="186"/>
      <c r="J1076" s="186"/>
      <c r="K1076" s="186"/>
      <c r="L1076" s="186"/>
      <c r="M1076" s="186"/>
      <c r="N1076" s="186"/>
      <c r="O1076" s="186"/>
      <c r="P1076" s="186"/>
      <c r="Q1076" s="186"/>
      <c r="R1076" s="186"/>
      <c r="S1076" s="186">
        <v>30</v>
      </c>
      <c r="T1076" s="186"/>
      <c r="U1076" s="186"/>
      <c r="V1076" s="186"/>
      <c r="W1076" s="186"/>
      <c r="X1076" s="186"/>
      <c r="Y1076" s="186"/>
      <c r="Z1076" s="186"/>
      <c r="AA1076" s="186"/>
      <c r="AB1076" s="186"/>
      <c r="AC1076" s="211"/>
      <c r="AD1076" s="211"/>
      <c r="AE1076" s="211"/>
      <c r="AF1076" s="211"/>
      <c r="AG1076" s="211"/>
      <c r="AH1076" s="211"/>
      <c r="AI1076" s="211"/>
      <c r="AJ1076" s="211"/>
      <c r="AK1076" s="211"/>
      <c r="AL1076" s="211"/>
      <c r="AM1076" s="211"/>
    </row>
    <row r="1077" spans="1:39" s="91" customFormat="1" ht="26.25" customHeight="1" x14ac:dyDescent="0.2">
      <c r="A1077" s="81" t="str">
        <f>IF(E1077=0,"",SUBTOTAL(3,$E$13:$E1122))</f>
        <v/>
      </c>
      <c r="B1077" s="81"/>
      <c r="C1077" s="149" t="s">
        <v>1675</v>
      </c>
      <c r="D1077" s="150">
        <f>A1076</f>
        <v>1020</v>
      </c>
      <c r="E1077" s="148"/>
      <c r="F1077" s="196">
        <v>944605</v>
      </c>
      <c r="G1077" s="197">
        <v>1468</v>
      </c>
      <c r="H1077" s="197">
        <v>31329</v>
      </c>
      <c r="I1077" s="197">
        <v>13987</v>
      </c>
      <c r="J1077" s="197">
        <v>468443</v>
      </c>
      <c r="K1077" s="197">
        <v>16488</v>
      </c>
      <c r="L1077" s="197">
        <v>28900</v>
      </c>
      <c r="M1077" s="197">
        <v>76878</v>
      </c>
      <c r="N1077" s="197">
        <v>1942</v>
      </c>
      <c r="O1077" s="197">
        <v>1515</v>
      </c>
      <c r="P1077" s="197">
        <v>25549</v>
      </c>
      <c r="Q1077" s="197">
        <v>10123</v>
      </c>
      <c r="R1077" s="197">
        <v>23826</v>
      </c>
      <c r="S1077" s="197">
        <v>183710</v>
      </c>
      <c r="T1077" s="197">
        <v>12888</v>
      </c>
      <c r="U1077" s="197">
        <v>1269</v>
      </c>
      <c r="V1077" s="197">
        <v>13733</v>
      </c>
      <c r="W1077" s="197">
        <v>1721</v>
      </c>
      <c r="X1077" s="197">
        <v>6838</v>
      </c>
      <c r="Y1077" s="197">
        <v>167</v>
      </c>
      <c r="Z1077" s="197">
        <v>21870</v>
      </c>
      <c r="AA1077" s="197">
        <v>1589</v>
      </c>
      <c r="AB1077" s="197">
        <v>372</v>
      </c>
      <c r="AC1077" s="210"/>
      <c r="AD1077" s="210"/>
      <c r="AE1077" s="210"/>
      <c r="AF1077" s="210"/>
      <c r="AG1077" s="210"/>
      <c r="AH1077" s="210"/>
      <c r="AI1077" s="210"/>
      <c r="AJ1077" s="210"/>
      <c r="AK1077" s="210"/>
      <c r="AL1077" s="210"/>
      <c r="AM1077" s="210"/>
    </row>
    <row r="1078" spans="1:39" customFormat="1" ht="18.75" x14ac:dyDescent="0.25">
      <c r="C1078" s="212" t="s">
        <v>4351</v>
      </c>
    </row>
    <row r="1079" spans="1:39" customFormat="1" ht="46.5" customHeight="1" x14ac:dyDescent="0.25">
      <c r="A1079" s="219" t="s">
        <v>4265</v>
      </c>
      <c r="B1079" s="219"/>
      <c r="C1079" s="219"/>
      <c r="D1079" s="219"/>
      <c r="E1079" s="219"/>
      <c r="F1079" s="219"/>
      <c r="G1079" s="219"/>
      <c r="H1079" s="219"/>
      <c r="I1079" s="219"/>
      <c r="J1079" s="219"/>
      <c r="K1079" s="219"/>
      <c r="L1079" s="219"/>
      <c r="M1079" s="219"/>
      <c r="N1079" s="219"/>
      <c r="O1079" s="219"/>
      <c r="P1079" s="219"/>
      <c r="Q1079" s="219"/>
      <c r="R1079" s="219"/>
      <c r="S1079" s="219"/>
      <c r="T1079" s="219"/>
      <c r="U1079" s="219"/>
      <c r="V1079" s="219"/>
      <c r="W1079" s="219"/>
      <c r="X1079" s="219"/>
      <c r="Y1079" s="219"/>
      <c r="Z1079" s="219"/>
      <c r="AA1079" s="219"/>
      <c r="AB1079" s="219"/>
      <c r="AC1079" s="219"/>
      <c r="AD1079" s="219"/>
      <c r="AE1079" s="219"/>
      <c r="AF1079" s="219"/>
      <c r="AG1079" s="219"/>
      <c r="AH1079" s="219"/>
      <c r="AI1079" s="219"/>
      <c r="AJ1079" s="219"/>
      <c r="AK1079" s="219"/>
      <c r="AL1079" s="219"/>
      <c r="AM1079" s="219"/>
    </row>
    <row r="1080" spans="1:39" customFormat="1" ht="106.5" customHeight="1" x14ac:dyDescent="0.25">
      <c r="A1080" s="220" t="s">
        <v>4352</v>
      </c>
      <c r="B1080" s="220"/>
      <c r="C1080" s="220"/>
      <c r="D1080" s="220"/>
      <c r="E1080" s="220"/>
      <c r="F1080" s="220"/>
      <c r="G1080" s="220"/>
      <c r="H1080" s="220"/>
      <c r="I1080" s="220"/>
      <c r="J1080" s="220"/>
      <c r="K1080" s="220"/>
      <c r="L1080" s="220"/>
      <c r="M1080" s="220"/>
      <c r="N1080" s="220"/>
      <c r="O1080" s="220"/>
      <c r="P1080" s="220"/>
      <c r="Q1080" s="220"/>
      <c r="R1080" s="220"/>
      <c r="S1080" s="220"/>
      <c r="T1080" s="220"/>
      <c r="U1080" s="220"/>
      <c r="V1080" s="220"/>
      <c r="W1080" s="220"/>
      <c r="X1080" s="220"/>
      <c r="Y1080" s="220"/>
      <c r="Z1080" s="220"/>
      <c r="AA1080" s="220"/>
      <c r="AB1080" s="220"/>
      <c r="AC1080" s="220"/>
      <c r="AD1080" s="220"/>
      <c r="AE1080" s="220"/>
      <c r="AF1080" s="220"/>
      <c r="AG1080" s="220"/>
      <c r="AH1080" s="220"/>
      <c r="AI1080" s="220"/>
      <c r="AJ1080" s="220"/>
      <c r="AK1080" s="220"/>
      <c r="AL1080" s="220"/>
      <c r="AM1080" s="220"/>
    </row>
    <row r="1081" spans="1:39" customFormat="1" ht="69.75" customHeight="1" x14ac:dyDescent="0.25">
      <c r="A1081" s="213"/>
      <c r="B1081" s="213"/>
      <c r="C1081" s="213"/>
      <c r="D1081" s="213"/>
      <c r="E1081" s="213"/>
      <c r="F1081" s="213"/>
      <c r="G1081" s="213"/>
      <c r="H1081" s="213"/>
      <c r="I1081" s="213"/>
      <c r="J1081" s="213"/>
      <c r="K1081" s="213"/>
      <c r="L1081" s="213"/>
      <c r="M1081" s="213"/>
      <c r="N1081" s="213"/>
      <c r="O1081" s="213"/>
      <c r="P1081" s="213"/>
      <c r="Q1081" s="213"/>
      <c r="R1081" s="213"/>
      <c r="S1081" s="213"/>
      <c r="T1081" s="213"/>
      <c r="U1081" s="213"/>
      <c r="V1081" s="213"/>
      <c r="W1081" s="213"/>
      <c r="X1081" s="213"/>
      <c r="Y1081" s="213"/>
      <c r="Z1081" s="213"/>
      <c r="AA1081" s="213"/>
      <c r="AB1081" s="213"/>
      <c r="AC1081" s="213"/>
      <c r="AD1081" s="213"/>
      <c r="AE1081" s="213"/>
      <c r="AF1081" s="221" t="s">
        <v>4266</v>
      </c>
      <c r="AG1081" s="221"/>
      <c r="AH1081" s="221"/>
      <c r="AI1081" s="221"/>
      <c r="AJ1081" s="221"/>
      <c r="AK1081" s="221"/>
      <c r="AL1081" s="221"/>
      <c r="AM1081" s="221"/>
    </row>
    <row r="1082" spans="1:39" customFormat="1" ht="304.5" customHeight="1" x14ac:dyDescent="0.25">
      <c r="A1082" s="222" t="s">
        <v>4267</v>
      </c>
      <c r="B1082" s="222"/>
      <c r="C1082" s="222"/>
      <c r="D1082" s="222"/>
      <c r="E1082" s="222"/>
      <c r="F1082" s="222"/>
      <c r="G1082" s="222"/>
      <c r="H1082" s="222"/>
      <c r="I1082" s="222"/>
      <c r="J1082" s="222"/>
      <c r="K1082" s="222"/>
      <c r="L1082" s="222"/>
      <c r="M1082" s="222"/>
      <c r="N1082" s="222"/>
      <c r="O1082" s="222"/>
      <c r="P1082" s="222"/>
      <c r="Q1082" s="222"/>
      <c r="R1082" s="222"/>
      <c r="S1082" s="222"/>
      <c r="T1082" s="222"/>
      <c r="U1082" s="222"/>
      <c r="V1082" s="222"/>
      <c r="W1082" s="222"/>
      <c r="X1082" s="222"/>
      <c r="Y1082" s="222"/>
      <c r="Z1082" s="222"/>
      <c r="AA1082" s="222"/>
      <c r="AB1082" s="222"/>
      <c r="AC1082" s="222"/>
      <c r="AD1082" s="222"/>
      <c r="AE1082" s="222"/>
      <c r="AF1082" s="222"/>
      <c r="AG1082" s="222"/>
      <c r="AH1082" s="222"/>
      <c r="AI1082" s="222"/>
      <c r="AJ1082" s="222"/>
      <c r="AK1082" s="222"/>
      <c r="AL1082" s="222"/>
      <c r="AM1082" s="222"/>
    </row>
    <row r="1083" spans="1:39" s="91" customFormat="1" x14ac:dyDescent="0.2">
      <c r="C1083" s="92"/>
    </row>
    <row r="1084" spans="1:39" s="91" customFormat="1" x14ac:dyDescent="0.2"/>
  </sheetData>
  <autoFilter ref="A5:E1082"/>
  <mergeCells count="7">
    <mergeCell ref="A1079:AM1079"/>
    <mergeCell ref="A1080:AM1080"/>
    <mergeCell ref="AF1081:AM1081"/>
    <mergeCell ref="A1082:AM1082"/>
    <mergeCell ref="E1:AM1"/>
    <mergeCell ref="E2:AM2"/>
    <mergeCell ref="E3:AM3"/>
  </mergeCells>
  <dataValidations count="3">
    <dataValidation allowBlank="1" showInputMessage="1" showErrorMessage="1" promptTitle="KHÔNG CHỈNH SỬA, XÓA FILE" prompt="LƯU VỀ MÁY TRƯỚC KHI ĐIỀN THÔNG TIN_x000a_" sqref="C805:C807 E805:E807 C690:C694 C956 E588:E589 E967 E737 D740:D741 E906 C906 C890 E890 C984 C1075:C1076 D753 E984 E1075:E1076 C985:E985 C989:E989"/>
    <dataValidation type="textLength" allowBlank="1" showInputMessage="1" showErrorMessage="1" errorTitle="Lỗi " error="Bạn đã nhập quá 2000 ký tự" sqref="C956 C802:C804 C753 C810:C825">
      <formula1>0</formula1>
      <formula2>2000</formula2>
    </dataValidation>
    <dataValidation allowBlank="1" showErrorMessage="1" sqref="D23"/>
  </dataValidations>
  <pageMargins left="0.5" right="0.1" top="0.38" bottom="0.3" header="0.09" footer="0.1"/>
  <pageSetup paperSize="9"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PLII.1</vt:lpstr>
      <vt:lpstr>PLII.1 (có mã phần lô)</vt:lpstr>
      <vt:lpstr>Phụ lục 2</vt:lpstr>
      <vt:lpstr>Phụ lục 4</vt:lpstr>
      <vt:lpstr>'Phụ lục 2'!Print_Titles</vt:lpstr>
      <vt:lpstr>'Phụ lục 4'!Print_Titles</vt:lpstr>
      <vt:lpstr>PLII.1!Print_Titles</vt:lpstr>
      <vt:lpstr>'PLII.1 (có mã phần lô)'!Print_Titles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cp:lastPrinted>2024-03-22T03:07:42Z</cp:lastPrinted>
  <dcterms:created xsi:type="dcterms:W3CDTF">2022-12-20T02:45:57Z</dcterms:created>
  <dcterms:modified xsi:type="dcterms:W3CDTF">2024-03-22T03:13:07Z</dcterms:modified>
</cp:coreProperties>
</file>